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新しいフォルダー (5)\"/>
    </mc:Choice>
  </mc:AlternateContent>
  <bookViews>
    <workbookView xWindow="-15" yWindow="5940" windowWidth="19230" windowHeight="5985"/>
  </bookViews>
  <sheets>
    <sheet name="図表39 2017年度ジャパン・プラットフフォーム(JPF)～" sheetId="1" r:id="rId1"/>
    <sheet name="H29年度管理簿 " sheetId="2" state="hidden" r:id="rId2"/>
  </sheets>
  <definedNames>
    <definedName name="_xlnm._FilterDatabase" localSheetId="1" hidden="1">'H29年度管理簿 '!$A$6:$AQ$89</definedName>
    <definedName name="_xlnm._FilterDatabase" localSheetId="0" hidden="1">'図表39 2017年度ジャパン・プラットフフォーム(JPF)～'!$C$3:$H$3</definedName>
    <definedName name="_xlnm.Print_Area" localSheetId="1">'H29年度管理簿 '!$A$1:$AF$93</definedName>
    <definedName name="_xlnm.Print_Area" localSheetId="0">'図表39 2017年度ジャパン・プラットフフォーム(JPF)～'!$B$1:$H$94</definedName>
    <definedName name="_xlnm.Print_Titles" localSheetId="1">'H29年度管理簿 '!$6:$6</definedName>
    <definedName name="_xlnm.Print_Titles" localSheetId="0">'図表39 2017年度ジャパン・プラットフフォーム(JPF)～'!$1:$3</definedName>
    <definedName name="Z_13F1A211_FF5F_4DA8_AA4E_64D62807E856_.wvu.Cols" localSheetId="1" hidden="1">'H29年度管理簿 '!#REF!</definedName>
    <definedName name="Z_13F1A211_FF5F_4DA8_AA4E_64D62807E856_.wvu.FilterData" localSheetId="1" hidden="1">'H29年度管理簿 '!$B$6:$K$6</definedName>
    <definedName name="Z_13F1A211_FF5F_4DA8_AA4E_64D62807E856_.wvu.PrintTitles" localSheetId="1" hidden="1">'H29年度管理簿 '!$6:$6</definedName>
    <definedName name="Z_39A9AF81_AE1E_49CF_B1A8_B190A04C1971_.wvu.Cols" localSheetId="0" hidden="1">'図表39 2017年度ジャパン・プラットフフォーム(JPF)～'!$A:$A</definedName>
    <definedName name="Z_39A9AF81_AE1E_49CF_B1A8_B190A04C1971_.wvu.FilterData" localSheetId="1" hidden="1">'H29年度管理簿 '!$A$6:$AQ$89</definedName>
    <definedName name="Z_39A9AF81_AE1E_49CF_B1A8_B190A04C1971_.wvu.FilterData" localSheetId="0" hidden="1">'図表39 2017年度ジャパン・プラットフフォーム(JPF)～'!$A$3:$K$87</definedName>
    <definedName name="Z_39A9AF81_AE1E_49CF_B1A8_B190A04C1971_.wvu.PrintArea" localSheetId="1" hidden="1">'H29年度管理簿 '!$A$1:$AF$93</definedName>
    <definedName name="Z_39A9AF81_AE1E_49CF_B1A8_B190A04C1971_.wvu.PrintArea" localSheetId="0" hidden="1">'図表39 2017年度ジャパン・プラットフフォーム(JPF)～'!$A$1:$H$90</definedName>
    <definedName name="Z_39A9AF81_AE1E_49CF_B1A8_B190A04C1971_.wvu.PrintTitles" localSheetId="1" hidden="1">'H29年度管理簿 '!$6:$6</definedName>
    <definedName name="Z_39A9AF81_AE1E_49CF_B1A8_B190A04C1971_.wvu.PrintTitles" localSheetId="0" hidden="1">'図表39 2017年度ジャパン・プラットフフォーム(JPF)～'!$1:$3</definedName>
    <definedName name="Z_3ABA60D2_A702_4CD3_B6A7_E3E0D889EEB1_.wvu.Cols" localSheetId="0" hidden="1">'図表39 2017年度ジャパン・プラットフフォーム(JPF)～'!$A:$A</definedName>
    <definedName name="Z_3ABA60D2_A702_4CD3_B6A7_E3E0D889EEB1_.wvu.FilterData" localSheetId="1" hidden="1">'H29年度管理簿 '!$A$6:$AQ$89</definedName>
    <definedName name="Z_3ABA60D2_A702_4CD3_B6A7_E3E0D889EEB1_.wvu.FilterData" localSheetId="0" hidden="1">'図表39 2017年度ジャパン・プラットフフォーム(JPF)～'!$A$3:$K$87</definedName>
    <definedName name="Z_3ABA60D2_A702_4CD3_B6A7_E3E0D889EEB1_.wvu.PrintArea" localSheetId="1" hidden="1">'H29年度管理簿 '!$A$1:$AF$93</definedName>
    <definedName name="Z_3ABA60D2_A702_4CD3_B6A7_E3E0D889EEB1_.wvu.PrintArea" localSheetId="0" hidden="1">'図表39 2017年度ジャパン・プラットフフォーム(JPF)～'!$B$1:$H$94</definedName>
    <definedName name="Z_3ABA60D2_A702_4CD3_B6A7_E3E0D889EEB1_.wvu.PrintTitles" localSheetId="1" hidden="1">'H29年度管理簿 '!$6:$6</definedName>
    <definedName name="Z_3ABA60D2_A702_4CD3_B6A7_E3E0D889EEB1_.wvu.PrintTitles" localSheetId="0" hidden="1">'図表39 2017年度ジャパン・プラットフフォーム(JPF)～'!$1:$3</definedName>
    <definedName name="Z_64A20AFE_8266_45BB_A6FF_6DF7387095B6_.wvu.FilterData" localSheetId="0" hidden="1">'図表39 2017年度ジャパン・プラットフフォーム(JPF)～'!$A$3:$K$87</definedName>
    <definedName name="Z_7DA5182C_0E9D_47C7_91B9_3753D0A1A81E_.wvu.FilterData" localSheetId="0" hidden="1">'図表39 2017年度ジャパン・プラットフフォーム(JPF)～'!$A$3:$K$86</definedName>
  </definedNames>
  <calcPr calcId="162913"/>
  <customWorkbookViews>
    <customWorkbookView name="情報通信課 - 個人用ビュー" guid="{3ABA60D2-A702-4CD3-B6A7-E3E0D889EEB1}" mergeInterval="0" personalView="1" xWindow="330" yWindow="10" windowWidth="1482" windowHeight="983" activeSheetId="1" showComments="commIndAndComment"/>
    <customWorkbookView name="Windows ユーザー - 個人用ビュー" guid="{39A9AF81-AE1E-49CF-B1A8-B190A04C1971}" mergeInterval="0" personalView="1" maximized="1" xWindow="-8" yWindow="-8" windowWidth="1382" windowHeight="744" activeSheetId="1" showComments="commIndAndComment"/>
  </customWorkbookViews>
</workbook>
</file>

<file path=xl/calcChain.xml><?xml version="1.0" encoding="utf-8"?>
<calcChain xmlns="http://schemas.openxmlformats.org/spreadsheetml/2006/main">
  <c r="Q16" i="2" l="1"/>
  <c r="AF90" i="2"/>
  <c r="AE90" i="2"/>
  <c r="AD90" i="2"/>
  <c r="AC90" i="2"/>
  <c r="AB90" i="2"/>
  <c r="AA90" i="2"/>
  <c r="Z90" i="2"/>
  <c r="Y90" i="2"/>
  <c r="X90" i="2"/>
  <c r="W90" i="2"/>
  <c r="V90" i="2"/>
  <c r="U90" i="2"/>
  <c r="T90" i="2"/>
  <c r="S90" i="2"/>
  <c r="R90" i="2"/>
  <c r="M90" i="2"/>
  <c r="L90" i="2"/>
  <c r="K90" i="2"/>
  <c r="AG89" i="2"/>
  <c r="Q89" i="2"/>
  <c r="AG88" i="2"/>
  <c r="Q88" i="2"/>
  <c r="AG87" i="2"/>
  <c r="Q87" i="2"/>
  <c r="AG86" i="2"/>
  <c r="Q86" i="2"/>
  <c r="AG85" i="2"/>
  <c r="Q85" i="2"/>
  <c r="AG84" i="2"/>
  <c r="Q84" i="2"/>
  <c r="AG83" i="2"/>
  <c r="Q83" i="2"/>
  <c r="AG82" i="2"/>
  <c r="Q82" i="2"/>
  <c r="AG81" i="2"/>
  <c r="Q81" i="2"/>
  <c r="AG80" i="2"/>
  <c r="Q80" i="2"/>
  <c r="AG79" i="2"/>
  <c r="Q79" i="2"/>
  <c r="AG78" i="2"/>
  <c r="Q78" i="2"/>
  <c r="AG77" i="2"/>
  <c r="Q77" i="2"/>
  <c r="AG76" i="2"/>
  <c r="Q76" i="2"/>
  <c r="AG75" i="2"/>
  <c r="Q75" i="2"/>
  <c r="AG74" i="2"/>
  <c r="Q74" i="2"/>
  <c r="AG73" i="2"/>
  <c r="Q73" i="2"/>
  <c r="AG72" i="2"/>
  <c r="Q72" i="2"/>
  <c r="AG71" i="2"/>
  <c r="Q71" i="2"/>
  <c r="AG70" i="2"/>
  <c r="Q70" i="2"/>
  <c r="AG69" i="2"/>
  <c r="Q69" i="2"/>
  <c r="AG68" i="2"/>
  <c r="Q68" i="2"/>
  <c r="AG67" i="2"/>
  <c r="Q67" i="2"/>
  <c r="AG66" i="2"/>
  <c r="Q66" i="2"/>
  <c r="AG65" i="2"/>
  <c r="Q65" i="2"/>
  <c r="AG64" i="2"/>
  <c r="Q64" i="2"/>
  <c r="AG63" i="2"/>
  <c r="Q63" i="2"/>
  <c r="AG62" i="2"/>
  <c r="Q62" i="2"/>
  <c r="AG61" i="2"/>
  <c r="Q61" i="2"/>
  <c r="AG60" i="2"/>
  <c r="Q60" i="2"/>
  <c r="AG59" i="2"/>
  <c r="Q59" i="2"/>
  <c r="AG58" i="2"/>
  <c r="Q58" i="2"/>
  <c r="AG57" i="2"/>
  <c r="Q57" i="2"/>
  <c r="AG56" i="2"/>
  <c r="Q56" i="2"/>
  <c r="AG55" i="2"/>
  <c r="Q55" i="2"/>
  <c r="AG54" i="2"/>
  <c r="Q54" i="2"/>
  <c r="AG53" i="2"/>
  <c r="Q53" i="2"/>
  <c r="AG52" i="2"/>
  <c r="Q52" i="2"/>
  <c r="AG51" i="2"/>
  <c r="Q51" i="2"/>
  <c r="AG50" i="2"/>
  <c r="Q50" i="2"/>
  <c r="AG49" i="2"/>
  <c r="Q49" i="2"/>
  <c r="AG48" i="2"/>
  <c r="Q48" i="2"/>
  <c r="AG47" i="2"/>
  <c r="Q47" i="2"/>
  <c r="AG46" i="2"/>
  <c r="Q46" i="2"/>
  <c r="AG45" i="2"/>
  <c r="Q45" i="2"/>
  <c r="AG44" i="2"/>
  <c r="Q44" i="2"/>
  <c r="AG43" i="2"/>
  <c r="Q43" i="2"/>
  <c r="AG42" i="2"/>
  <c r="Q42" i="2"/>
  <c r="AG41" i="2"/>
  <c r="Q41" i="2"/>
  <c r="AG40" i="2"/>
  <c r="Q40" i="2"/>
  <c r="AG39" i="2"/>
  <c r="Q39" i="2"/>
  <c r="AG38" i="2"/>
  <c r="Q38" i="2"/>
  <c r="AG37" i="2"/>
  <c r="Q37" i="2"/>
  <c r="AG36" i="2"/>
  <c r="Q36" i="2"/>
  <c r="AG35" i="2"/>
  <c r="Q35" i="2"/>
  <c r="AG34" i="2"/>
  <c r="Q34" i="2"/>
  <c r="AG33" i="2"/>
  <c r="Q33" i="2"/>
  <c r="AG32" i="2"/>
  <c r="Q32" i="2"/>
  <c r="AG31" i="2"/>
  <c r="Q31" i="2"/>
  <c r="AG30" i="2"/>
  <c r="Q30" i="2"/>
  <c r="AG29" i="2"/>
  <c r="Q29" i="2"/>
  <c r="AG28" i="2"/>
  <c r="Q28" i="2"/>
  <c r="AG27" i="2"/>
  <c r="Q27" i="2"/>
  <c r="AG26" i="2"/>
  <c r="Q26" i="2"/>
  <c r="AG25" i="2"/>
  <c r="Q25" i="2"/>
  <c r="AG24" i="2"/>
  <c r="Q24" i="2"/>
  <c r="AG23" i="2"/>
  <c r="Q23" i="2"/>
  <c r="AG22" i="2"/>
  <c r="Q22" i="2"/>
  <c r="AG21" i="2"/>
  <c r="Q21" i="2"/>
  <c r="AG20" i="2"/>
  <c r="Q20" i="2"/>
  <c r="AG19" i="2"/>
  <c r="Q19" i="2"/>
  <c r="AG18" i="2"/>
  <c r="Q18" i="2"/>
  <c r="AG17" i="2"/>
  <c r="Q17" i="2"/>
  <c r="AG16" i="2"/>
  <c r="AG15" i="2"/>
  <c r="Q15" i="2"/>
  <c r="AG14" i="2"/>
  <c r="Q14" i="2"/>
  <c r="AG13" i="2"/>
  <c r="Q13" i="2"/>
  <c r="AG12" i="2"/>
  <c r="Q12" i="2"/>
  <c r="AG11" i="2"/>
  <c r="Q11" i="2"/>
  <c r="AG10" i="2"/>
  <c r="Q10" i="2"/>
  <c r="AG9" i="2"/>
  <c r="Q9" i="2"/>
  <c r="AG8" i="2"/>
  <c r="Q8" i="2"/>
  <c r="AG7" i="2"/>
  <c r="Q7" i="2"/>
</calcChain>
</file>

<file path=xl/comments1.xml><?xml version="1.0" encoding="utf-8"?>
<comments xmlns="http://schemas.openxmlformats.org/spreadsheetml/2006/main">
  <authors>
    <author>情報通信課</author>
  </authors>
  <commentList>
    <comment ref="E3" authorId="0" shapeId="0">
      <text>
        <r>
          <rPr>
            <sz val="9"/>
            <color indexed="81"/>
            <rFont val="ＭＳ Ｐゴシック"/>
            <family val="3"/>
            <charset val="128"/>
          </rPr>
          <t xml:space="preserve">編集（案件追加等）した方は，随時更新日をご記載ください，（「月/日」と入力）
</t>
        </r>
      </text>
    </comment>
  </commentList>
</comments>
</file>

<file path=xl/sharedStrings.xml><?xml version="1.0" encoding="utf-8"?>
<sst xmlns="http://schemas.openxmlformats.org/spreadsheetml/2006/main" count="1121" uniqueCount="400">
  <si>
    <t>プログラム名</t>
    <phoneticPr fontId="5"/>
  </si>
  <si>
    <t>政府承認日</t>
    <rPh sb="0" eb="2">
      <t>セイフ</t>
    </rPh>
    <rPh sb="2" eb="4">
      <t>ショウニン</t>
    </rPh>
    <rPh sb="4" eb="5">
      <t>ヒ</t>
    </rPh>
    <phoneticPr fontId="5"/>
  </si>
  <si>
    <t>事業名</t>
    <rPh sb="0" eb="2">
      <t>ジギョウ</t>
    </rPh>
    <rPh sb="2" eb="3">
      <t>メイ</t>
    </rPh>
    <phoneticPr fontId="5"/>
  </si>
  <si>
    <t>分野</t>
    <rPh sb="0" eb="2">
      <t>ブンヤ</t>
    </rPh>
    <phoneticPr fontId="5"/>
  </si>
  <si>
    <t>実施団体名</t>
    <rPh sb="0" eb="2">
      <t>ジッシ</t>
    </rPh>
    <rPh sb="2" eb="4">
      <t>ダンタイ</t>
    </rPh>
    <rPh sb="4" eb="5">
      <t>メイ</t>
    </rPh>
    <phoneticPr fontId="5"/>
  </si>
  <si>
    <t>助成金額</t>
    <rPh sb="0" eb="2">
      <t>ジョセイ</t>
    </rPh>
    <rPh sb="2" eb="4">
      <t>キンガク</t>
    </rPh>
    <phoneticPr fontId="5"/>
  </si>
  <si>
    <t>※　複数分野にわたるものについては主な分野のみ掲載</t>
    <rPh sb="2" eb="4">
      <t>フクスウ</t>
    </rPh>
    <rPh sb="4" eb="6">
      <t>ブンヤ</t>
    </rPh>
    <rPh sb="17" eb="18">
      <t>オモ</t>
    </rPh>
    <rPh sb="19" eb="21">
      <t>ブンヤ</t>
    </rPh>
    <rPh sb="23" eb="25">
      <t>ケイサイ</t>
    </rPh>
    <phoneticPr fontId="5"/>
  </si>
  <si>
    <t>アフガニスタン帰還難民支援2017</t>
  </si>
  <si>
    <t>ナンガハル県帰還民への緊急越冬支援物資配布</t>
    <rPh sb="5" eb="6">
      <t>ケン</t>
    </rPh>
    <rPh sb="6" eb="8">
      <t>キカン</t>
    </rPh>
    <rPh sb="8" eb="9">
      <t>ミン</t>
    </rPh>
    <rPh sb="11" eb="13">
      <t>キンキュウ</t>
    </rPh>
    <rPh sb="13" eb="15">
      <t>エットウ</t>
    </rPh>
    <rPh sb="15" eb="17">
      <t>シエン</t>
    </rPh>
    <rPh sb="17" eb="19">
      <t>ブッシ</t>
    </rPh>
    <rPh sb="19" eb="21">
      <t>ハイフ</t>
    </rPh>
    <phoneticPr fontId="5"/>
  </si>
  <si>
    <t>ナンガハル県及びクナール県における国内避難民及び帰還民の子どもの保護支援事業</t>
    <rPh sb="5" eb="6">
      <t>ケン</t>
    </rPh>
    <rPh sb="6" eb="7">
      <t>オヨ</t>
    </rPh>
    <rPh sb="12" eb="13">
      <t>ケン</t>
    </rPh>
    <rPh sb="17" eb="19">
      <t>コクナイ</t>
    </rPh>
    <rPh sb="19" eb="22">
      <t>ヒナンミン</t>
    </rPh>
    <rPh sb="22" eb="23">
      <t>オヨ</t>
    </rPh>
    <rPh sb="24" eb="27">
      <t>キカンミン</t>
    </rPh>
    <rPh sb="28" eb="29">
      <t>コ</t>
    </rPh>
    <rPh sb="32" eb="34">
      <t>ホゴ</t>
    </rPh>
    <rPh sb="34" eb="36">
      <t>シエン</t>
    </rPh>
    <rPh sb="36" eb="38">
      <t>ジギョウ</t>
    </rPh>
    <phoneticPr fontId="5"/>
  </si>
  <si>
    <t>アフガニスタン・ナンガハル県における帰還民に対する水・衛生を中心とした生活基盤改善事業</t>
    <rPh sb="13" eb="14">
      <t>ケン</t>
    </rPh>
    <rPh sb="18" eb="21">
      <t>キカンミン</t>
    </rPh>
    <rPh sb="22" eb="23">
      <t>タイ</t>
    </rPh>
    <rPh sb="25" eb="26">
      <t>ミズ</t>
    </rPh>
    <rPh sb="27" eb="29">
      <t>エイセイ</t>
    </rPh>
    <rPh sb="30" eb="32">
      <t>チュウシン</t>
    </rPh>
    <rPh sb="35" eb="37">
      <t>セイカツ</t>
    </rPh>
    <rPh sb="37" eb="39">
      <t>キバン</t>
    </rPh>
    <rPh sb="39" eb="41">
      <t>カイゼン</t>
    </rPh>
    <rPh sb="41" eb="43">
      <t>ジギョウ</t>
    </rPh>
    <phoneticPr fontId="19"/>
  </si>
  <si>
    <t>イエメン人道危機対応</t>
  </si>
  <si>
    <t>イエメン紛争の影響を受けた子どもたちのための緊急学習支援事業（第２期）</t>
  </si>
  <si>
    <t>イエメン共和国の国内避難民と脆弱住民に対する食糧・栄養・衛生・給水事業（第５期）</t>
  </si>
  <si>
    <t>イエメン紛争被害者に対する緊急救援物資提供事業（フェーズ4）</t>
  </si>
  <si>
    <t>イエメン</t>
  </si>
  <si>
    <t>イラク・シリア人道危機</t>
  </si>
  <si>
    <t>レバノンにおけるシリア難民の子ども保護事業（第2期）</t>
    <rPh sb="11" eb="13">
      <t>ナンミン</t>
    </rPh>
    <rPh sb="14" eb="15">
      <t>コ</t>
    </rPh>
    <rPh sb="17" eb="19">
      <t>ホゴ</t>
    </rPh>
    <rPh sb="19" eb="21">
      <t>ジギョウ</t>
    </rPh>
    <rPh sb="22" eb="23">
      <t>ダイ</t>
    </rPh>
    <rPh sb="24" eb="25">
      <t>キ</t>
    </rPh>
    <phoneticPr fontId="5"/>
  </si>
  <si>
    <t>イラク共和国北部シリア難民・国内避難民への越冬支援</t>
    <rPh sb="3" eb="6">
      <t>キョウワコク</t>
    </rPh>
    <rPh sb="6" eb="8">
      <t>ホクブ</t>
    </rPh>
    <rPh sb="11" eb="13">
      <t>ナンミン</t>
    </rPh>
    <rPh sb="14" eb="16">
      <t>コクナイ</t>
    </rPh>
    <rPh sb="16" eb="19">
      <t>ヒナンミン</t>
    </rPh>
    <rPh sb="21" eb="23">
      <t>エットウ</t>
    </rPh>
    <rPh sb="23" eb="25">
      <t>シエン</t>
    </rPh>
    <phoneticPr fontId="5"/>
  </si>
  <si>
    <t>レバノンにおける脆弱なシリア難民への教育及び越冬支援</t>
    <rPh sb="8" eb="10">
      <t>ゼイジャク</t>
    </rPh>
    <rPh sb="14" eb="16">
      <t>ナンミン</t>
    </rPh>
    <rPh sb="18" eb="20">
      <t>キョウイク</t>
    </rPh>
    <rPh sb="20" eb="21">
      <t>オヨ</t>
    </rPh>
    <rPh sb="22" eb="24">
      <t>エットウ</t>
    </rPh>
    <rPh sb="24" eb="26">
      <t>シエン</t>
    </rPh>
    <phoneticPr fontId="5"/>
  </si>
  <si>
    <t>レバノンの避難先コミュニティにおける教育，医療，食糧を通じた子ども支援</t>
    <rPh sb="18" eb="20">
      <t>キョウイク</t>
    </rPh>
    <rPh sb="21" eb="23">
      <t>イリョウ</t>
    </rPh>
    <rPh sb="24" eb="26">
      <t>ショクリョウ</t>
    </rPh>
    <rPh sb="27" eb="28">
      <t>ツウ</t>
    </rPh>
    <rPh sb="30" eb="31">
      <t>コ</t>
    </rPh>
    <rPh sb="33" eb="35">
      <t>シエン</t>
    </rPh>
    <phoneticPr fontId="5"/>
  </si>
  <si>
    <t>イラク共和国モスルにおける帰還民への緊急支援</t>
    <rPh sb="3" eb="6">
      <t>キョウワコク</t>
    </rPh>
    <rPh sb="13" eb="15">
      <t>キカン</t>
    </rPh>
    <rPh sb="15" eb="16">
      <t>ミン</t>
    </rPh>
    <rPh sb="18" eb="20">
      <t>キンキュウ</t>
    </rPh>
    <rPh sb="20" eb="22">
      <t>シエン</t>
    </rPh>
    <phoneticPr fontId="5"/>
  </si>
  <si>
    <t>トルコ国内におけるシリア難民支援に対する複合的支援（第５期）</t>
    <rPh sb="3" eb="5">
      <t>コクナイ</t>
    </rPh>
    <rPh sb="12" eb="14">
      <t>ナンミン</t>
    </rPh>
    <rPh sb="14" eb="16">
      <t>シエン</t>
    </rPh>
    <rPh sb="17" eb="18">
      <t>タイ</t>
    </rPh>
    <rPh sb="20" eb="23">
      <t>フクゴウテキ</t>
    </rPh>
    <rPh sb="23" eb="25">
      <t>シエン</t>
    </rPh>
    <rPh sb="26" eb="27">
      <t>ダイ</t>
    </rPh>
    <rPh sb="28" eb="29">
      <t>キ</t>
    </rPh>
    <phoneticPr fontId="5"/>
  </si>
  <si>
    <t>シエラレオネ水害被災者支援</t>
  </si>
  <si>
    <t>スリランカ洪水被災者支援2017</t>
  </si>
  <si>
    <t>パレスチナ・ガザ人道支援2017</t>
  </si>
  <si>
    <t>南スーダン難民緊急支援</t>
    <rPh sb="0" eb="1">
      <t>ミナミ</t>
    </rPh>
    <rPh sb="5" eb="7">
      <t>ナンミン</t>
    </rPh>
    <rPh sb="7" eb="9">
      <t>キンキュウ</t>
    </rPh>
    <rPh sb="9" eb="11">
      <t>シエン</t>
    </rPh>
    <phoneticPr fontId="5"/>
  </si>
  <si>
    <t>ウガンダ　アルア県とアジュマニ県における南スーダン難民の子どもの保護と衛生改善事業</t>
    <rPh sb="8" eb="9">
      <t>ケン</t>
    </rPh>
    <rPh sb="15" eb="16">
      <t>ケン</t>
    </rPh>
    <rPh sb="20" eb="21">
      <t>ミナミ</t>
    </rPh>
    <rPh sb="25" eb="27">
      <t>ナンミン</t>
    </rPh>
    <rPh sb="28" eb="29">
      <t>コ</t>
    </rPh>
    <rPh sb="32" eb="34">
      <t>ホゴ</t>
    </rPh>
    <rPh sb="35" eb="37">
      <t>エイセイ</t>
    </rPh>
    <rPh sb="37" eb="39">
      <t>カイゼン</t>
    </rPh>
    <rPh sb="39" eb="41">
      <t>ジギョウ</t>
    </rPh>
    <phoneticPr fontId="5"/>
  </si>
  <si>
    <t>ウガンダ共和国北部における南スーダン難民脆弱層に対する衛生・住環境改善支援</t>
    <rPh sb="4" eb="7">
      <t>キョウワコク</t>
    </rPh>
    <rPh sb="7" eb="9">
      <t>ホクブ</t>
    </rPh>
    <rPh sb="13" eb="14">
      <t>ミナミ</t>
    </rPh>
    <rPh sb="18" eb="20">
      <t>ナンミン</t>
    </rPh>
    <rPh sb="20" eb="22">
      <t>ゼイジャク</t>
    </rPh>
    <rPh sb="22" eb="23">
      <t>ソウ</t>
    </rPh>
    <rPh sb="24" eb="25">
      <t>タイ</t>
    </rPh>
    <rPh sb="27" eb="29">
      <t>エイセイ</t>
    </rPh>
    <rPh sb="30" eb="33">
      <t>ジュウカンキョウ</t>
    </rPh>
    <rPh sb="33" eb="35">
      <t>カイゼン</t>
    </rPh>
    <rPh sb="35" eb="37">
      <t>シエン</t>
    </rPh>
    <phoneticPr fontId="5"/>
  </si>
  <si>
    <t>ウガンダ南スーダン難民居住区での教育環境および子どもの保護環境改善事業</t>
    <rPh sb="4" eb="5">
      <t>ミナミ</t>
    </rPh>
    <rPh sb="9" eb="11">
      <t>ナンミン</t>
    </rPh>
    <rPh sb="11" eb="14">
      <t>キョジュウク</t>
    </rPh>
    <rPh sb="16" eb="18">
      <t>キョウイク</t>
    </rPh>
    <rPh sb="18" eb="20">
      <t>カンキョウ</t>
    </rPh>
    <rPh sb="23" eb="24">
      <t>コ</t>
    </rPh>
    <rPh sb="27" eb="29">
      <t>ホゴ</t>
    </rPh>
    <rPh sb="29" eb="31">
      <t>カンキョウ</t>
    </rPh>
    <rPh sb="31" eb="33">
      <t>カイゼン</t>
    </rPh>
    <rPh sb="33" eb="35">
      <t>ジギョウ</t>
    </rPh>
    <phoneticPr fontId="5"/>
  </si>
  <si>
    <t>ミャンマー避難民人道支援</t>
  </si>
  <si>
    <t>バングラデシュにおけるミャンマー避難民の子どもおよびその家族に対する生活物資配布事業</t>
    <rPh sb="20" eb="21">
      <t>コ</t>
    </rPh>
    <rPh sb="28" eb="30">
      <t>カゾク</t>
    </rPh>
    <rPh sb="31" eb="32">
      <t>タイ</t>
    </rPh>
    <rPh sb="34" eb="36">
      <t>セイカツ</t>
    </rPh>
    <rPh sb="36" eb="38">
      <t>ブッシ</t>
    </rPh>
    <rPh sb="38" eb="40">
      <t>ハイフ</t>
    </rPh>
    <rPh sb="40" eb="42">
      <t>ジギョウ</t>
    </rPh>
    <phoneticPr fontId="5"/>
  </si>
  <si>
    <t>バングラデシュ・コックスバザール県ウキア郡におけるミャンマー避難民世帯に対するシェルター改良および居住環境改善支援事業</t>
    <rPh sb="16" eb="17">
      <t>ケン</t>
    </rPh>
    <rPh sb="20" eb="21">
      <t>グン</t>
    </rPh>
    <rPh sb="30" eb="33">
      <t>ヒナンミン</t>
    </rPh>
    <rPh sb="33" eb="35">
      <t>セタイ</t>
    </rPh>
    <rPh sb="36" eb="37">
      <t>タイ</t>
    </rPh>
    <rPh sb="44" eb="46">
      <t>カイリョウ</t>
    </rPh>
    <rPh sb="49" eb="51">
      <t>キョジュウ</t>
    </rPh>
    <rPh sb="51" eb="53">
      <t>カンキョウ</t>
    </rPh>
    <rPh sb="53" eb="55">
      <t>カイゼン</t>
    </rPh>
    <rPh sb="55" eb="57">
      <t>シエン</t>
    </rPh>
    <rPh sb="57" eb="59">
      <t>ジギョウ</t>
    </rPh>
    <phoneticPr fontId="5"/>
  </si>
  <si>
    <t>バングラデシュ人民共和国コックスバザール県におけるミャンマー避難民への緊急支援物資配布事業</t>
    <rPh sb="7" eb="9">
      <t>ジンミン</t>
    </rPh>
    <rPh sb="9" eb="12">
      <t>キョウワコク</t>
    </rPh>
    <rPh sb="20" eb="21">
      <t>ケン</t>
    </rPh>
    <rPh sb="30" eb="33">
      <t>ヒナンミン</t>
    </rPh>
    <rPh sb="35" eb="37">
      <t>キンキュウ</t>
    </rPh>
    <rPh sb="37" eb="39">
      <t>シエン</t>
    </rPh>
    <rPh sb="39" eb="41">
      <t>ブッシ</t>
    </rPh>
    <rPh sb="41" eb="43">
      <t>ハイフ</t>
    </rPh>
    <rPh sb="43" eb="45">
      <t>ジギョウ</t>
    </rPh>
    <phoneticPr fontId="5"/>
  </si>
  <si>
    <t>コックスバザール県ウキア郡における緊急医療支援事業第２期</t>
    <rPh sb="8" eb="9">
      <t>ケン</t>
    </rPh>
    <rPh sb="12" eb="13">
      <t>グン</t>
    </rPh>
    <rPh sb="17" eb="19">
      <t>キンキュウ</t>
    </rPh>
    <rPh sb="19" eb="21">
      <t>イリョウ</t>
    </rPh>
    <rPh sb="21" eb="23">
      <t>シエン</t>
    </rPh>
    <rPh sb="23" eb="25">
      <t>ジギョウ</t>
    </rPh>
    <rPh sb="25" eb="26">
      <t>ダイ</t>
    </rPh>
    <rPh sb="27" eb="28">
      <t>キ</t>
    </rPh>
    <phoneticPr fontId="5"/>
  </si>
  <si>
    <t>バングラデシュへの避難民に対する緊急物資支援事業</t>
    <rPh sb="9" eb="12">
      <t>ヒナンミン</t>
    </rPh>
    <rPh sb="13" eb="14">
      <t>タイ</t>
    </rPh>
    <rPh sb="16" eb="18">
      <t>キンキュウ</t>
    </rPh>
    <rPh sb="18" eb="20">
      <t>ブッシ</t>
    </rPh>
    <rPh sb="20" eb="22">
      <t>シエン</t>
    </rPh>
    <rPh sb="22" eb="24">
      <t>ジギョウ</t>
    </rPh>
    <phoneticPr fontId="5"/>
  </si>
  <si>
    <t>ミャンマー避難民本隊人道医療支援</t>
    <rPh sb="5" eb="8">
      <t>ヒナンミン</t>
    </rPh>
    <rPh sb="8" eb="10">
      <t>ホンタイ</t>
    </rPh>
    <rPh sb="10" eb="12">
      <t>ジンドウ</t>
    </rPh>
    <rPh sb="12" eb="14">
      <t>イリョウ</t>
    </rPh>
    <rPh sb="14" eb="16">
      <t>シエン</t>
    </rPh>
    <phoneticPr fontId="5"/>
  </si>
  <si>
    <t>ミャンマー避難民への越冬支援物資等の配布および水・衛生環境改善事業</t>
    <rPh sb="5" eb="8">
      <t>ヒナンミン</t>
    </rPh>
    <rPh sb="10" eb="12">
      <t>エットウ</t>
    </rPh>
    <rPh sb="12" eb="14">
      <t>シエン</t>
    </rPh>
    <rPh sb="14" eb="16">
      <t>ブッシ</t>
    </rPh>
    <rPh sb="16" eb="17">
      <t>トウ</t>
    </rPh>
    <rPh sb="18" eb="20">
      <t>ハイフ</t>
    </rPh>
    <rPh sb="23" eb="24">
      <t>ミズ</t>
    </rPh>
    <rPh sb="25" eb="27">
      <t>エイセイ</t>
    </rPh>
    <rPh sb="27" eb="29">
      <t>カンキョウ</t>
    </rPh>
    <rPh sb="29" eb="31">
      <t>カイゼン</t>
    </rPh>
    <rPh sb="31" eb="33">
      <t>ジギョウ</t>
    </rPh>
    <phoneticPr fontId="5"/>
  </si>
  <si>
    <t>南アジア水害被災者支援2017</t>
  </si>
  <si>
    <t>南スーダン支援</t>
  </si>
  <si>
    <t>ワラップ州食糧危機対応における栄養支援事業２</t>
    <rPh sb="4" eb="5">
      <t>シュウ</t>
    </rPh>
    <rPh sb="5" eb="7">
      <t>ショクリョウ</t>
    </rPh>
    <rPh sb="7" eb="9">
      <t>キキ</t>
    </rPh>
    <rPh sb="9" eb="11">
      <t>タイオウ</t>
    </rPh>
    <rPh sb="15" eb="17">
      <t>エイヨウ</t>
    </rPh>
    <rPh sb="17" eb="19">
      <t>シエン</t>
    </rPh>
    <rPh sb="19" eb="21">
      <t>ジギョウ</t>
    </rPh>
    <phoneticPr fontId="5"/>
  </si>
  <si>
    <t>南スーダン</t>
    <rPh sb="0" eb="1">
      <t>ミナミ</t>
    </rPh>
    <phoneticPr fontId="5"/>
  </si>
  <si>
    <t>事業承認日</t>
  </si>
  <si>
    <t>平成29年度ジャパン・プラットフォームによる緊急人道支援の実績（政府資金のみ）</t>
    <phoneticPr fontId="5"/>
  </si>
  <si>
    <t>※シリア案件は【秘】</t>
    <phoneticPr fontId="5"/>
  </si>
  <si>
    <t>管理番号</t>
    <rPh sb="0" eb="2">
      <t>カンリ</t>
    </rPh>
    <rPh sb="2" eb="4">
      <t>バンゴウ</t>
    </rPh>
    <phoneticPr fontId="5"/>
  </si>
  <si>
    <t>予算年度</t>
    <rPh sb="0" eb="2">
      <t>ヨサン</t>
    </rPh>
    <rPh sb="2" eb="4">
      <t>ネンド</t>
    </rPh>
    <phoneticPr fontId="5"/>
  </si>
  <si>
    <t>予算種類</t>
    <rPh sb="0" eb="2">
      <t>ヨサン</t>
    </rPh>
    <rPh sb="2" eb="4">
      <t>シュルイ</t>
    </rPh>
    <phoneticPr fontId="5"/>
  </si>
  <si>
    <t>担当者</t>
    <rPh sb="0" eb="3">
      <t>タントウシャ</t>
    </rPh>
    <phoneticPr fontId="5"/>
  </si>
  <si>
    <t>プログラム名</t>
  </si>
  <si>
    <t>実施国１
（主）</t>
    <rPh sb="6" eb="7">
      <t>シュ</t>
    </rPh>
    <phoneticPr fontId="5"/>
  </si>
  <si>
    <t>実施国２
（副）</t>
    <rPh sb="0" eb="3">
      <t>ジッシコク</t>
    </rPh>
    <rPh sb="6" eb="7">
      <t>フク</t>
    </rPh>
    <phoneticPr fontId="5"/>
  </si>
  <si>
    <t>事業名（和文）</t>
  </si>
  <si>
    <t>事業名（英文）</t>
  </si>
  <si>
    <t>実施団体名</t>
  </si>
  <si>
    <t>助成金額
（政府資金）
（円）</t>
    <rPh sb="13" eb="14">
      <t>エン</t>
    </rPh>
    <phoneticPr fontId="5"/>
  </si>
  <si>
    <t>一般管理費
（円）</t>
    <rPh sb="0" eb="2">
      <t>イッパン</t>
    </rPh>
    <rPh sb="2" eb="5">
      <t>カンリヒ</t>
    </rPh>
    <rPh sb="7" eb="8">
      <t>エン</t>
    </rPh>
    <phoneticPr fontId="5"/>
  </si>
  <si>
    <t>民間資金
（円）</t>
    <rPh sb="0" eb="2">
      <t>ミンカン</t>
    </rPh>
    <rPh sb="2" eb="4">
      <t>シキン</t>
    </rPh>
    <rPh sb="6" eb="7">
      <t>エン</t>
    </rPh>
    <phoneticPr fontId="5"/>
  </si>
  <si>
    <t>事業開始日</t>
  </si>
  <si>
    <t>事業終了予定日</t>
  </si>
  <si>
    <t>進捗</t>
    <rPh sb="0" eb="2">
      <t>シンチョク</t>
    </rPh>
    <phoneticPr fontId="5"/>
  </si>
  <si>
    <t>農業</t>
    <phoneticPr fontId="5"/>
  </si>
  <si>
    <t>教育</t>
    <phoneticPr fontId="5"/>
  </si>
  <si>
    <t>食糧</t>
    <phoneticPr fontId="5"/>
  </si>
  <si>
    <t>保健・医療</t>
    <phoneticPr fontId="5"/>
  </si>
  <si>
    <t>地雷対策</t>
    <phoneticPr fontId="5"/>
  </si>
  <si>
    <t>平和構築</t>
    <phoneticPr fontId="5"/>
  </si>
  <si>
    <t>水・衛生</t>
    <phoneticPr fontId="5"/>
  </si>
  <si>
    <t>シェルター
物資配布</t>
    <phoneticPr fontId="5"/>
  </si>
  <si>
    <t>保護
心理社会的支援</t>
    <phoneticPr fontId="5"/>
  </si>
  <si>
    <t>通信</t>
    <phoneticPr fontId="5"/>
  </si>
  <si>
    <t>支援調整</t>
    <phoneticPr fontId="5"/>
  </si>
  <si>
    <t>キャンプ運営</t>
    <phoneticPr fontId="5"/>
  </si>
  <si>
    <t>防災
災害リスク削減</t>
    <phoneticPr fontId="5"/>
  </si>
  <si>
    <t>早期復興</t>
    <phoneticPr fontId="5"/>
  </si>
  <si>
    <t>調査
モニタリング・評価</t>
    <phoneticPr fontId="5"/>
  </si>
  <si>
    <t>完了報告提出期限</t>
    <rPh sb="0" eb="2">
      <t>カンリョウ</t>
    </rPh>
    <rPh sb="2" eb="4">
      <t>ホウコク</t>
    </rPh>
    <rPh sb="4" eb="6">
      <t>テイシュツ</t>
    </rPh>
    <rPh sb="6" eb="8">
      <t>キゲン</t>
    </rPh>
    <phoneticPr fontId="5"/>
  </si>
  <si>
    <t>完了報告確認済</t>
    <rPh sb="0" eb="2">
      <t>カンリョウ</t>
    </rPh>
    <rPh sb="2" eb="4">
      <t>ホウコク</t>
    </rPh>
    <rPh sb="4" eb="6">
      <t>カクニン</t>
    </rPh>
    <rPh sb="6" eb="7">
      <t>ズ</t>
    </rPh>
    <phoneticPr fontId="5"/>
  </si>
  <si>
    <t>備考</t>
    <rPh sb="0" eb="2">
      <t>ビコウ</t>
    </rPh>
    <phoneticPr fontId="5"/>
  </si>
  <si>
    <t>平成28（2016）年度</t>
  </si>
  <si>
    <t>当初</t>
    <rPh sb="0" eb="2">
      <t>トウショ</t>
    </rPh>
    <phoneticPr fontId="5"/>
  </si>
  <si>
    <t>橋本</t>
    <rPh sb="0" eb="2">
      <t>ハシモト</t>
    </rPh>
    <phoneticPr fontId="5"/>
  </si>
  <si>
    <t>南スーダン</t>
    <phoneticPr fontId="5"/>
  </si>
  <si>
    <t>ワラップ州飢饉対応における栄養支援事業</t>
    <phoneticPr fontId="5"/>
  </si>
  <si>
    <t>Nutrition Project in Warrap in Response to Famine</t>
    <phoneticPr fontId="5"/>
  </si>
  <si>
    <t>○</t>
  </si>
  <si>
    <t>補正</t>
    <rPh sb="0" eb="2">
      <t>ホセイ</t>
    </rPh>
    <phoneticPr fontId="5"/>
  </si>
  <si>
    <t>岡野</t>
    <rPh sb="0" eb="2">
      <t>オカノ</t>
    </rPh>
    <phoneticPr fontId="5"/>
  </si>
  <si>
    <t>イラク</t>
    <phoneticPr fontId="5"/>
  </si>
  <si>
    <t>Emergency Humanitarian Assistance for Syrian Refugees, IDPs and Host Communities in Northern Iraq (Erbil and surrounding areas)</t>
    <phoneticPr fontId="5"/>
  </si>
  <si>
    <t>菅野</t>
    <rPh sb="0" eb="2">
      <t>カンノ</t>
    </rPh>
    <phoneticPr fontId="5"/>
  </si>
  <si>
    <t>レバノン</t>
    <phoneticPr fontId="5"/>
  </si>
  <si>
    <t>レバノンにおけるシリア難民への教育支援</t>
    <phoneticPr fontId="5"/>
  </si>
  <si>
    <t>Educational Supports for Syrian Refugees in Lebanon</t>
    <phoneticPr fontId="5"/>
  </si>
  <si>
    <t>平成29（2017）年度</t>
  </si>
  <si>
    <t>パレスチナ</t>
    <phoneticPr fontId="5"/>
  </si>
  <si>
    <t>ガザ地区被災住民の生活再建支援と子供のケア第4期</t>
    <phoneticPr fontId="5"/>
  </si>
  <si>
    <t>Provision of Mobile Clinic and First AidTraining for Conflict-Affected People in Gaza</t>
    <phoneticPr fontId="5"/>
  </si>
  <si>
    <t>パレスチナ・ガザ　巡回医療および救急法講習事業</t>
    <phoneticPr fontId="5"/>
  </si>
  <si>
    <t>Recovery of Livelihood and Resilience Support to Conflict-Affected People in Gaza Phase 4</t>
    <phoneticPr fontId="5"/>
  </si>
  <si>
    <t>ガザ地区における若者のキャッシュ・フォー・ワーク活動フォローアップ事業</t>
    <phoneticPr fontId="5"/>
  </si>
  <si>
    <t>Follow up Project for Cash for Work Participants</t>
    <phoneticPr fontId="5"/>
  </si>
  <si>
    <t>生計支援</t>
    <rPh sb="0" eb="2">
      <t>セイケイ</t>
    </rPh>
    <rPh sb="2" eb="4">
      <t>シエン</t>
    </rPh>
    <phoneticPr fontId="5"/>
  </si>
  <si>
    <t>シリア</t>
    <phoneticPr fontId="5"/>
  </si>
  <si>
    <t>Support to IDP and Local Residents Through Food and Hygiene Kits Distribution, and Mine Risk Education in Northern Syria</t>
    <phoneticPr fontId="5"/>
  </si>
  <si>
    <t>食料・衛生品配布,地雷回避教育
（平成27年補正，28年補正）
秘</t>
    <rPh sb="32" eb="33">
      <t>ヒ</t>
    </rPh>
    <phoneticPr fontId="5"/>
  </si>
  <si>
    <t>レバノンにおけるシリア難民の子ども保護事業</t>
    <phoneticPr fontId="5"/>
  </si>
  <si>
    <t>Strengthening Community-based Child Protection Mechanism for Syrian Refugees in Lebanon</t>
    <phoneticPr fontId="5"/>
  </si>
  <si>
    <t>子ども保護
(平成27年補正，28年補正）</t>
    <phoneticPr fontId="5"/>
  </si>
  <si>
    <t>ガザ地区における紛争被害者への訪問診療と栄養改善および脆弱世帯への越冬支援</t>
    <phoneticPr fontId="5"/>
  </si>
  <si>
    <t>Medical Aftercare by Home Visit and Winterization Support for War Affected Vulnerable People in the Gaza Strip</t>
    <phoneticPr fontId="5"/>
  </si>
  <si>
    <t>越冬支援</t>
    <phoneticPr fontId="5"/>
  </si>
  <si>
    <t>小松﨑</t>
    <rPh sb="0" eb="3">
      <t>コマツザキ</t>
    </rPh>
    <phoneticPr fontId="5"/>
  </si>
  <si>
    <t>南スーダン</t>
    <phoneticPr fontId="5"/>
  </si>
  <si>
    <t>タンブラ郡教育システムにおけるレジリエンス強化事業2</t>
    <phoneticPr fontId="5"/>
  </si>
  <si>
    <t>Project for Enhancement of Resilience for the Education System in Tambura County 2</t>
    <phoneticPr fontId="5"/>
  </si>
  <si>
    <t>南スーダン　ジュベク州における食料確保および栄養・衛生改善事業</t>
    <phoneticPr fontId="5"/>
  </si>
  <si>
    <t>Improving food security, nutrition, and hygiene in Jubek State, South Sudan</t>
    <phoneticPr fontId="5"/>
  </si>
  <si>
    <t>ウガンダ</t>
    <phoneticPr fontId="5"/>
  </si>
  <si>
    <t>ウガンダ北西部アルア県，アジュマニ県，キリヤドンゴ県における南スーダン難民の子どもに対する保護と総合的な発達支援事業</t>
    <phoneticPr fontId="5"/>
  </si>
  <si>
    <t>Supporting Displaced South Sudanese Children in Arua, Adjumani and Kiryandongo, Northwest Uganda</t>
    <phoneticPr fontId="5"/>
  </si>
  <si>
    <t>イラク共和国北部（ドホーク州および周辺地域）における国内避難民・帰還民・ホストコミュニティへの緊急人道支援</t>
    <phoneticPr fontId="5"/>
  </si>
  <si>
    <t>Emergency Humanitarian Assistance for IDPs, Returnees, and Host Communities in Northern Iraq (Duhok and surrounding areas)</t>
    <phoneticPr fontId="5"/>
  </si>
  <si>
    <t>基礎インフラ整備</t>
    <phoneticPr fontId="5"/>
  </si>
  <si>
    <t>イラク・シリア人道危機対応NGO連携体制構築事業</t>
    <phoneticPr fontId="5"/>
  </si>
  <si>
    <t>Member NGOs Coordination Project for Syria Iraq Humanitarian Crisis Response Program</t>
    <phoneticPr fontId="5"/>
  </si>
  <si>
    <t>安全対策</t>
    <phoneticPr fontId="5"/>
  </si>
  <si>
    <t>ウガンダ</t>
    <phoneticPr fontId="5"/>
  </si>
  <si>
    <t>ウガンダ北部の南スーダン難民居住地における教育支援</t>
    <phoneticPr fontId="5"/>
  </si>
  <si>
    <t>Education Assistance for South Sudanese in Refugee Settlements, Northern Uganda</t>
    <phoneticPr fontId="5"/>
  </si>
  <si>
    <t>緊急準備金</t>
    <rPh sb="0" eb="2">
      <t>キンキュウ</t>
    </rPh>
    <rPh sb="2" eb="5">
      <t>ジュンビキン</t>
    </rPh>
    <phoneticPr fontId="5"/>
  </si>
  <si>
    <t>杉</t>
    <rPh sb="0" eb="1">
      <t>スギ</t>
    </rPh>
    <phoneticPr fontId="5"/>
  </si>
  <si>
    <t>スリランカ</t>
    <phoneticPr fontId="5"/>
  </si>
  <si>
    <t>スリランカ　ラトナプラ県における学校再開支援と心のケア事業</t>
    <phoneticPr fontId="5"/>
  </si>
  <si>
    <t>Back to school and psychosocial support for flood affected children in Ratnapura District,Sri Lanka</t>
    <phoneticPr fontId="5"/>
  </si>
  <si>
    <t>スリランカ南西部の洪水被災者への生活物資配布</t>
    <phoneticPr fontId="5"/>
  </si>
  <si>
    <t>Distribution of Emergency Household Items in flod affected area in south -west Sri Lanka</t>
  </si>
  <si>
    <t>マータラ県洪水・土砂災害被災者支援</t>
    <phoneticPr fontId="5"/>
  </si>
  <si>
    <t>Project for Disaster Relief from the Flood Damage in Matara</t>
    <phoneticPr fontId="5"/>
  </si>
  <si>
    <t>平成27（2015）年度</t>
  </si>
  <si>
    <t>地引</t>
    <rPh sb="0" eb="2">
      <t>ジビキ</t>
    </rPh>
    <phoneticPr fontId="5"/>
  </si>
  <si>
    <t>イエメン</t>
    <phoneticPr fontId="5"/>
  </si>
  <si>
    <t>イエメン紛争被害者に対する緊急救援物資提供事業（フェーズ3）</t>
    <phoneticPr fontId="5"/>
  </si>
  <si>
    <t>Emergency Relief Food Distribution Project to Conflict-Affected People in the Republic of Yemen (Phase 3)</t>
    <phoneticPr fontId="5"/>
  </si>
  <si>
    <t>イエメン共和国の国内避難民と脆弱住民に対する食糧・栄養・衛生・給水支援事業（第4期）</t>
    <phoneticPr fontId="5"/>
  </si>
  <si>
    <t>Project of Food, Nutrition, Hygiene, and Water Assistance for the IDP and Vulnerable people in northern Yemen</t>
    <phoneticPr fontId="5"/>
  </si>
  <si>
    <t>イエメン紛争の影響を受けた子どもたちのための緊急学習支援事業</t>
    <phoneticPr fontId="5"/>
  </si>
  <si>
    <t>Homework Support in Emergencies for Children Affected by Conflict in Yemen</t>
    <phoneticPr fontId="5"/>
  </si>
  <si>
    <t>エチオピア</t>
    <phoneticPr fontId="5"/>
  </si>
  <si>
    <t>エチオピア　ガンベラ州のクレ難民キャンプにおける衛生活動</t>
    <phoneticPr fontId="5"/>
  </si>
  <si>
    <t>The Hygiene and sanitation project for South Sudanese refugees at Kule refugee camp in Gambella region of Ethiopia.</t>
    <phoneticPr fontId="5"/>
  </si>
  <si>
    <t>イラク国内避難民，帰還民およびホストコミュニティに対する水衛生環境改善支援事業</t>
    <phoneticPr fontId="5"/>
  </si>
  <si>
    <t>Improvement of WASH environment for Iraqi IDPs, Returnees and Host communities</t>
    <phoneticPr fontId="5"/>
  </si>
  <si>
    <t>スリランカ　ラトゥナプラ県における洪水および地滑り避難民に対するシェルター資材配布支援</t>
    <phoneticPr fontId="5"/>
  </si>
  <si>
    <t>Distribution of Shelter Materials for People Displaced from Flood and Landslide in Rathnapura District in Sri Lanka</t>
    <phoneticPr fontId="5"/>
  </si>
  <si>
    <t>ヨルダン</t>
    <phoneticPr fontId="5"/>
  </si>
  <si>
    <t>シリア難民およびヨルダン人の子どもたちへの教育支援事業４</t>
    <phoneticPr fontId="5"/>
  </si>
  <si>
    <t>Improving Quality Education Opportunities for Targeted Syrian And Jordanian Girls and Boys Aged 6-13 in the Host Communities in Jordan 4</t>
    <phoneticPr fontId="5"/>
  </si>
  <si>
    <t>レバノンにおけるシリア難民に対応する教育支援事業第三期</t>
    <phoneticPr fontId="5"/>
  </si>
  <si>
    <t>Lebanon Educational Assistance for Refugee Needs - PhaseⅢ  (LEARN Ⅲ)</t>
    <phoneticPr fontId="5"/>
  </si>
  <si>
    <t>ジュベック州ジュバおよびジョングレイ州西ボル郡における，国内避難民・ホストコミュニティへの水・衛生，保健支援</t>
    <phoneticPr fontId="5"/>
  </si>
  <si>
    <t>WASH and Health provision for IDPs and Host communities in Juba county, Jubek State and Bor West county, Jonglei State</t>
    <phoneticPr fontId="5"/>
  </si>
  <si>
    <t>ヨルダン・ザルカ県におけるコミュニティーセンター運営およびザアタリ・キャンプにおける子ども向け心理社会的ケア事業</t>
    <phoneticPr fontId="5"/>
  </si>
  <si>
    <t>Project to Support through Operation of Community Center for Syrian Refugees and Vulnerable Jordanians in Zarqa Governorate and Psychological Support for Syrian Children in Za’    atari Camp in the Hashemite Kingdom of
Jordan</t>
    <phoneticPr fontId="5"/>
  </si>
  <si>
    <t>ウガンダ共和国北部における南スーダン難民への水・衛生およびシェルター支援事業</t>
    <phoneticPr fontId="5"/>
  </si>
  <si>
    <t>WASH and Shelter Intervention for the Refugees from South Sudan in Northern Uganda</t>
    <phoneticPr fontId="5"/>
  </si>
  <si>
    <t>特定非営利活動法人 ミレニアム・プロミス・ジャパン</t>
    <phoneticPr fontId="5"/>
  </si>
  <si>
    <t>中房</t>
    <rPh sb="0" eb="1">
      <t>ナカ</t>
    </rPh>
    <rPh sb="1" eb="2">
      <t>フサ</t>
    </rPh>
    <phoneticPr fontId="5"/>
  </si>
  <si>
    <t>エチオピア</t>
    <phoneticPr fontId="5"/>
  </si>
  <si>
    <t>エチオピア南スーダン難民キャンプでの教育環境整備事業第2期</t>
    <phoneticPr fontId="5"/>
  </si>
  <si>
    <t>Project for improving educational environment for South Sudanese refugees in Ethiopia II</t>
    <phoneticPr fontId="5"/>
  </si>
  <si>
    <t>下水処理稼働能力の向上と農業資機材配布・研修を通じたラファ市農家支援事業</t>
    <phoneticPr fontId="5"/>
  </si>
  <si>
    <t>Supporting farmers in Rafah through upgrading capacity of the Waste Water Treatment Plant and Provision of agricultural inputs and workshop</t>
    <phoneticPr fontId="5"/>
  </si>
  <si>
    <t>ケニア</t>
    <phoneticPr fontId="5"/>
  </si>
  <si>
    <t>ケニア共和国カロベエイ居住地域における南スーダン難民へのシェルター支援3</t>
    <phoneticPr fontId="5"/>
  </si>
  <si>
    <t>Provision of temporary shelter for refugees from South Sudan in Kalobeyei Ⅲ, Kenya</t>
    <phoneticPr fontId="5"/>
  </si>
  <si>
    <t>中央エクアトリア州ジュバ市国内避難民キャンプと周辺コミュニティにおける共同作業を通じた民族融和と平和的共存の促進（第2期）</t>
    <phoneticPr fontId="5"/>
  </si>
  <si>
    <t>Promote harmonization and peaceful coexistence through collaborative activities at IDP camp and host communities, Juba, Central Equatoria State (2nd Phase)</t>
    <phoneticPr fontId="5"/>
  </si>
  <si>
    <t>レバノンにおける脆弱なシリア難民への食糧配布及び越冬支援</t>
    <phoneticPr fontId="5"/>
  </si>
  <si>
    <t>Food Distribution and Winterization Activities for Vulnerable Syrian Refugees in Lebanon</t>
    <phoneticPr fontId="5"/>
  </si>
  <si>
    <t>レバノンにおけるシリア難民に対応する学習支援と越冬支援</t>
    <phoneticPr fontId="5"/>
  </si>
  <si>
    <t>Lebanon Educational Assistance and Winterization for Refugee Needs</t>
    <phoneticPr fontId="5"/>
  </si>
  <si>
    <t>トルコ</t>
    <phoneticPr fontId="5"/>
  </si>
  <si>
    <t>イスタンブール市におけるシリア難民に対する情報提供・個別支援（第3期）</t>
    <phoneticPr fontId="5"/>
  </si>
  <si>
    <t>Information Outreach and Case Manegement for Syrian Refugees in Istanbul Metropolitan Municipality (Third Phase)</t>
    <phoneticPr fontId="5"/>
  </si>
  <si>
    <t>ネパール</t>
    <phoneticPr fontId="5"/>
  </si>
  <si>
    <t>ネパール平野部洪水被災者物資配布支援</t>
    <phoneticPr fontId="5"/>
  </si>
  <si>
    <t>Distribution Relief for Victims of Terai Area in Nepal</t>
    <phoneticPr fontId="5"/>
  </si>
  <si>
    <t>2017/11.30</t>
    <phoneticPr fontId="5"/>
  </si>
  <si>
    <t>シエラレオネ</t>
    <phoneticPr fontId="5"/>
  </si>
  <si>
    <t>シエラレオネ水害被災者支援</t>
    <phoneticPr fontId="5"/>
  </si>
  <si>
    <t>Field Survey in Sierra Leone for affected people</t>
    <phoneticPr fontId="5"/>
  </si>
  <si>
    <t>シリア国内</t>
    <phoneticPr fontId="5"/>
  </si>
  <si>
    <t>Food and Winter Clothes Distribution and WASH Assistance in Aleppo and Al-Hasakah, Northern Syria</t>
    <phoneticPr fontId="5"/>
  </si>
  <si>
    <t>秘</t>
    <rPh sb="0" eb="1">
      <t>ヒ</t>
    </rPh>
    <phoneticPr fontId="5"/>
  </si>
  <si>
    <t>ネパール</t>
    <phoneticPr fontId="5"/>
  </si>
  <si>
    <t>ネパール洪水被災者支援事業</t>
    <phoneticPr fontId="5"/>
  </si>
  <si>
    <t>Emergency relief project to the flod affected people in Nepal</t>
  </si>
  <si>
    <t>サプタリ郡における水衛生緊急支援</t>
    <phoneticPr fontId="5"/>
  </si>
  <si>
    <t>Emergency WASH intervention in Saptari District</t>
    <phoneticPr fontId="5"/>
  </si>
  <si>
    <t>2017/11/</t>
    <phoneticPr fontId="5"/>
  </si>
  <si>
    <t>ヨルダン・ザアタリ難民キャンプにおける教育支援事業</t>
    <phoneticPr fontId="5"/>
  </si>
  <si>
    <t>Educational Supports for Syrian Refugees in Za'atari Camp</t>
    <phoneticPr fontId="5"/>
  </si>
  <si>
    <t>トルコにおけるシリア難民への食糧・NFI・越冬支援及び子ども保護（第5期）</t>
    <phoneticPr fontId="5"/>
  </si>
  <si>
    <t>Food, NFI, Winterization and Protection Activities for Syrian Refugees in Turkey</t>
    <phoneticPr fontId="5"/>
  </si>
  <si>
    <t>トルコ南東部におけるシリア難民に対する複合的支援（第4期）</t>
    <phoneticPr fontId="5"/>
  </si>
  <si>
    <t>Comprehensive Support to Syrian Refugees in Southeastern Turkey (4th Phase)</t>
    <phoneticPr fontId="5"/>
  </si>
  <si>
    <t>レバノンの避難先コミュニティにおける食糧・越冬物資支援</t>
    <phoneticPr fontId="5"/>
  </si>
  <si>
    <t>Assistance of refugees in Lebanon Through Food and Winterization</t>
    <phoneticPr fontId="5"/>
  </si>
  <si>
    <t>新規解放地区における水衛生環境改善事業</t>
    <phoneticPr fontId="5"/>
  </si>
  <si>
    <t>Improvement of WASH environment in newly liberated areas</t>
    <phoneticPr fontId="5"/>
  </si>
  <si>
    <t>アフガニスタン</t>
    <phoneticPr fontId="5"/>
  </si>
  <si>
    <t>アフガニスタン東部における帰還民及び国内避難民への緊急キャッシュ配布事業（第2フェーズ）</t>
    <phoneticPr fontId="5"/>
  </si>
  <si>
    <t>Emergency Distribution of Cash Transfer to Afghan Returnees and IDPs in Eastern Afghanistan (Phase 2)</t>
    <phoneticPr fontId="5"/>
  </si>
  <si>
    <t>ウガンダ　アルア県における南スーダン難民の衛生改善と子どもの保護事業</t>
    <phoneticPr fontId="5"/>
  </si>
  <si>
    <t>Improving hygiene and strengthening community structure for child protection at South Sudanese refugee settlement in Arua District, Uganda</t>
    <phoneticPr fontId="5"/>
  </si>
  <si>
    <t>子ども保護</t>
    <phoneticPr fontId="5"/>
  </si>
  <si>
    <t>ナンガハル県帰還難民への保護支援</t>
    <phoneticPr fontId="5"/>
  </si>
  <si>
    <t>Protection Assistance for the Returnees in Nangarhar</t>
    <phoneticPr fontId="5"/>
  </si>
  <si>
    <t>バングラデシュ</t>
    <phoneticPr fontId="5"/>
  </si>
  <si>
    <t>バングラデシュにおけるミャンマー避難民支援事業案件形成調査</t>
    <phoneticPr fontId="5"/>
  </si>
  <si>
    <t>Needs Assessment for Project Formulation to Support Myanmar Refugees in Bangladesh</t>
    <phoneticPr fontId="5"/>
  </si>
  <si>
    <t>初動調査</t>
    <rPh sb="0" eb="2">
      <t>ショドウ</t>
    </rPh>
    <rPh sb="2" eb="4">
      <t>チョウサ</t>
    </rPh>
    <phoneticPr fontId="5"/>
  </si>
  <si>
    <t>ミャンマー避難民の栄養，衛生状況及び医療ニーズ調査事業</t>
    <phoneticPr fontId="5"/>
  </si>
  <si>
    <t>Project for observing the nutrition,sanitation and hygiene situation,and for assessing the medical needs of Myanmar displaced persons</t>
    <phoneticPr fontId="5"/>
  </si>
  <si>
    <t>初動調査</t>
    <phoneticPr fontId="5"/>
  </si>
  <si>
    <t>シエラレオネ</t>
    <phoneticPr fontId="5"/>
  </si>
  <si>
    <t>シエラレオネ首都フリータウン近郊における土石流被災コミュニティの早期復旧支援</t>
    <phoneticPr fontId="5"/>
  </si>
  <si>
    <t>Early Recovery Support to Mudslide Communities in Freetown, Sierra Leone</t>
    <phoneticPr fontId="5"/>
  </si>
  <si>
    <t>Nutrition Project in Wqarrap in Response to Food Crisis 2</t>
    <phoneticPr fontId="5"/>
  </si>
  <si>
    <t>トルコ南東部におけるシリア難民に対する複合的支援（第3期）</t>
    <phoneticPr fontId="5"/>
  </si>
  <si>
    <t>Comprehensive Support to Syrian Refugees in Southeastern Turkey (3rd Phase)</t>
    <phoneticPr fontId="5"/>
  </si>
  <si>
    <t>イスタンブール市におけるシリア難民に対する情報提供・個別支援（第二期）</t>
    <phoneticPr fontId="5"/>
  </si>
  <si>
    <t>Information Outreach and Case Manegement for Syrian Refugees in Istanbul Metropolitan Municipality (Second Phase)</t>
    <phoneticPr fontId="5"/>
  </si>
  <si>
    <t>トルコ共和国メルスィン市におけるシリア・イラク難民生活支援事業（第2期）</t>
    <phoneticPr fontId="5"/>
  </si>
  <si>
    <t>Cash-based Intervention for Syrian and Iraqi Refugees in Mersin Phase II</t>
    <phoneticPr fontId="5"/>
  </si>
  <si>
    <t>トルコ共和国メルスィン市におけるシリア・イラク難民生活支援事業（第3期）</t>
    <phoneticPr fontId="5"/>
  </si>
  <si>
    <t>Cash-based Intervention for Syrian and Iraqi Refugees in Mersin Phase Ⅲ</t>
    <phoneticPr fontId="5"/>
  </si>
  <si>
    <t>Emergency Relief Distribution Project in Cox's Bazar,Bangladesh</t>
    <phoneticPr fontId="5"/>
  </si>
  <si>
    <t>Distribution of lifesaving materials to children and their families affected by the crisis in Myanmar</t>
    <phoneticPr fontId="5"/>
  </si>
  <si>
    <t>ケニア</t>
    <phoneticPr fontId="5"/>
  </si>
  <si>
    <t>ケニアにおける南スーダン難民の子どもへの緊急支援</t>
    <phoneticPr fontId="5"/>
  </si>
  <si>
    <t>Emergency Assistance for the Refugee Children from South Sudan in Kenya</t>
    <phoneticPr fontId="5"/>
  </si>
  <si>
    <t>Emergency Winterization Assistance for the Returnees in Nangarhar</t>
    <phoneticPr fontId="5"/>
  </si>
  <si>
    <t>Emergency Humanitarian Assistance for Returnees in Mosul,the Republic of Iraq</t>
    <phoneticPr fontId="5"/>
  </si>
  <si>
    <t>Assistance for Winterization for Syrian Refugees and IDPs in North of the Republic of Iraq</t>
    <phoneticPr fontId="5"/>
  </si>
  <si>
    <t>Emergency Response for the displaced poplation in Bangkladesh</t>
    <phoneticPr fontId="5"/>
  </si>
  <si>
    <t>Humanitarian medical assistance to displaced persons and refugees from Myanmar</t>
    <phoneticPr fontId="5"/>
  </si>
  <si>
    <t>Improvement of sanitary conditions and Distribution of winterization supplies for Myanmar Refugees in Bangladesh</t>
    <phoneticPr fontId="5"/>
  </si>
  <si>
    <t>Emergency Health Response to Undocumented Myanmar Nationals in Ukhiya of Cox's Bazar 2nd phase</t>
    <phoneticPr fontId="5"/>
  </si>
  <si>
    <t>ウガンダ</t>
    <phoneticPr fontId="5"/>
  </si>
  <si>
    <t>Improving Sanitation, Hygiene Environment, and Provide Shelter Assistance for the PSN Refugees from South Sudan in Northern Uganda</t>
    <phoneticPr fontId="5"/>
  </si>
  <si>
    <t>一部平成２９年度当初予算活用</t>
    <rPh sb="0" eb="2">
      <t>イチブ</t>
    </rPh>
    <rPh sb="2" eb="4">
      <t>ヘイセイ</t>
    </rPh>
    <rPh sb="6" eb="8">
      <t>ネンド</t>
    </rPh>
    <rPh sb="8" eb="10">
      <t>トウショ</t>
    </rPh>
    <rPh sb="10" eb="12">
      <t>ヨサン</t>
    </rPh>
    <rPh sb="12" eb="14">
      <t>カツヨウ</t>
    </rPh>
    <phoneticPr fontId="5"/>
  </si>
  <si>
    <t>Project for improving education and chaild protection environment for children in Uganda  refugees settlement</t>
    <phoneticPr fontId="5"/>
  </si>
  <si>
    <t>Strengthening child protection services and improving hygiene at South Sudanese refugee settlement in Arua and Adjumani Districts, Uganda</t>
    <phoneticPr fontId="5"/>
  </si>
  <si>
    <t>Comprehensive Support to Syrian Refugees in Thrkey (5th Phase)</t>
    <phoneticPr fontId="5"/>
  </si>
  <si>
    <t>Community-based Child Protection Mechanism for Syrian Refugees in Lebanon 2</t>
    <phoneticPr fontId="5"/>
  </si>
  <si>
    <t>Educational Supports and Winterization Activities for Vulnerable Syrian Refugees in Lebanon</t>
    <phoneticPr fontId="5"/>
  </si>
  <si>
    <t>ミャンマー避難民人道支援</t>
    <phoneticPr fontId="5"/>
  </si>
  <si>
    <t>Shelter upgrade and settlement improvement support to displaced Myanmar households in Ukhyia in Cox's Bazar,Bangladesh</t>
    <phoneticPr fontId="5"/>
  </si>
  <si>
    <t>Child Protection Assistance and Returnees and UDPs in Nangarhar and Kunar Province</t>
    <phoneticPr fontId="5"/>
  </si>
  <si>
    <t>冨澤</t>
    <rPh sb="0" eb="2">
      <t>トミザワ</t>
    </rPh>
    <phoneticPr fontId="5"/>
  </si>
  <si>
    <t>イエメン</t>
    <phoneticPr fontId="5"/>
  </si>
  <si>
    <t>Emergency Relief Food Distribution Project to Conflict-Affected People in the Republic of Yemen (Phase 4)</t>
  </si>
  <si>
    <t>一部平成29年度当初予算を活用</t>
    <rPh sb="0" eb="2">
      <t>イチブ</t>
    </rPh>
    <rPh sb="2" eb="4">
      <t>ヘイセイ</t>
    </rPh>
    <rPh sb="6" eb="8">
      <t>ネンド</t>
    </rPh>
    <rPh sb="8" eb="10">
      <t>トウショ</t>
    </rPh>
    <rPh sb="10" eb="12">
      <t>ヨサン</t>
    </rPh>
    <rPh sb="13" eb="15">
      <t>カツヨウ</t>
    </rPh>
    <phoneticPr fontId="5"/>
  </si>
  <si>
    <t>Homework Support in Emergencies for Children Affected by Conflict in 
Yemen（Phase 2)</t>
    <phoneticPr fontId="5"/>
  </si>
  <si>
    <t>Project of Food, Nutrition, Hygiene, Water for the IDP and Vulnerable People in Northern Yemen (5th Phase)</t>
  </si>
  <si>
    <t>イエメン紛争被害者に対する緊急救援物資提供事業（フェーズ5）</t>
    <phoneticPr fontId="5"/>
  </si>
  <si>
    <t>Emergency Relief Food Distribution Project to Conflict-Affected People in the Republic of Yemen (Phase 5)</t>
    <phoneticPr fontId="5"/>
  </si>
  <si>
    <t>一部平成29年度補正予算を活用</t>
    <rPh sb="0" eb="2">
      <t>イチブ</t>
    </rPh>
    <rPh sb="2" eb="4">
      <t>ヘイセイ</t>
    </rPh>
    <rPh sb="6" eb="8">
      <t>ネンド</t>
    </rPh>
    <rPh sb="8" eb="10">
      <t>ホセイ</t>
    </rPh>
    <rPh sb="10" eb="12">
      <t>ヨサン</t>
    </rPh>
    <rPh sb="13" eb="15">
      <t>カツヨウ</t>
    </rPh>
    <phoneticPr fontId="5"/>
  </si>
  <si>
    <t>Supporting impprovement of basic WASH situation and responding to related needs of returnees in Nangarhar Province Afghanisntan</t>
    <phoneticPr fontId="5"/>
  </si>
  <si>
    <t>ナンガハル県における非登録帰還民に対する緊急越冬支援・生活支援物資等の配布</t>
    <rPh sb="5" eb="6">
      <t>ケン</t>
    </rPh>
    <rPh sb="10" eb="11">
      <t>ヒ</t>
    </rPh>
    <rPh sb="11" eb="13">
      <t>トウロク</t>
    </rPh>
    <rPh sb="13" eb="16">
      <t>キカンミン</t>
    </rPh>
    <rPh sb="17" eb="18">
      <t>タイ</t>
    </rPh>
    <rPh sb="20" eb="22">
      <t>キンキュウ</t>
    </rPh>
    <rPh sb="22" eb="24">
      <t>エットウ</t>
    </rPh>
    <rPh sb="24" eb="26">
      <t>シエン</t>
    </rPh>
    <rPh sb="27" eb="29">
      <t>セイカツ</t>
    </rPh>
    <rPh sb="29" eb="31">
      <t>シエン</t>
    </rPh>
    <rPh sb="31" eb="33">
      <t>ブッシ</t>
    </rPh>
    <rPh sb="33" eb="34">
      <t>トウ</t>
    </rPh>
    <rPh sb="35" eb="37">
      <t>ハイフ</t>
    </rPh>
    <phoneticPr fontId="5"/>
  </si>
  <si>
    <t>Distribution of Winterization Supplies and Household Items to Undocumented Returnees in Nangarhar Province</t>
    <phoneticPr fontId="5"/>
  </si>
  <si>
    <t>Assistance of Refugee Children in Lebanon through Education, Health and Food</t>
    <phoneticPr fontId="5"/>
  </si>
  <si>
    <t>中央エクアトリア州ジュバ市国内避難民キャンプと周辺コミュニティにおける共同作業を通じた民族融和と平和的共存の促進（第3期）</t>
    <phoneticPr fontId="5"/>
  </si>
  <si>
    <t>Promote harmonization and peaceful coexistence through collaborative activities at IDP camp and host communities, Juba, Central Equatoria State (3rd Phase)</t>
    <phoneticPr fontId="5"/>
  </si>
  <si>
    <t>集計</t>
  </si>
  <si>
    <t>特定非営利活動法人　ワールド・ビジョン・ジャパン（WVJ）</t>
  </si>
  <si>
    <t>特定非営利活動法人　ピース ウィンズ・ジャパン（PWJ）</t>
  </si>
  <si>
    <t>特定非営利活動法人　パルシック（PARCIC）</t>
  </si>
  <si>
    <t>特定非営利活動法人　JADE-緊急開発支援機構（JADE）</t>
  </si>
  <si>
    <t>特定非営利活動法人　難民を助ける会（AAR）</t>
  </si>
  <si>
    <t>特定非営利活動法人　パレスチナ子どものキャンペーン（CCP）</t>
  </si>
  <si>
    <t>特定非営利活動法人　ジャパン・プラットフォーム（JPF）</t>
  </si>
  <si>
    <t>特定非営利活動法人　アイキャン（ICAN）</t>
  </si>
  <si>
    <t>特定非営利活動法人　ADRA Japan（ADRA）</t>
  </si>
  <si>
    <t>特定非営利活動法人　ジェン（JEN）</t>
  </si>
  <si>
    <t>特定非営利活動法人　日本紛争予防センター（JCCP）</t>
  </si>
  <si>
    <t>特定非営利活動法人　国境なき子どもたち（KnK）</t>
  </si>
  <si>
    <t>特定非営利活動法人　CWS Japan（CWS）</t>
  </si>
  <si>
    <t>特定非営利活動法人　メドゥサン・デュ・モンドジャポン（世界の医療団（MDM））</t>
  </si>
  <si>
    <t>特定非営利活動法人　グッドネーバーズ・ジャパン（GNJP）</t>
  </si>
  <si>
    <t>特定非営利活動法人　IVY（IVY）</t>
  </si>
  <si>
    <t>特定非営利活動法人　災害人道医療支援会（HuMA）</t>
  </si>
  <si>
    <t>一般社団法人　日本イスラエイド・サポート・プログラム（JISP）</t>
  </si>
  <si>
    <t>公益社団法人　セーブ・ザ・チルドレン（SCJ）</t>
  </si>
  <si>
    <t>公益社団法人　日本国際民間協力会（NICCO）</t>
  </si>
  <si>
    <t>公益社団法人　シャンティ国際ボランティア会（SVA）</t>
  </si>
  <si>
    <t>公益財団法人　プラン・インターナショナル・ジャパン（PLAN）</t>
    <phoneticPr fontId="19"/>
  </si>
  <si>
    <t>公益財団法人　プラン・インターナショナル・ジャパン（PLAN）</t>
    <phoneticPr fontId="19"/>
  </si>
  <si>
    <t>計10プログラム／83件／22団体</t>
    <rPh sb="15" eb="17">
      <t>ダンタイ</t>
    </rPh>
    <phoneticPr fontId="5"/>
  </si>
  <si>
    <t>イラク共和国北部（エルビル州および周辺地域）におけるシリア難民・国内避難民・ホストコミュニティに対する緊急人道支援</t>
    <phoneticPr fontId="5"/>
  </si>
  <si>
    <t>給水・衛生</t>
    <rPh sb="0" eb="2">
      <t>キュウスイ</t>
    </rPh>
    <phoneticPr fontId="5"/>
  </si>
  <si>
    <t>教育</t>
  </si>
  <si>
    <t>平和構築</t>
  </si>
  <si>
    <t>支援調整</t>
  </si>
  <si>
    <t>シェルター・物資配布</t>
  </si>
  <si>
    <t>保護・心理社会的支援</t>
  </si>
  <si>
    <t>食糧</t>
  </si>
  <si>
    <t>調査・モニタリング・評価</t>
  </si>
  <si>
    <t>給水・衛生</t>
    <rPh sb="0" eb="2">
      <t>キュウスイ</t>
    </rPh>
    <phoneticPr fontId="0"/>
  </si>
  <si>
    <t>農業</t>
  </si>
  <si>
    <t>保健・医療</t>
  </si>
  <si>
    <t>イラク・シリア人道危機対応</t>
    <rPh sb="11" eb="13">
      <t>タイオウ</t>
    </rPh>
    <phoneticPr fontId="5"/>
  </si>
  <si>
    <t>食料・衛生用品配布，地雷回避教育を通した国内避難民および地域住民支援</t>
    <phoneticPr fontId="5"/>
  </si>
  <si>
    <t>国内避難民等に対する食糧および冬服配布・給水支援</t>
    <rPh sb="0" eb="2">
      <t>コクナイ</t>
    </rPh>
    <rPh sb="2" eb="5">
      <t>ヒナンミン</t>
    </rPh>
    <rPh sb="5" eb="6">
      <t>トウ</t>
    </rPh>
    <rPh sb="7" eb="8">
      <t>タイ</t>
    </rPh>
    <phoneticPr fontId="5"/>
  </si>
  <si>
    <t>図表39　2017年度ジャパン・プラットフォーム（JPF)による緊急人道支援の実績（政府資金のみ）　プログラム別</t>
    <rPh sb="0" eb="2">
      <t>ズヒョウ</t>
    </rPh>
    <rPh sb="9" eb="11">
      <t>ネンド</t>
    </rPh>
    <rPh sb="32" eb="38">
      <t>キンキュウジンドウシエン</t>
    </rPh>
    <rPh sb="39" eb="41">
      <t>ジッセキ</t>
    </rPh>
    <rPh sb="42" eb="44">
      <t>セイフ</t>
    </rPh>
    <rPh sb="44" eb="46">
      <t>シキン</t>
    </rPh>
    <rPh sb="55" eb="56">
      <t>ベツ</t>
    </rPh>
    <phoneticPr fontId="5"/>
  </si>
  <si>
    <t>（単位：円）</t>
    <rPh sb="1" eb="3">
      <t>タンイ</t>
    </rPh>
    <rPh sb="4" eb="5">
      <t>エン</t>
    </rPh>
    <phoneticPr fontId="5"/>
  </si>
  <si>
    <t>イラク・シリア人道危機対応</t>
  </si>
  <si>
    <t>南スーダン難民緊急支援</t>
  </si>
  <si>
    <t>公益財団法人　プラン・インターナショナル・ジャパン（PLAN）</t>
  </si>
  <si>
    <t>ウガンダ共和国北部における南スーダン難民脆弱層に対する衛生・住環境改善支援</t>
  </si>
  <si>
    <t>ウガンダ南スーダン難民居住区での教育環境および子どもの保護環境改善事業</t>
  </si>
  <si>
    <t>ウガンダ　アルア県とアジュマニ県における南スーダン難民の子どもの保護と衛生改善事業</t>
  </si>
  <si>
    <t>アフガニスタン東部における帰還民及び国内避難民への緊急キャッシュ配布事業（第2フェーズ）</t>
  </si>
  <si>
    <t>アフガニスタン・ナンガハル県における帰還民に対する水・衛生を中心とした生活基盤改善事業</t>
  </si>
  <si>
    <t>ナンガハル県における非登録帰還民に対する緊急越冬支援・生活支援物資等の配布</t>
  </si>
  <si>
    <t>ナンガハル県帰還難民への保護支援</t>
  </si>
  <si>
    <t>ナンガハル県帰還民への緊急越冬支援物資配布</t>
  </si>
  <si>
    <t>ナンガハル県及びクナール県における国内避難民及び帰還民の子どもの保護支援事業</t>
  </si>
  <si>
    <t>イエメン紛争被害者に対する緊急救援物資提供事業（フェーズ3）</t>
  </si>
  <si>
    <t>イエメン共和国の国内避難民と脆弱住民に対する食糧・栄養・衛生・給水支援事業（第4期）</t>
  </si>
  <si>
    <t>イエメン紛争の影響を受けた子どもたちのための緊急学習支援事業</t>
  </si>
  <si>
    <t>イエメン紛争被害者に対する緊急救援物資提供事業（フェーズ5）</t>
  </si>
  <si>
    <t>イラク共和国北部（エルビル州および周辺地域）におけるシリア難民・国内避難民・ホストコミュニティに対する緊急人道支援</t>
  </si>
  <si>
    <t>レバノンにおけるシリア難民への教育支援</t>
  </si>
  <si>
    <t>トルコ共和国メルスィン市におけるシリア・イラク難民生活支援事業（第2期）</t>
  </si>
  <si>
    <t>レバノンの避難先コミュニティにおける教育，医療，食糧を通じた子ども支援</t>
  </si>
  <si>
    <t>イラク国内避難民，帰還民およびホストコミュニティに対する水衛生環境改善支援事業</t>
  </si>
  <si>
    <t>ヨルダン・ザルカ県におけるコミュニティーセンター運営およびザアタリ・キャンプにおける子ども向け心理社会的ケア事業</t>
  </si>
  <si>
    <t>食料・衛生用品配布，地雷回避教育を通した国内避難民および地域住民支援</t>
  </si>
  <si>
    <t>レバノンにおけるシリア難民の子ども保護事業</t>
  </si>
  <si>
    <t>イラク共和国北部（ドホーク州および周辺地域）における国内避難民・帰還民・ホストコミュニティへの緊急人道支援</t>
  </si>
  <si>
    <t>イラク・シリア人道危機対応NGO連携体制構築事業</t>
  </si>
  <si>
    <t>レバノンにおける脆弱なシリア難民への食糧配布及び越冬支援</t>
  </si>
  <si>
    <t>レバノンにおけるシリア難民に対応する学習支援と越冬支援</t>
  </si>
  <si>
    <t>イスタンブール市におけるシリア難民に対する情報提供・個別支援（第3期）</t>
  </si>
  <si>
    <t>国内避難民等に対する食糧および冬服配布・給水支援</t>
  </si>
  <si>
    <t>ヨルダン・ザアタリ難民キャンプにおける教育支援事業</t>
  </si>
  <si>
    <t>新規解放地区における水衛生環境改善事業</t>
  </si>
  <si>
    <t>トルコにおけるシリア難民への食糧・NFI・越冬支援及び子ども保護（第5期）</t>
  </si>
  <si>
    <t>トルコ南東部におけるシリア難民に対する複合的支援（第4期）</t>
  </si>
  <si>
    <t>レバノンの避難先コミュニティにおける食糧・越冬物資支援</t>
  </si>
  <si>
    <t>トルコ共和国メルスィン市におけるシリア・イラク難民生活支援事業（第3期）</t>
  </si>
  <si>
    <t>イラク共和国モスルにおける帰還民への緊急支援</t>
  </si>
  <si>
    <t>イラク共和国北部シリア難民・国内避難民への越冬支援</t>
  </si>
  <si>
    <t>レバノンにおけるシリア難民の子ども保護事業（第2期）</t>
  </si>
  <si>
    <t>レバノンにおける脆弱なシリア難民への教育及び越冬支援</t>
  </si>
  <si>
    <t>シエラレオネ首都フリータウン近郊における土石流被災コミュニティの早期復旧支援</t>
  </si>
  <si>
    <t>スリランカ　ラトナプラ県における学校再開支援と心のケア事業</t>
  </si>
  <si>
    <t>スリランカ南西部の洪水被災者への生活物資配布</t>
  </si>
  <si>
    <t>マータラ県洪水・土砂災害被災者支援</t>
  </si>
  <si>
    <t>スリランカ　ラトゥナプラ県における洪水および地滑り避難民に対するシェルター資材配布支援</t>
  </si>
  <si>
    <t>ガザ地区被災住民の生活再建支援と子供のケア第4期</t>
  </si>
  <si>
    <t>パレスチナ・ガザ　巡回医療および救急法講習事業</t>
  </si>
  <si>
    <t>ガザ地区における若者のキャッシュ・フォー・ワーク活動フォローアップ事業</t>
  </si>
  <si>
    <t>ガザ地区における紛争被害者への訪問診療と栄養改善および脆弱世帯への越冬支援</t>
  </si>
  <si>
    <t>下水処理稼働能力の向上と農業資機材配布・研修を通じたラファ市農家支援事業</t>
  </si>
  <si>
    <t>バングラデシュにおけるミャンマー避難民支援事業案件形成調査</t>
  </si>
  <si>
    <t>ミャンマー避難民の栄養，衛生状況及び医療ニーズ調査事業</t>
  </si>
  <si>
    <t>バングラデシュ人民共和国コックスバザール県におけるミャンマー避難民への緊急支援物資配布事業</t>
  </si>
  <si>
    <t>バングラデシュにおけるミャンマー避難民の子どもおよびその家族に対する生活物資配布事業</t>
  </si>
  <si>
    <t>バングラデシュへの避難民に対する緊急物資支援事業</t>
  </si>
  <si>
    <t>ミャンマー避難民本隊人道医療支援</t>
  </si>
  <si>
    <t>ミャンマー避難民への越冬支援物資等の配布および水・衛生環境改善事業</t>
  </si>
  <si>
    <t>コックスバザール県ウキア郡における緊急医療支援事業第２期</t>
  </si>
  <si>
    <t>バングラデシュ・コックスバザール県ウキア郡におけるミャンマー避難民世帯に対するシェルター改良および居住環境改善支援事業</t>
  </si>
  <si>
    <t>ネパール平野部洪水被災者物資配布支援</t>
  </si>
  <si>
    <t>ネパール洪水被災者支援事業</t>
  </si>
  <si>
    <t>サプタリ郡における水衛生緊急支援</t>
  </si>
  <si>
    <t>ワラップ州飢饉対応における栄養支援事業</t>
  </si>
  <si>
    <t>タンブラ郡教育システムにおけるレジリエンス強化事業2</t>
  </si>
  <si>
    <t>南スーダン　ジュベク州における食料確保および栄養・衛生改善事業</t>
  </si>
  <si>
    <t>ウガンダ北西部アルア県，アジュマニ県，キリヤドンゴ県における南スーダン難民の子どもに対する保護と総合的な発達支援事業</t>
  </si>
  <si>
    <t>ウガンダ北部の南スーダン難民居住地における教育支援</t>
  </si>
  <si>
    <t>エチオピア　ガンベラ州のクレ難民キャンプにおける衛生活動</t>
  </si>
  <si>
    <t>ジュベック州ジュバおよびジョングレイ州西ボル郡における，国内避難民・ホストコミュニティへの水・衛生，保健支援</t>
  </si>
  <si>
    <t>ウガンダ共和国北部における南スーダン難民への水・衛生およびシェルター支援事業</t>
  </si>
  <si>
    <t>エチオピア南スーダン難民キャンプでの教育環境整備事業第2期</t>
  </si>
  <si>
    <t>ケニア共和国カロベエイ居住地域における南スーダン難民へのシェルター支援3</t>
  </si>
  <si>
    <t>中央エクアトリア州ジュバ市国内避難民キャンプと周辺コミュニティにおける共同作業を通じた民族融和と平和的共存の促進（第2期）</t>
  </si>
  <si>
    <t>ウガンダ　アルア県における南スーダン難民の衛生改善と子どもの保護事業</t>
  </si>
  <si>
    <t>ワラップ州食糧危機対応における栄養支援事業２</t>
  </si>
  <si>
    <t>ケニアにおける南スーダン難民の子どもへの緊急支援</t>
  </si>
  <si>
    <t>中央エクアトリア州ジュバ市国内避難民キャンプと周辺コミュニティにおける共同作業を通じた民族融和と平和的共存の促進（第3期）</t>
  </si>
  <si>
    <t>イスタンブール市におけるシリア難民に対する情報提供・個別支援（第二期）</t>
  </si>
  <si>
    <t>レバノンにおけるシリア難民に対応する教育支援事業第三期</t>
  </si>
  <si>
    <t>トルコ南東部におけるシリア難民に対する複合的支援（第3期）</t>
  </si>
  <si>
    <t>シリア難民およびヨルダン人の子どもたちへの教育支援事業４</t>
  </si>
  <si>
    <t>トルコ国内におけるシリア難民支援に対する複合的支援（第５期）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</si>
</sst>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m/d;@"/>
    <numFmt numFmtId="177" formatCode="&quot;¥&quot;#,##0_);[Red]\(&quot;¥&quot;#,##0\)"/>
    <numFmt numFmtId="178" formatCode="[$-411]ge\.m\.d;@"/>
    <numFmt numFmtId="179" formatCode="yyyy&quot;年&quot;m&quot;月&quot;d&quot;日&quot;&quot;現在&quot;"/>
    <numFmt numFmtId="180" formatCode="[$-F800]dddd\,\ mmmm\ dd\,\ yyyy"/>
  </numFmts>
  <fonts count="37">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2"/>
      <color theme="0" tint="-0.499984740745262"/>
      <name val="ＭＳ Ｐゴシック"/>
      <family val="3"/>
      <charset val="128"/>
    </font>
    <font>
      <sz val="8"/>
      <color theme="0" tint="-0.34998626667073579"/>
      <name val="ＭＳ Ｐゴシック"/>
      <family val="3"/>
      <charset val="128"/>
    </font>
    <font>
      <sz val="8"/>
      <color theme="0" tint="-0.499984740745262"/>
      <name val="ＭＳ Ｐゴシック"/>
      <family val="3"/>
      <charset val="128"/>
    </font>
    <font>
      <sz val="12"/>
      <color theme="1"/>
      <name val="ＭＳ Ｐゴシック"/>
      <family val="3"/>
      <charset val="128"/>
      <scheme val="minor"/>
    </font>
    <font>
      <sz val="12"/>
      <name val="ＭＳ Ｐゴシック"/>
      <family val="3"/>
      <charset val="128"/>
    </font>
    <font>
      <sz val="12"/>
      <name val="ＭＳ Ｐゴシック"/>
      <family val="3"/>
      <charset val="128"/>
      <scheme val="minor"/>
    </font>
    <font>
      <sz val="11"/>
      <color theme="0" tint="-0.499984740745262"/>
      <name val="ＭＳ Ｐゴシック"/>
      <family val="3"/>
      <charset val="128"/>
    </font>
    <font>
      <b/>
      <sz val="10"/>
      <color rgb="FFFF0000"/>
      <name val="ＭＳ Ｐゴシック"/>
      <family val="3"/>
      <charset val="128"/>
    </font>
    <font>
      <sz val="12"/>
      <color indexed="8"/>
      <name val="ＭＳ Ｐゴシック"/>
      <family val="3"/>
      <charset val="128"/>
    </font>
    <font>
      <sz val="8"/>
      <color indexed="8"/>
      <name val="ＭＳ Ｐゴシック"/>
      <family val="3"/>
      <charset val="128"/>
    </font>
    <font>
      <sz val="10"/>
      <name val="ＭＳ Ｐ明朝"/>
      <family val="1"/>
      <charset val="128"/>
    </font>
    <font>
      <b/>
      <sz val="16"/>
      <name val="ＭＳ Ｐゴシック"/>
      <family val="3"/>
      <charset val="128"/>
    </font>
    <font>
      <sz val="6"/>
      <name val="ＭＳ Ｐゴシック"/>
      <family val="2"/>
      <charset val="128"/>
      <scheme val="minor"/>
    </font>
    <font>
      <sz val="9"/>
      <color indexed="81"/>
      <name val="ＭＳ Ｐゴシック"/>
      <family val="3"/>
      <charset val="128"/>
    </font>
    <font>
      <sz val="12"/>
      <color theme="1"/>
      <name val="ＭＳ ゴシック"/>
      <family val="3"/>
      <charset val="128"/>
    </font>
    <font>
      <sz val="12"/>
      <color theme="1"/>
      <name val="ＭＳ Ｐゴシック"/>
      <family val="2"/>
      <charset val="128"/>
      <scheme val="minor"/>
    </font>
    <font>
      <b/>
      <sz val="7"/>
      <name val="AR丸ゴシック体M"/>
      <family val="3"/>
      <charset val="128"/>
    </font>
    <font>
      <sz val="8"/>
      <color theme="1"/>
      <name val="AR丸ゴシック体M"/>
      <family val="3"/>
      <charset val="128"/>
    </font>
    <font>
      <sz val="6"/>
      <color indexed="8"/>
      <name val="AR丸ゴシック体M"/>
      <family val="3"/>
      <charset val="128"/>
    </font>
    <font>
      <b/>
      <sz val="10"/>
      <color indexed="8"/>
      <name val="AR丸ゴシック体M"/>
      <family val="3"/>
      <charset val="128"/>
    </font>
    <font>
      <b/>
      <sz val="6"/>
      <color indexed="8"/>
      <name val="AR丸ゴシック体M"/>
      <family val="3"/>
      <charset val="128"/>
    </font>
    <font>
      <sz val="9"/>
      <color indexed="8"/>
      <name val="AR丸ゴシック体M"/>
      <family val="3"/>
      <charset val="128"/>
    </font>
    <font>
      <sz val="8"/>
      <color indexed="8"/>
      <name val="AR丸ゴシック体M"/>
      <family val="3"/>
      <charset val="128"/>
    </font>
    <font>
      <sz val="6"/>
      <color theme="1"/>
      <name val="AR丸ゴシック体M"/>
      <family val="3"/>
      <charset val="128"/>
    </font>
    <font>
      <sz val="6"/>
      <name val="AR丸ゴシック体M"/>
      <family val="3"/>
      <charset val="128"/>
    </font>
    <font>
      <sz val="8"/>
      <name val="AR丸ゴシック体M"/>
      <family val="3"/>
      <charset val="128"/>
    </font>
    <font>
      <b/>
      <sz val="11"/>
      <color theme="1"/>
      <name val="ＭＳ Ｐゴシック"/>
      <family val="3"/>
      <charset val="128"/>
    </font>
    <font>
      <b/>
      <sz val="8"/>
      <color theme="1"/>
      <name val="AR丸ゴシック体M"/>
      <family val="3"/>
      <charset val="128"/>
    </font>
    <font>
      <b/>
      <sz val="14"/>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double">
        <color theme="9"/>
      </top>
      <bottom style="thin">
        <color rgb="FF000000"/>
      </bottom>
      <diagonal/>
    </border>
    <border>
      <left style="thin">
        <color indexed="64"/>
      </left>
      <right style="thin">
        <color rgb="FF000000"/>
      </right>
      <top style="thin">
        <color indexed="64"/>
      </top>
      <bottom style="thin">
        <color rgb="FF000000"/>
      </bottom>
      <diagonal/>
    </border>
  </borders>
  <cellStyleXfs count="29">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38" fontId="2" fillId="0" borderId="0" applyFont="0" applyFill="0" applyBorder="0" applyAlignment="0" applyProtection="0">
      <alignment vertical="center"/>
    </xf>
    <xf numFmtId="0" fontId="17" fillId="0" borderId="0"/>
    <xf numFmtId="0" fontId="4" fillId="0" borderId="0"/>
    <xf numFmtId="0" fontId="4"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4"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22" fillId="0" borderId="0">
      <alignment vertical="center"/>
    </xf>
    <xf numFmtId="9" fontId="3" fillId="0" borderId="0" applyFont="0" applyFill="0" applyBorder="0" applyAlignment="0" applyProtection="0">
      <alignment vertical="center"/>
    </xf>
  </cellStyleXfs>
  <cellXfs count="114">
    <xf numFmtId="0" fontId="0" fillId="0" borderId="0" xfId="0">
      <alignment vertical="center"/>
    </xf>
    <xf numFmtId="0" fontId="4" fillId="0" borderId="0" xfId="0" applyFont="1">
      <alignment vertical="center"/>
    </xf>
    <xf numFmtId="0" fontId="6" fillId="0" borderId="0" xfId="0" applyFont="1" applyAlignment="1">
      <alignment vertical="center" wrapText="1"/>
    </xf>
    <xf numFmtId="0" fontId="7" fillId="2" borderId="0" xfId="0" applyFont="1" applyFill="1" applyBorder="1" applyAlignment="1">
      <alignment vertical="center" wrapText="1"/>
    </xf>
    <xf numFmtId="0" fontId="8" fillId="0" borderId="0" xfId="0" applyFont="1" applyBorder="1" applyAlignment="1">
      <alignment horizontal="center" vertical="center"/>
    </xf>
    <xf numFmtId="178" fontId="9" fillId="0" borderId="0"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6" fillId="0" borderId="0" xfId="0" applyFont="1" applyFill="1" applyAlignment="1">
      <alignment vertical="center" wrapText="1"/>
    </xf>
    <xf numFmtId="178" fontId="13"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0" fontId="4" fillId="0" borderId="0" xfId="0" applyFont="1" applyFill="1" applyAlignment="1">
      <alignment vertical="center"/>
    </xf>
    <xf numFmtId="0" fontId="14" fillId="0" borderId="0" xfId="0" applyFont="1" applyFill="1" applyAlignment="1">
      <alignment vertical="center" wrapText="1"/>
    </xf>
    <xf numFmtId="0" fontId="11"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lignment vertical="center"/>
    </xf>
    <xf numFmtId="178" fontId="13" fillId="0" borderId="0" xfId="0" applyNumberFormat="1" applyFont="1" applyBorder="1" applyAlignment="1">
      <alignment horizontal="right" vertical="center"/>
    </xf>
    <xf numFmtId="177" fontId="4" fillId="0" borderId="0" xfId="1" applyNumberFormat="1" applyFont="1" applyAlignment="1">
      <alignment horizontal="right" vertical="center"/>
    </xf>
    <xf numFmtId="38" fontId="11" fillId="0" borderId="1" xfId="1" applyFont="1" applyFill="1" applyBorder="1" applyAlignment="1">
      <alignment vertical="center" wrapText="1"/>
    </xf>
    <xf numFmtId="0" fontId="25" fillId="2" borderId="0" xfId="0" applyFont="1" applyFill="1">
      <alignment vertical="center"/>
    </xf>
    <xf numFmtId="0" fontId="25" fillId="2" borderId="0" xfId="0" applyFont="1" applyFill="1" applyAlignment="1">
      <alignment vertical="center" wrapText="1"/>
    </xf>
    <xf numFmtId="0" fontId="25" fillId="2" borderId="0" xfId="0" applyFont="1" applyFill="1" applyAlignment="1">
      <alignment horizontal="left" vertical="center" wrapText="1"/>
    </xf>
    <xf numFmtId="0" fontId="25" fillId="2" borderId="0" xfId="0" applyFont="1" applyFill="1" applyAlignment="1">
      <alignment horizontal="center" vertical="center"/>
    </xf>
    <xf numFmtId="0" fontId="25" fillId="2" borderId="0" xfId="0" applyFont="1" applyFill="1" applyAlignment="1">
      <alignment horizontal="center" vertical="center" wrapText="1"/>
    </xf>
    <xf numFmtId="14" fontId="25" fillId="0" borderId="0" xfId="0" applyNumberFormat="1" applyFont="1" applyFill="1" applyAlignment="1">
      <alignment horizontal="center" vertical="center"/>
    </xf>
    <xf numFmtId="0" fontId="26" fillId="2" borderId="0" xfId="0" applyFont="1" applyFill="1">
      <alignment vertical="center"/>
    </xf>
    <xf numFmtId="0" fontId="27" fillId="2" borderId="0" xfId="0" applyFont="1" applyFill="1" applyBorder="1" applyAlignment="1">
      <alignment vertical="center" wrapText="1"/>
    </xf>
    <xf numFmtId="0" fontId="27" fillId="2" borderId="0" xfId="0" applyFont="1" applyFill="1" applyBorder="1" applyAlignment="1">
      <alignment horizontal="center" vertical="center" wrapText="1"/>
    </xf>
    <xf numFmtId="179" fontId="28" fillId="2" borderId="4" xfId="0" applyNumberFormat="1" applyFont="1" applyFill="1" applyBorder="1">
      <alignment vertical="center"/>
    </xf>
    <xf numFmtId="0" fontId="29" fillId="2" borderId="0" xfId="0" applyFont="1" applyFill="1">
      <alignment vertical="center"/>
    </xf>
    <xf numFmtId="0" fontId="25" fillId="2" borderId="0" xfId="0" applyFont="1" applyFill="1" applyAlignment="1">
      <alignment horizontal="right" vertical="center"/>
    </xf>
    <xf numFmtId="0" fontId="27" fillId="2" borderId="0" xfId="0" applyFont="1" applyFill="1" applyBorder="1" applyAlignment="1">
      <alignment horizontal="left" vertical="center" wrapText="1"/>
    </xf>
    <xf numFmtId="0" fontId="30" fillId="0" borderId="0" xfId="0" applyFont="1" applyAlignment="1">
      <alignment horizontal="right" vertical="center"/>
    </xf>
    <xf numFmtId="14" fontId="27" fillId="2" borderId="0" xfId="0" applyNumberFormat="1" applyFont="1" applyFill="1" applyBorder="1" applyAlignment="1">
      <alignment horizontal="center" vertical="center" wrapText="1"/>
    </xf>
    <xf numFmtId="0" fontId="31" fillId="2" borderId="0" xfId="0" applyFont="1" applyFill="1">
      <alignment vertical="center"/>
    </xf>
    <xf numFmtId="0" fontId="25" fillId="0" borderId="0" xfId="0" applyFont="1" applyFill="1">
      <alignment vertical="center"/>
    </xf>
    <xf numFmtId="38" fontId="25" fillId="0" borderId="0" xfId="1" applyFont="1">
      <alignment vertical="center"/>
    </xf>
    <xf numFmtId="0" fontId="25" fillId="0" borderId="0" xfId="0" applyFont="1">
      <alignment vertical="center"/>
    </xf>
    <xf numFmtId="0" fontId="4" fillId="0" borderId="0" xfId="0" applyFont="1" applyFill="1" applyBorder="1" applyAlignment="1">
      <alignment horizontal="center" vertical="center"/>
    </xf>
    <xf numFmtId="38" fontId="15" fillId="2" borderId="0" xfId="1" applyFont="1" applyFill="1" applyBorder="1" applyAlignment="1">
      <alignment vertical="center" wrapText="1"/>
    </xf>
    <xf numFmtId="0" fontId="4" fillId="2" borderId="0" xfId="0" applyFont="1" applyFill="1" applyBorder="1" applyAlignment="1">
      <alignment vertical="center" wrapText="1"/>
    </xf>
    <xf numFmtId="0" fontId="4" fillId="0" borderId="2" xfId="0" applyFont="1" applyBorder="1">
      <alignment vertical="center"/>
    </xf>
    <xf numFmtId="0" fontId="11" fillId="0" borderId="1" xfId="0" applyFont="1" applyFill="1" applyBorder="1" applyAlignment="1">
      <alignment horizontal="left" vertical="center" wrapText="1"/>
    </xf>
    <xf numFmtId="0" fontId="23" fillId="3" borderId="6" xfId="0" applyFont="1" applyFill="1" applyBorder="1">
      <alignment vertical="center"/>
    </xf>
    <xf numFmtId="0" fontId="23" fillId="3" borderId="7" xfId="0" applyFont="1" applyFill="1" applyBorder="1" applyAlignment="1">
      <alignment horizontal="center" vertical="center" wrapText="1"/>
    </xf>
    <xf numFmtId="0" fontId="23" fillId="3" borderId="7" xfId="0" applyFont="1" applyFill="1" applyBorder="1" applyAlignment="1">
      <alignment horizontal="center" vertical="center"/>
    </xf>
    <xf numFmtId="14" fontId="23" fillId="3" borderId="7" xfId="0" applyNumberFormat="1" applyFont="1" applyFill="1" applyBorder="1" applyAlignment="1">
      <alignment horizontal="center" vertical="center"/>
    </xf>
    <xf numFmtId="14" fontId="23" fillId="3" borderId="7" xfId="0" applyNumberFormat="1" applyFont="1" applyFill="1" applyBorder="1" applyAlignment="1">
      <alignment horizontal="center" vertical="center" wrapText="1"/>
    </xf>
    <xf numFmtId="0" fontId="23" fillId="3" borderId="8" xfId="0" applyFont="1" applyFill="1" applyBorder="1" applyAlignment="1">
      <alignment horizontal="center" vertical="center"/>
    </xf>
    <xf numFmtId="0" fontId="24" fillId="4" borderId="9" xfId="0" applyFont="1" applyFill="1" applyBorder="1">
      <alignment vertical="center"/>
    </xf>
    <xf numFmtId="0" fontId="32" fillId="4" borderId="5" xfId="4" applyNumberFormat="1" applyFont="1" applyFill="1" applyBorder="1" applyAlignment="1">
      <alignment horizontal="left" vertical="center" wrapText="1"/>
    </xf>
    <xf numFmtId="0" fontId="24" fillId="4" borderId="5" xfId="0" applyFont="1" applyFill="1" applyBorder="1">
      <alignment vertical="center"/>
    </xf>
    <xf numFmtId="0" fontId="24" fillId="4" borderId="5" xfId="0" applyFont="1" applyFill="1" applyBorder="1" applyAlignment="1">
      <alignment horizontal="left" vertical="center" wrapText="1"/>
    </xf>
    <xf numFmtId="0" fontId="24" fillId="4" borderId="5" xfId="0" applyFont="1" applyFill="1" applyBorder="1" applyAlignment="1">
      <alignment vertical="center" wrapText="1"/>
    </xf>
    <xf numFmtId="3" fontId="24" fillId="4" borderId="5" xfId="0" applyNumberFormat="1" applyFont="1" applyFill="1" applyBorder="1" applyAlignment="1">
      <alignment horizontal="center" vertical="center"/>
    </xf>
    <xf numFmtId="0" fontId="24" fillId="4" borderId="5" xfId="0" applyFont="1" applyFill="1" applyBorder="1" applyAlignment="1">
      <alignment horizontal="center" vertical="center" wrapText="1"/>
    </xf>
    <xf numFmtId="3" fontId="24" fillId="4" borderId="5" xfId="0" applyNumberFormat="1" applyFont="1" applyFill="1" applyBorder="1">
      <alignment vertical="center"/>
    </xf>
    <xf numFmtId="14" fontId="24" fillId="4" borderId="5" xfId="0" applyNumberFormat="1" applyFont="1" applyFill="1" applyBorder="1" applyAlignment="1">
      <alignment horizontal="center" vertical="center"/>
    </xf>
    <xf numFmtId="14" fontId="24" fillId="4" borderId="5" xfId="0" applyNumberFormat="1" applyFont="1" applyFill="1" applyBorder="1" applyAlignment="1">
      <alignment vertical="center" wrapText="1"/>
    </xf>
    <xf numFmtId="14" fontId="24" fillId="4" borderId="5" xfId="0" applyNumberFormat="1" applyFont="1" applyFill="1" applyBorder="1" applyAlignment="1">
      <alignment horizontal="center" vertical="center" wrapText="1"/>
    </xf>
    <xf numFmtId="0" fontId="30" fillId="4" borderId="10" xfId="0" applyFont="1" applyFill="1" applyBorder="1">
      <alignment vertical="center"/>
    </xf>
    <xf numFmtId="0" fontId="24" fillId="0" borderId="9" xfId="0" applyFont="1" applyBorder="1">
      <alignment vertical="center"/>
    </xf>
    <xf numFmtId="0" fontId="32" fillId="0" borderId="5" xfId="4" applyNumberFormat="1" applyFont="1" applyBorder="1" applyAlignment="1">
      <alignment horizontal="left" vertical="center" wrapText="1"/>
    </xf>
    <xf numFmtId="0" fontId="24" fillId="0" borderId="5" xfId="0" applyFont="1" applyBorder="1">
      <alignment vertical="center"/>
    </xf>
    <xf numFmtId="0" fontId="24" fillId="0" borderId="5" xfId="0" applyFont="1" applyBorder="1" applyAlignment="1">
      <alignment horizontal="left" vertical="center" wrapText="1"/>
    </xf>
    <xf numFmtId="0" fontId="24" fillId="0" borderId="5" xfId="0" applyFont="1" applyBorder="1" applyAlignment="1">
      <alignment vertical="center" wrapText="1"/>
    </xf>
    <xf numFmtId="3" fontId="24" fillId="0" borderId="5" xfId="0" applyNumberFormat="1" applyFont="1" applyBorder="1" applyAlignment="1">
      <alignment horizontal="center" vertical="center"/>
    </xf>
    <xf numFmtId="0" fontId="24" fillId="0" borderId="5" xfId="0" applyFont="1" applyBorder="1" applyAlignment="1">
      <alignment horizontal="center" vertical="center" wrapText="1"/>
    </xf>
    <xf numFmtId="3" fontId="24" fillId="0" borderId="5" xfId="0" applyNumberFormat="1" applyFont="1" applyBorder="1">
      <alignment vertical="center"/>
    </xf>
    <xf numFmtId="14" fontId="24" fillId="0" borderId="5" xfId="0" applyNumberFormat="1" applyFont="1" applyBorder="1" applyAlignment="1">
      <alignment horizontal="center" vertical="center"/>
    </xf>
    <xf numFmtId="14" fontId="24" fillId="0" borderId="5" xfId="0" applyNumberFormat="1" applyFont="1" applyBorder="1" applyAlignment="1">
      <alignment vertical="center" wrapText="1"/>
    </xf>
    <xf numFmtId="14" fontId="24" fillId="0" borderId="5" xfId="0" applyNumberFormat="1" applyFont="1" applyBorder="1" applyAlignment="1">
      <alignment horizontal="center" vertical="center" wrapText="1"/>
    </xf>
    <xf numFmtId="0" fontId="30" fillId="0" borderId="10" xfId="0" applyFont="1" applyBorder="1">
      <alignment vertical="center"/>
    </xf>
    <xf numFmtId="0" fontId="30" fillId="4" borderId="10" xfId="0" applyFont="1" applyFill="1" applyBorder="1" applyAlignment="1">
      <alignment vertical="center" wrapText="1"/>
    </xf>
    <xf numFmtId="0" fontId="30" fillId="0" borderId="10" xfId="0" applyFont="1" applyBorder="1" applyAlignment="1">
      <alignment vertical="center" wrapText="1"/>
    </xf>
    <xf numFmtId="0" fontId="33" fillId="0" borderId="11" xfId="0" applyFont="1" applyBorder="1">
      <alignment vertical="center"/>
    </xf>
    <xf numFmtId="0" fontId="33" fillId="0" borderId="12" xfId="0" applyFont="1" applyBorder="1">
      <alignment vertical="center"/>
    </xf>
    <xf numFmtId="3" fontId="33" fillId="0" borderId="12" xfId="0" applyNumberFormat="1" applyFont="1" applyBorder="1">
      <alignment vertical="center"/>
    </xf>
    <xf numFmtId="0" fontId="34" fillId="0" borderId="12" xfId="0" applyFont="1" applyBorder="1" applyAlignment="1">
      <alignment horizontal="center" vertical="center"/>
    </xf>
    <xf numFmtId="0" fontId="34" fillId="0" borderId="12" xfId="0" applyFont="1" applyBorder="1" applyAlignment="1">
      <alignment vertical="center" wrapText="1"/>
    </xf>
    <xf numFmtId="0" fontId="34" fillId="0" borderId="13" xfId="0" applyFont="1" applyBorder="1" applyAlignment="1">
      <alignment vertical="center" wrapText="1"/>
    </xf>
    <xf numFmtId="0" fontId="33" fillId="0" borderId="14" xfId="0" applyFont="1" applyBorder="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18" fillId="2" borderId="3" xfId="0" applyFont="1" applyFill="1" applyBorder="1" applyAlignment="1">
      <alignment horizontal="center" vertical="center" wrapText="1"/>
    </xf>
    <xf numFmtId="0" fontId="36" fillId="2" borderId="3" xfId="0" applyFont="1" applyFill="1" applyBorder="1" applyAlignment="1">
      <alignment horizontal="right" vertical="center" wrapText="1"/>
    </xf>
    <xf numFmtId="38" fontId="0" fillId="0" borderId="0" xfId="2" applyFont="1" applyBorder="1" applyAlignment="1">
      <alignment horizontal="center" vertical="center" wrapText="1"/>
    </xf>
    <xf numFmtId="10" fontId="0" fillId="0" borderId="0" xfId="28" applyNumberFormat="1" applyFont="1" applyBorder="1" applyAlignment="1">
      <alignment horizontal="center" vertical="center" wrapText="1"/>
    </xf>
    <xf numFmtId="177" fontId="4" fillId="0" borderId="0" xfId="1" applyNumberFormat="1" applyFont="1" applyBorder="1" applyAlignment="1">
      <alignment horizontal="right" vertical="center"/>
    </xf>
    <xf numFmtId="0" fontId="0" fillId="0" borderId="0" xfId="0"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0" applyNumberFormat="1" applyFont="1" applyFill="1" applyBorder="1" applyAlignment="1">
      <alignment horizontal="center" vertical="center"/>
    </xf>
    <xf numFmtId="177" fontId="11" fillId="5" borderId="1" xfId="1" applyNumberFormat="1" applyFont="1" applyFill="1" applyBorder="1" applyAlignment="1">
      <alignment horizontal="center" vertical="center"/>
    </xf>
    <xf numFmtId="0" fontId="18" fillId="2" borderId="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38" fontId="16" fillId="0" borderId="0" xfId="1" applyFont="1" applyBorder="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xf>
    <xf numFmtId="0" fontId="0" fillId="0" borderId="0" xfId="0" applyBorder="1" applyAlignment="1">
      <alignment horizontal="left" vertical="center" wrapText="1"/>
    </xf>
    <xf numFmtId="0" fontId="4" fillId="0" borderId="0" xfId="0" applyFont="1" applyBorder="1" applyAlignment="1">
      <alignment horizontal="left" vertical="center"/>
    </xf>
    <xf numFmtId="49" fontId="11" fillId="2"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38" fontId="35" fillId="5" borderId="1" xfId="1" applyFont="1" applyFill="1" applyBorder="1" applyAlignment="1">
      <alignment horizontal="right" vertical="center"/>
    </xf>
    <xf numFmtId="180" fontId="11" fillId="0" borderId="1" xfId="0" applyNumberFormat="1" applyFont="1" applyFill="1" applyBorder="1" applyAlignment="1">
      <alignment horizontal="left" vertical="center" wrapText="1"/>
    </xf>
    <xf numFmtId="176" fontId="4" fillId="0" borderId="0" xfId="0" applyNumberFormat="1" applyFont="1" applyAlignment="1">
      <alignment horizontal="left" vertical="center"/>
    </xf>
    <xf numFmtId="176" fontId="4" fillId="0" borderId="0" xfId="0" applyNumberFormat="1" applyFont="1" applyFill="1" applyAlignment="1">
      <alignment horizontal="left" vertical="center"/>
    </xf>
    <xf numFmtId="0" fontId="35" fillId="2" borderId="0" xfId="0" applyFont="1" applyFill="1" applyBorder="1" applyAlignment="1">
      <alignment horizontal="left" vertical="center" wrapText="1"/>
    </xf>
    <xf numFmtId="0" fontId="35" fillId="5" borderId="1" xfId="0" applyFont="1" applyFill="1" applyBorder="1" applyAlignment="1">
      <alignment horizontal="center" vertical="center"/>
    </xf>
    <xf numFmtId="0" fontId="11" fillId="0" borderId="0" xfId="0" applyFont="1" applyAlignment="1">
      <alignment horizontal="left" vertical="center" wrapText="1"/>
    </xf>
    <xf numFmtId="0" fontId="10" fillId="0" borderId="1" xfId="0" applyFont="1" applyBorder="1" applyAlignment="1">
      <alignment horizontal="left" vertical="center" wrapText="1"/>
    </xf>
  </cellXfs>
  <cellStyles count="29">
    <cellStyle name="パーセント" xfId="28" builtinId="5"/>
    <cellStyle name="桁区切り" xfId="1" builtinId="6"/>
    <cellStyle name="桁区切り 2" xfId="2"/>
    <cellStyle name="桁区切り 3" xfId="3"/>
    <cellStyle name="桁区切り 4" xfId="13"/>
    <cellStyle name="桁区切り 5" xfId="14"/>
    <cellStyle name="桁区切り 5 2" xfId="15"/>
    <cellStyle name="桁区切り 6" xfId="16"/>
    <cellStyle name="桁区切り 7" xfId="17"/>
    <cellStyle name="桁区切り 8" xfId="18"/>
    <cellStyle name="標準" xfId="0" builtinId="0"/>
    <cellStyle name="標準 10" xfId="19"/>
    <cellStyle name="標準 11" xfId="20"/>
    <cellStyle name="標準 2" xfId="4"/>
    <cellStyle name="標準 2 2" xfId="5"/>
    <cellStyle name="標準 2 3" xfId="6"/>
    <cellStyle name="標準 3" xfId="7"/>
    <cellStyle name="標準 3 2" xfId="8"/>
    <cellStyle name="標準 4" xfId="9"/>
    <cellStyle name="標準 4 2" xfId="21"/>
    <cellStyle name="標準 4 2 2" xfId="10"/>
    <cellStyle name="標準 5" xfId="12"/>
    <cellStyle name="標準 5 2" xfId="22"/>
    <cellStyle name="標準 6" xfId="11"/>
    <cellStyle name="標準 6 2" xfId="23"/>
    <cellStyle name="標準 7" xfId="24"/>
    <cellStyle name="標準 7 2" xfId="25"/>
    <cellStyle name="標準 8" xfId="26"/>
    <cellStyle name="標準 9" xfId="27"/>
  </cellStyles>
  <dxfs count="5">
    <dxf>
      <fill>
        <patternFill>
          <bgColor rgb="FFFF0000"/>
        </patternFill>
      </fill>
    </dxf>
    <dxf>
      <fill>
        <patternFill>
          <bgColor rgb="FFFFFF00"/>
        </patternFill>
      </fill>
    </dxf>
    <dxf>
      <fill>
        <patternFill>
          <bgColor rgb="FF92D050"/>
        </patternFill>
      </fill>
    </dxf>
    <dxf>
      <fill>
        <patternFill>
          <bgColor theme="0"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676274</xdr:colOff>
      <xdr:row>0</xdr:row>
      <xdr:rowOff>270061</xdr:rowOff>
    </xdr:to>
    <xdr:sp macro="" textlink="">
      <xdr:nvSpPr>
        <xdr:cNvPr id="2" name="角丸四角形 1"/>
        <xdr:cNvSpPr/>
      </xdr:nvSpPr>
      <xdr:spPr>
        <a:xfrm>
          <a:off x="285750" y="1214438"/>
          <a:ext cx="676274" cy="270061"/>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95"/>
  <sheetViews>
    <sheetView tabSelected="1" topLeftCell="B1" zoomScale="80" zoomScaleNormal="80" zoomScaleSheetLayoutView="40" workbookViewId="0">
      <pane ySplit="3" topLeftCell="A4" activePane="bottomLeft" state="frozen"/>
      <selection activeCell="B1" sqref="B1"/>
      <selection pane="bottomLeft" activeCell="B1" sqref="B1"/>
    </sheetView>
  </sheetViews>
  <sheetFormatPr defaultColWidth="9" defaultRowHeight="13.5"/>
  <cols>
    <col min="1" max="1" width="3.75" style="1" hidden="1" customWidth="1"/>
    <col min="2" max="2" width="3.75" style="1" customWidth="1"/>
    <col min="3" max="3" width="27.5" style="94" customWidth="1"/>
    <col min="4" max="4" width="17.625" style="108" bestFit="1" customWidth="1"/>
    <col min="5" max="5" width="75.875" style="94" customWidth="1"/>
    <col min="6" max="6" width="23" style="104" bestFit="1" customWidth="1"/>
    <col min="7" max="7" width="52.625" style="98" bestFit="1" customWidth="1"/>
    <col min="8" max="8" width="23.5" style="16" customWidth="1"/>
    <col min="9" max="9" width="24.25" style="2" bestFit="1" customWidth="1"/>
    <col min="10" max="10" width="17.25" style="15" bestFit="1" customWidth="1"/>
    <col min="11" max="11" width="15" style="4" bestFit="1" customWidth="1"/>
    <col min="12" max="16384" width="9" style="1"/>
  </cols>
  <sheetData>
    <row r="1" spans="1:11" ht="21.75" customHeight="1">
      <c r="C1" s="110" t="s">
        <v>316</v>
      </c>
      <c r="D1" s="110"/>
      <c r="E1" s="110"/>
      <c r="F1" s="110"/>
      <c r="G1" s="110"/>
      <c r="H1" s="110"/>
      <c r="J1" s="3"/>
    </row>
    <row r="2" spans="1:11" ht="21.75" customHeight="1">
      <c r="C2" s="92"/>
      <c r="D2" s="92"/>
      <c r="E2" s="92"/>
      <c r="F2" s="83"/>
      <c r="G2" s="92"/>
      <c r="H2" s="84" t="s">
        <v>317</v>
      </c>
      <c r="J2" s="3"/>
    </row>
    <row r="3" spans="1:11" ht="42.95" customHeight="1">
      <c r="C3" s="89" t="s">
        <v>0</v>
      </c>
      <c r="D3" s="90" t="s">
        <v>1</v>
      </c>
      <c r="E3" s="89" t="s">
        <v>2</v>
      </c>
      <c r="F3" s="91" t="s">
        <v>3</v>
      </c>
      <c r="G3" s="91" t="s">
        <v>4</v>
      </c>
      <c r="H3" s="91" t="s">
        <v>5</v>
      </c>
      <c r="J3" s="5"/>
      <c r="K3" s="6"/>
    </row>
    <row r="4" spans="1:11" s="10" customFormat="1" ht="42.95" customHeight="1">
      <c r="A4" s="37">
        <v>47</v>
      </c>
      <c r="B4" s="37"/>
      <c r="C4" s="113" t="s">
        <v>7</v>
      </c>
      <c r="D4" s="107">
        <v>43014</v>
      </c>
      <c r="E4" s="93" t="s">
        <v>324</v>
      </c>
      <c r="F4" s="101" t="s">
        <v>308</v>
      </c>
      <c r="G4" s="41" t="s">
        <v>289</v>
      </c>
      <c r="H4" s="17">
        <v>22686804</v>
      </c>
      <c r="I4" s="7"/>
      <c r="J4" s="8"/>
      <c r="K4" s="9"/>
    </row>
    <row r="5" spans="1:11" s="10" customFormat="1" ht="42.95" customHeight="1">
      <c r="A5" s="37">
        <v>80</v>
      </c>
      <c r="B5" s="37"/>
      <c r="C5" s="113"/>
      <c r="D5" s="107">
        <v>43025</v>
      </c>
      <c r="E5" s="93" t="s">
        <v>325</v>
      </c>
      <c r="F5" s="101" t="s">
        <v>302</v>
      </c>
      <c r="G5" s="41" t="s">
        <v>286</v>
      </c>
      <c r="H5" s="17">
        <v>37951406</v>
      </c>
      <c r="I5" s="2"/>
      <c r="J5" s="15"/>
      <c r="K5" s="4"/>
    </row>
    <row r="6" spans="1:11" s="10" customFormat="1" ht="42.95" customHeight="1">
      <c r="A6" s="37">
        <v>81</v>
      </c>
      <c r="B6" s="37"/>
      <c r="C6" s="113"/>
      <c r="D6" s="107">
        <v>43025</v>
      </c>
      <c r="E6" s="93" t="s">
        <v>326</v>
      </c>
      <c r="F6" s="102" t="s">
        <v>306</v>
      </c>
      <c r="G6" s="41" t="s">
        <v>281</v>
      </c>
      <c r="H6" s="17">
        <v>37602260</v>
      </c>
      <c r="I6" s="2"/>
      <c r="J6" s="15"/>
      <c r="K6" s="4"/>
    </row>
    <row r="7" spans="1:11" s="10" customFormat="1" ht="42.95" customHeight="1">
      <c r="A7" s="37">
        <v>49</v>
      </c>
      <c r="B7" s="37"/>
      <c r="C7" s="113"/>
      <c r="D7" s="107">
        <v>43039</v>
      </c>
      <c r="E7" s="93" t="s">
        <v>327</v>
      </c>
      <c r="F7" s="102" t="s">
        <v>307</v>
      </c>
      <c r="G7" s="41" t="s">
        <v>297</v>
      </c>
      <c r="H7" s="17">
        <v>30470545</v>
      </c>
      <c r="I7" s="7"/>
      <c r="J7" s="8"/>
      <c r="K7" s="9"/>
    </row>
    <row r="8" spans="1:11" s="10" customFormat="1" ht="42.95" customHeight="1">
      <c r="A8" s="37">
        <v>61</v>
      </c>
      <c r="B8" s="37"/>
      <c r="C8" s="113"/>
      <c r="D8" s="107">
        <v>43096</v>
      </c>
      <c r="E8" s="93" t="s">
        <v>328</v>
      </c>
      <c r="F8" s="102" t="s">
        <v>306</v>
      </c>
      <c r="G8" s="41" t="s">
        <v>297</v>
      </c>
      <c r="H8" s="17">
        <v>29843636</v>
      </c>
      <c r="I8" s="7"/>
      <c r="J8" s="8"/>
      <c r="K8" s="9"/>
    </row>
    <row r="9" spans="1:11" s="10" customFormat="1" ht="42.95" customHeight="1">
      <c r="A9" s="37">
        <v>75</v>
      </c>
      <c r="B9" s="37"/>
      <c r="C9" s="113"/>
      <c r="D9" s="107">
        <v>43175</v>
      </c>
      <c r="E9" s="93" t="s">
        <v>329</v>
      </c>
      <c r="F9" s="101" t="s">
        <v>307</v>
      </c>
      <c r="G9" s="41" t="s">
        <v>297</v>
      </c>
      <c r="H9" s="17">
        <v>45089064</v>
      </c>
      <c r="I9" s="12"/>
      <c r="J9" s="8"/>
      <c r="K9" s="9"/>
    </row>
    <row r="10" spans="1:11" s="10" customFormat="1" ht="42.95" customHeight="1">
      <c r="A10" s="37">
        <v>19</v>
      </c>
      <c r="B10" s="37"/>
      <c r="C10" s="113" t="s">
        <v>11</v>
      </c>
      <c r="D10" s="107">
        <v>42828</v>
      </c>
      <c r="E10" s="93" t="s">
        <v>330</v>
      </c>
      <c r="F10" s="101" t="s">
        <v>308</v>
      </c>
      <c r="G10" s="41" t="s">
        <v>284</v>
      </c>
      <c r="H10" s="17">
        <v>90310125</v>
      </c>
      <c r="I10" s="13"/>
      <c r="J10" s="8"/>
      <c r="K10" s="9"/>
    </row>
    <row r="11" spans="1:11" s="10" customFormat="1" ht="42.95" customHeight="1">
      <c r="A11" s="37">
        <v>20</v>
      </c>
      <c r="B11" s="37"/>
      <c r="C11" s="113"/>
      <c r="D11" s="107">
        <v>42899</v>
      </c>
      <c r="E11" s="93" t="s">
        <v>331</v>
      </c>
      <c r="F11" s="102" t="s">
        <v>302</v>
      </c>
      <c r="G11" s="41" t="s">
        <v>285</v>
      </c>
      <c r="H11" s="17">
        <v>192412537</v>
      </c>
      <c r="I11" s="7"/>
      <c r="J11" s="8"/>
      <c r="K11" s="9"/>
    </row>
    <row r="12" spans="1:11" s="10" customFormat="1" ht="42.95" customHeight="1">
      <c r="A12" s="37">
        <v>21</v>
      </c>
      <c r="B12" s="37"/>
      <c r="C12" s="113"/>
      <c r="D12" s="107">
        <v>42901</v>
      </c>
      <c r="E12" s="93" t="s">
        <v>332</v>
      </c>
      <c r="F12" s="101" t="s">
        <v>303</v>
      </c>
      <c r="G12" s="41" t="s">
        <v>295</v>
      </c>
      <c r="H12" s="17">
        <v>82442765</v>
      </c>
      <c r="I12" s="7"/>
      <c r="J12" s="8"/>
      <c r="K12" s="9"/>
    </row>
    <row r="13" spans="1:11" s="10" customFormat="1" ht="42.95" customHeight="1">
      <c r="A13" s="37">
        <v>76</v>
      </c>
      <c r="B13" s="37"/>
      <c r="C13" s="113"/>
      <c r="D13" s="107">
        <v>42999</v>
      </c>
      <c r="E13" s="93" t="s">
        <v>14</v>
      </c>
      <c r="F13" s="101" t="s">
        <v>308</v>
      </c>
      <c r="G13" s="41" t="s">
        <v>284</v>
      </c>
      <c r="H13" s="17">
        <v>86470554</v>
      </c>
      <c r="I13" s="2"/>
      <c r="J13" s="15"/>
      <c r="K13" s="4"/>
    </row>
    <row r="14" spans="1:11" s="10" customFormat="1" ht="42.95" customHeight="1">
      <c r="A14" s="37">
        <v>77</v>
      </c>
      <c r="B14" s="37"/>
      <c r="C14" s="113"/>
      <c r="D14" s="107">
        <v>43082</v>
      </c>
      <c r="E14" s="93" t="s">
        <v>12</v>
      </c>
      <c r="F14" s="101" t="s">
        <v>303</v>
      </c>
      <c r="G14" s="41" t="s">
        <v>295</v>
      </c>
      <c r="H14" s="17">
        <v>64549912</v>
      </c>
      <c r="I14" s="2"/>
      <c r="J14" s="15"/>
      <c r="K14" s="4"/>
    </row>
    <row r="15" spans="1:11" s="10" customFormat="1" ht="42.95" customHeight="1">
      <c r="A15" s="37">
        <v>78</v>
      </c>
      <c r="B15" s="37"/>
      <c r="C15" s="113"/>
      <c r="D15" s="107">
        <v>43087</v>
      </c>
      <c r="E15" s="93" t="s">
        <v>13</v>
      </c>
      <c r="F15" s="101" t="s">
        <v>302</v>
      </c>
      <c r="G15" s="41" t="s">
        <v>285</v>
      </c>
      <c r="H15" s="17">
        <v>150669382</v>
      </c>
      <c r="I15" s="2"/>
      <c r="J15" s="15"/>
      <c r="K15" s="4"/>
    </row>
    <row r="16" spans="1:11" s="10" customFormat="1" ht="42.95" customHeight="1">
      <c r="A16" s="37">
        <v>79</v>
      </c>
      <c r="B16" s="37"/>
      <c r="C16" s="113"/>
      <c r="D16" s="107">
        <v>43175</v>
      </c>
      <c r="E16" s="93" t="s">
        <v>333</v>
      </c>
      <c r="F16" s="101" t="s">
        <v>308</v>
      </c>
      <c r="G16" s="41" t="s">
        <v>284</v>
      </c>
      <c r="H16" s="17">
        <v>114813641</v>
      </c>
      <c r="I16" s="2"/>
      <c r="J16" s="15"/>
      <c r="K16" s="4"/>
    </row>
    <row r="17" spans="1:11" s="10" customFormat="1" ht="42.95" customHeight="1">
      <c r="A17" s="37">
        <v>2</v>
      </c>
      <c r="B17" s="37"/>
      <c r="C17" s="113" t="s">
        <v>318</v>
      </c>
      <c r="D17" s="107">
        <v>42879</v>
      </c>
      <c r="E17" s="93" t="s">
        <v>334</v>
      </c>
      <c r="F17" s="103" t="s">
        <v>303</v>
      </c>
      <c r="G17" s="41" t="s">
        <v>278</v>
      </c>
      <c r="H17" s="17">
        <v>386229787</v>
      </c>
      <c r="I17" s="11"/>
      <c r="J17" s="8"/>
      <c r="K17" s="9"/>
    </row>
    <row r="18" spans="1:11" s="10" customFormat="1" ht="42.95" customHeight="1">
      <c r="A18" s="37">
        <v>3</v>
      </c>
      <c r="B18" s="37"/>
      <c r="C18" s="113"/>
      <c r="D18" s="107">
        <v>42849</v>
      </c>
      <c r="E18" s="93" t="s">
        <v>335</v>
      </c>
      <c r="F18" s="101" t="s">
        <v>303</v>
      </c>
      <c r="G18" s="41" t="s">
        <v>279</v>
      </c>
      <c r="H18" s="17">
        <v>37477578</v>
      </c>
      <c r="I18" s="7"/>
      <c r="J18" s="8"/>
      <c r="K18" s="9"/>
    </row>
    <row r="19" spans="1:11" s="10" customFormat="1" ht="42.95" customHeight="1">
      <c r="A19" s="37">
        <v>54</v>
      </c>
      <c r="B19" s="37"/>
      <c r="C19" s="113"/>
      <c r="D19" s="107">
        <v>42849</v>
      </c>
      <c r="E19" s="93" t="s">
        <v>397</v>
      </c>
      <c r="F19" s="101" t="s">
        <v>307</v>
      </c>
      <c r="G19" s="41" t="s">
        <v>281</v>
      </c>
      <c r="H19" s="17">
        <v>67289242</v>
      </c>
      <c r="I19" s="7"/>
      <c r="J19" s="8"/>
      <c r="K19" s="9"/>
    </row>
    <row r="20" spans="1:11" s="10" customFormat="1" ht="42.95" customHeight="1">
      <c r="A20" s="37">
        <v>55</v>
      </c>
      <c r="B20" s="37"/>
      <c r="C20" s="113"/>
      <c r="D20" s="107">
        <v>42849</v>
      </c>
      <c r="E20" s="93" t="s">
        <v>395</v>
      </c>
      <c r="F20" s="101" t="s">
        <v>307</v>
      </c>
      <c r="G20" s="41" t="s">
        <v>281</v>
      </c>
      <c r="H20" s="17">
        <v>27082064</v>
      </c>
      <c r="I20" s="7"/>
      <c r="J20" s="8"/>
      <c r="K20" s="9"/>
    </row>
    <row r="21" spans="1:11" s="10" customFormat="1" ht="42.95" customHeight="1">
      <c r="A21" s="37">
        <v>56</v>
      </c>
      <c r="B21" s="37"/>
      <c r="C21" s="113"/>
      <c r="D21" s="107">
        <v>42849</v>
      </c>
      <c r="E21" s="93" t="s">
        <v>336</v>
      </c>
      <c r="F21" s="101" t="s">
        <v>308</v>
      </c>
      <c r="G21" s="41" t="s">
        <v>287</v>
      </c>
      <c r="H21" s="17">
        <v>21991341</v>
      </c>
      <c r="I21" s="7"/>
      <c r="J21" s="8"/>
      <c r="K21" s="9"/>
    </row>
    <row r="22" spans="1:11" s="10" customFormat="1" ht="42.95" customHeight="1">
      <c r="A22" s="37">
        <v>82</v>
      </c>
      <c r="B22" s="37"/>
      <c r="C22" s="113"/>
      <c r="D22" s="107">
        <v>42866</v>
      </c>
      <c r="E22" s="93" t="s">
        <v>337</v>
      </c>
      <c r="F22" s="102" t="s">
        <v>303</v>
      </c>
      <c r="G22" s="41" t="s">
        <v>282</v>
      </c>
      <c r="H22" s="17">
        <v>49454350</v>
      </c>
      <c r="I22" s="2"/>
      <c r="J22" s="15"/>
      <c r="K22" s="4"/>
    </row>
    <row r="23" spans="1:11" s="10" customFormat="1" ht="42.95" customHeight="1">
      <c r="A23" s="37">
        <v>23</v>
      </c>
      <c r="B23" s="37"/>
      <c r="C23" s="113"/>
      <c r="D23" s="107">
        <v>42884</v>
      </c>
      <c r="E23" s="93" t="s">
        <v>338</v>
      </c>
      <c r="F23" s="101" t="s">
        <v>302</v>
      </c>
      <c r="G23" s="41" t="s">
        <v>286</v>
      </c>
      <c r="H23" s="17">
        <v>196151216</v>
      </c>
      <c r="I23" s="7"/>
      <c r="J23" s="8"/>
      <c r="K23" s="9"/>
    </row>
    <row r="24" spans="1:11" s="10" customFormat="1" ht="42.95" customHeight="1">
      <c r="A24" s="37">
        <v>28</v>
      </c>
      <c r="B24" s="37"/>
      <c r="C24" s="113"/>
      <c r="D24" s="107">
        <v>42891</v>
      </c>
      <c r="E24" s="93" t="s">
        <v>339</v>
      </c>
      <c r="F24" s="101" t="s">
        <v>307</v>
      </c>
      <c r="G24" s="41" t="s">
        <v>296</v>
      </c>
      <c r="H24" s="17">
        <v>150100281</v>
      </c>
      <c r="I24" s="7"/>
      <c r="J24" s="8"/>
      <c r="K24" s="9"/>
    </row>
    <row r="25" spans="1:11" s="10" customFormat="1" ht="42.95" customHeight="1">
      <c r="A25" s="37">
        <v>7</v>
      </c>
      <c r="B25" s="37"/>
      <c r="C25" s="113"/>
      <c r="D25" s="107">
        <v>42898</v>
      </c>
      <c r="E25" s="93" t="s">
        <v>340</v>
      </c>
      <c r="F25" s="102" t="s">
        <v>308</v>
      </c>
      <c r="G25" s="41" t="s">
        <v>281</v>
      </c>
      <c r="H25" s="17">
        <v>399296837</v>
      </c>
      <c r="I25" s="12"/>
      <c r="J25" s="8"/>
      <c r="K25" s="9"/>
    </row>
    <row r="26" spans="1:11" s="10" customFormat="1" ht="42.95" customHeight="1">
      <c r="A26" s="37">
        <v>8</v>
      </c>
      <c r="B26" s="37"/>
      <c r="C26" s="113"/>
      <c r="D26" s="107">
        <v>42898</v>
      </c>
      <c r="E26" s="93" t="s">
        <v>341</v>
      </c>
      <c r="F26" s="101" t="s">
        <v>307</v>
      </c>
      <c r="G26" s="41" t="s">
        <v>295</v>
      </c>
      <c r="H26" s="17">
        <v>42265158</v>
      </c>
      <c r="I26" s="12"/>
      <c r="J26" s="8"/>
      <c r="K26" s="9"/>
    </row>
    <row r="27" spans="1:11" s="10" customFormat="1" ht="42.95" customHeight="1">
      <c r="A27" s="37">
        <v>13</v>
      </c>
      <c r="B27" s="37"/>
      <c r="C27" s="113"/>
      <c r="D27" s="107">
        <v>42900</v>
      </c>
      <c r="E27" s="93" t="s">
        <v>342</v>
      </c>
      <c r="F27" s="102" t="s">
        <v>303</v>
      </c>
      <c r="G27" s="41" t="s">
        <v>278</v>
      </c>
      <c r="H27" s="17">
        <v>451907634</v>
      </c>
      <c r="I27" s="7"/>
      <c r="J27" s="8"/>
      <c r="K27" s="9"/>
    </row>
    <row r="28" spans="1:11" s="10" customFormat="1" ht="42.95" customHeight="1">
      <c r="A28" s="37">
        <v>14</v>
      </c>
      <c r="B28" s="37"/>
      <c r="C28" s="113"/>
      <c r="D28" s="107">
        <v>42906</v>
      </c>
      <c r="E28" s="93" t="s">
        <v>343</v>
      </c>
      <c r="F28" s="101" t="s">
        <v>309</v>
      </c>
      <c r="G28" s="41" t="s">
        <v>283</v>
      </c>
      <c r="H28" s="17">
        <v>56997861</v>
      </c>
      <c r="I28" s="7"/>
      <c r="J28" s="8"/>
      <c r="K28" s="9"/>
    </row>
    <row r="29" spans="1:11" s="10" customFormat="1" ht="42.95" customHeight="1">
      <c r="A29" s="37">
        <v>25</v>
      </c>
      <c r="B29" s="37"/>
      <c r="C29" s="113"/>
      <c r="D29" s="107">
        <v>42909</v>
      </c>
      <c r="E29" s="93" t="s">
        <v>398</v>
      </c>
      <c r="F29" s="101" t="s">
        <v>303</v>
      </c>
      <c r="G29" s="41" t="s">
        <v>277</v>
      </c>
      <c r="H29" s="17">
        <v>56782587</v>
      </c>
      <c r="I29" s="7"/>
      <c r="J29" s="8"/>
      <c r="K29" s="9"/>
    </row>
    <row r="30" spans="1:11" s="10" customFormat="1" ht="42.95" customHeight="1">
      <c r="A30" s="37">
        <v>26</v>
      </c>
      <c r="B30" s="37"/>
      <c r="C30" s="113"/>
      <c r="D30" s="107">
        <v>42909</v>
      </c>
      <c r="E30" s="93" t="s">
        <v>396</v>
      </c>
      <c r="F30" s="101" t="s">
        <v>303</v>
      </c>
      <c r="G30" s="41" t="s">
        <v>285</v>
      </c>
      <c r="H30" s="17">
        <v>35385626</v>
      </c>
      <c r="I30" s="7"/>
      <c r="J30" s="8"/>
      <c r="K30" s="9"/>
    </row>
    <row r="31" spans="1:11" s="10" customFormat="1" ht="42.95" customHeight="1">
      <c r="A31" s="37">
        <v>34</v>
      </c>
      <c r="B31" s="37"/>
      <c r="C31" s="113"/>
      <c r="D31" s="107">
        <v>42986</v>
      </c>
      <c r="E31" s="93" t="s">
        <v>344</v>
      </c>
      <c r="F31" s="101" t="s">
        <v>308</v>
      </c>
      <c r="G31" s="41" t="s">
        <v>279</v>
      </c>
      <c r="H31" s="17">
        <v>42083077</v>
      </c>
      <c r="I31" s="39"/>
      <c r="J31" s="8"/>
      <c r="K31" s="9"/>
    </row>
    <row r="32" spans="1:11" s="10" customFormat="1" ht="42.95" customHeight="1">
      <c r="A32" s="37">
        <v>35</v>
      </c>
      <c r="B32" s="37"/>
      <c r="C32" s="113"/>
      <c r="D32" s="107">
        <v>42986</v>
      </c>
      <c r="E32" s="93" t="s">
        <v>345</v>
      </c>
      <c r="F32" s="102" t="s">
        <v>303</v>
      </c>
      <c r="G32" s="41" t="s">
        <v>285</v>
      </c>
      <c r="H32" s="17">
        <v>19451748</v>
      </c>
      <c r="I32" s="7"/>
      <c r="J32" s="8"/>
      <c r="K32" s="9"/>
    </row>
    <row r="33" spans="1:12" s="10" customFormat="1" ht="42.95" customHeight="1">
      <c r="A33" s="37">
        <v>36</v>
      </c>
      <c r="B33" s="37"/>
      <c r="C33" s="113"/>
      <c r="D33" s="107">
        <v>42986</v>
      </c>
      <c r="E33" s="93" t="s">
        <v>346</v>
      </c>
      <c r="F33" s="101" t="s">
        <v>307</v>
      </c>
      <c r="G33" s="41" t="s">
        <v>281</v>
      </c>
      <c r="H33" s="17">
        <v>25916070</v>
      </c>
      <c r="I33" s="7"/>
      <c r="J33" s="8"/>
      <c r="K33" s="9"/>
    </row>
    <row r="34" spans="1:12" s="10" customFormat="1" ht="42.95" customHeight="1">
      <c r="A34" s="37">
        <v>39</v>
      </c>
      <c r="B34" s="37"/>
      <c r="C34" s="113"/>
      <c r="D34" s="107">
        <v>42986</v>
      </c>
      <c r="E34" s="93" t="s">
        <v>347</v>
      </c>
      <c r="F34" s="102" t="s">
        <v>308</v>
      </c>
      <c r="G34" s="41" t="s">
        <v>278</v>
      </c>
      <c r="H34" s="17">
        <v>113234557</v>
      </c>
      <c r="I34" s="7"/>
      <c r="J34" s="8"/>
      <c r="K34" s="9"/>
    </row>
    <row r="35" spans="1:12" s="10" customFormat="1" ht="42.95" customHeight="1">
      <c r="A35" s="37">
        <v>42</v>
      </c>
      <c r="B35" s="37"/>
      <c r="C35" s="113"/>
      <c r="D35" s="107">
        <v>42986</v>
      </c>
      <c r="E35" s="93" t="s">
        <v>348</v>
      </c>
      <c r="F35" s="101" t="s">
        <v>303</v>
      </c>
      <c r="G35" s="41" t="s">
        <v>288</v>
      </c>
      <c r="H35" s="17">
        <v>1247766</v>
      </c>
      <c r="I35" s="7"/>
      <c r="J35" s="8"/>
      <c r="K35" s="9"/>
    </row>
    <row r="36" spans="1:12" s="10" customFormat="1" ht="42.95" customHeight="1">
      <c r="A36" s="37">
        <v>46</v>
      </c>
      <c r="B36" s="37"/>
      <c r="C36" s="113"/>
      <c r="D36" s="107">
        <v>43007</v>
      </c>
      <c r="E36" s="93" t="s">
        <v>349</v>
      </c>
      <c r="F36" s="101" t="s">
        <v>310</v>
      </c>
      <c r="G36" s="41" t="s">
        <v>286</v>
      </c>
      <c r="H36" s="17">
        <v>50783396</v>
      </c>
      <c r="I36" s="7"/>
      <c r="J36" s="8"/>
      <c r="K36" s="9"/>
    </row>
    <row r="37" spans="1:12" s="10" customFormat="1" ht="42.95" customHeight="1">
      <c r="A37" s="37">
        <v>43</v>
      </c>
      <c r="B37" s="37"/>
      <c r="C37" s="113"/>
      <c r="D37" s="107">
        <v>43014</v>
      </c>
      <c r="E37" s="93" t="s">
        <v>350</v>
      </c>
      <c r="F37" s="102" t="s">
        <v>308</v>
      </c>
      <c r="G37" s="41" t="s">
        <v>279</v>
      </c>
      <c r="H37" s="17">
        <v>25443765</v>
      </c>
      <c r="I37" s="7"/>
      <c r="J37" s="8"/>
      <c r="K37" s="9"/>
    </row>
    <row r="38" spans="1:12" s="10" customFormat="1" ht="42.95" customHeight="1">
      <c r="A38" s="37">
        <v>44</v>
      </c>
      <c r="B38" s="37"/>
      <c r="C38" s="113"/>
      <c r="D38" s="107">
        <v>43014</v>
      </c>
      <c r="E38" s="93" t="s">
        <v>351</v>
      </c>
      <c r="F38" s="101" t="s">
        <v>307</v>
      </c>
      <c r="G38" s="41" t="s">
        <v>281</v>
      </c>
      <c r="H38" s="17">
        <v>38710501</v>
      </c>
      <c r="I38" s="7"/>
      <c r="J38" s="8"/>
      <c r="K38" s="9"/>
    </row>
    <row r="39" spans="1:12" s="10" customFormat="1" ht="42.95" customHeight="1">
      <c r="A39" s="37">
        <v>45</v>
      </c>
      <c r="B39" s="37"/>
      <c r="C39" s="113"/>
      <c r="D39" s="107">
        <v>43041</v>
      </c>
      <c r="E39" s="93" t="s">
        <v>352</v>
      </c>
      <c r="F39" s="102" t="s">
        <v>308</v>
      </c>
      <c r="G39" s="41" t="s">
        <v>282</v>
      </c>
      <c r="H39" s="17">
        <v>34999911</v>
      </c>
      <c r="I39" s="7"/>
      <c r="J39" s="8"/>
      <c r="K39" s="9"/>
    </row>
    <row r="40" spans="1:12" s="10" customFormat="1" ht="42.95" customHeight="1">
      <c r="A40" s="37">
        <v>57</v>
      </c>
      <c r="B40" s="37"/>
      <c r="C40" s="113"/>
      <c r="D40" s="107">
        <v>43061</v>
      </c>
      <c r="E40" s="93" t="s">
        <v>353</v>
      </c>
      <c r="F40" s="101" t="s">
        <v>308</v>
      </c>
      <c r="G40" s="41" t="s">
        <v>287</v>
      </c>
      <c r="H40" s="17">
        <v>35262136</v>
      </c>
      <c r="I40" s="7"/>
      <c r="J40" s="8"/>
      <c r="K40" s="9"/>
    </row>
    <row r="41" spans="1:12" s="10" customFormat="1" ht="42.95" customHeight="1">
      <c r="A41" s="37">
        <v>62</v>
      </c>
      <c r="B41" s="37"/>
      <c r="C41" s="113"/>
      <c r="D41" s="107">
        <v>43096</v>
      </c>
      <c r="E41" s="93" t="s">
        <v>354</v>
      </c>
      <c r="F41" s="102" t="s">
        <v>306</v>
      </c>
      <c r="G41" s="41" t="s">
        <v>278</v>
      </c>
      <c r="H41" s="17">
        <v>49216604</v>
      </c>
      <c r="I41" s="7"/>
      <c r="J41" s="8"/>
      <c r="K41" s="9"/>
    </row>
    <row r="42" spans="1:12" s="10" customFormat="1" ht="42.95" customHeight="1">
      <c r="A42" s="37">
        <v>63</v>
      </c>
      <c r="B42" s="37"/>
      <c r="C42" s="113"/>
      <c r="D42" s="107">
        <v>43097</v>
      </c>
      <c r="E42" s="93" t="s">
        <v>355</v>
      </c>
      <c r="F42" s="102" t="s">
        <v>306</v>
      </c>
      <c r="G42" s="41" t="s">
        <v>292</v>
      </c>
      <c r="H42" s="17">
        <v>15878493</v>
      </c>
      <c r="I42" s="7"/>
      <c r="J42" s="8"/>
      <c r="K42" s="9"/>
    </row>
    <row r="43" spans="1:12" s="10" customFormat="1" ht="42.95" customHeight="1">
      <c r="A43" s="37">
        <v>72</v>
      </c>
      <c r="B43" s="37"/>
      <c r="C43" s="113"/>
      <c r="D43" s="107">
        <v>43110</v>
      </c>
      <c r="E43" s="93" t="s">
        <v>356</v>
      </c>
      <c r="F43" s="101" t="s">
        <v>307</v>
      </c>
      <c r="G43" s="41" t="s">
        <v>295</v>
      </c>
      <c r="H43" s="17">
        <v>39728851</v>
      </c>
      <c r="I43" s="81"/>
      <c r="J43" s="8"/>
      <c r="K43" s="9"/>
      <c r="L43" s="82"/>
    </row>
    <row r="44" spans="1:12" s="10" customFormat="1" ht="42.95" customHeight="1">
      <c r="A44" s="37">
        <v>71</v>
      </c>
      <c r="B44" s="37"/>
      <c r="C44" s="113"/>
      <c r="D44" s="107">
        <v>43175</v>
      </c>
      <c r="E44" s="93" t="s">
        <v>399</v>
      </c>
      <c r="F44" s="101" t="s">
        <v>307</v>
      </c>
      <c r="G44" s="41" t="s">
        <v>281</v>
      </c>
      <c r="H44" s="17">
        <v>94304733</v>
      </c>
      <c r="I44" s="7"/>
      <c r="J44" s="8"/>
      <c r="K44" s="9"/>
    </row>
    <row r="45" spans="1:12" s="10" customFormat="1" ht="42.95" customHeight="1">
      <c r="A45" s="37">
        <v>73</v>
      </c>
      <c r="B45" s="37"/>
      <c r="C45" s="113"/>
      <c r="D45" s="107">
        <v>43175</v>
      </c>
      <c r="E45" s="93" t="s">
        <v>357</v>
      </c>
      <c r="F45" s="101" t="s">
        <v>303</v>
      </c>
      <c r="G45" s="41" t="s">
        <v>279</v>
      </c>
      <c r="H45" s="17">
        <v>42846649</v>
      </c>
      <c r="I45" s="7"/>
      <c r="J45" s="8"/>
      <c r="K45" s="9"/>
    </row>
    <row r="46" spans="1:12" s="10" customFormat="1" ht="42.95" customHeight="1">
      <c r="A46" s="37">
        <v>38</v>
      </c>
      <c r="B46" s="37"/>
      <c r="C46" s="113" t="s">
        <v>23</v>
      </c>
      <c r="D46" s="107">
        <v>42977</v>
      </c>
      <c r="E46" s="93" t="s">
        <v>23</v>
      </c>
      <c r="F46" s="101" t="s">
        <v>305</v>
      </c>
      <c r="G46" s="41" t="s">
        <v>278</v>
      </c>
      <c r="H46" s="17">
        <v>2990044</v>
      </c>
      <c r="I46" s="7"/>
      <c r="J46" s="8"/>
      <c r="K46" s="9"/>
    </row>
    <row r="47" spans="1:12" s="10" customFormat="1" ht="42.95" customHeight="1">
      <c r="A47" s="37">
        <v>52</v>
      </c>
      <c r="B47" s="37"/>
      <c r="C47" s="113"/>
      <c r="D47" s="107">
        <v>43056</v>
      </c>
      <c r="E47" s="93" t="s">
        <v>358</v>
      </c>
      <c r="F47" s="102" t="s">
        <v>306</v>
      </c>
      <c r="G47" s="41" t="s">
        <v>278</v>
      </c>
      <c r="H47" s="17">
        <v>26631341</v>
      </c>
      <c r="I47" s="7"/>
      <c r="J47" s="8"/>
      <c r="K47" s="9"/>
    </row>
    <row r="48" spans="1:12" s="10" customFormat="1" ht="42.95" customHeight="1">
      <c r="A48" s="37">
        <v>16</v>
      </c>
      <c r="B48" s="37"/>
      <c r="C48" s="113" t="s">
        <v>24</v>
      </c>
      <c r="D48" s="107">
        <v>42902</v>
      </c>
      <c r="E48" s="93" t="s">
        <v>359</v>
      </c>
      <c r="F48" s="102" t="s">
        <v>306</v>
      </c>
      <c r="G48" s="41" t="s">
        <v>320</v>
      </c>
      <c r="H48" s="17">
        <v>17895917</v>
      </c>
      <c r="I48" s="7"/>
      <c r="J48" s="8"/>
      <c r="K48" s="9"/>
    </row>
    <row r="49" spans="1:11" s="10" customFormat="1" ht="42.95" customHeight="1">
      <c r="A49" s="37">
        <v>17</v>
      </c>
      <c r="B49" s="37"/>
      <c r="C49" s="113"/>
      <c r="D49" s="107">
        <v>42906</v>
      </c>
      <c r="E49" s="93" t="s">
        <v>360</v>
      </c>
      <c r="F49" s="102" t="s">
        <v>306</v>
      </c>
      <c r="G49" s="41" t="s">
        <v>278</v>
      </c>
      <c r="H49" s="17">
        <v>16004385</v>
      </c>
      <c r="I49" s="7"/>
      <c r="J49" s="8"/>
      <c r="K49" s="9"/>
    </row>
    <row r="50" spans="1:11" s="10" customFormat="1" ht="42.95" customHeight="1">
      <c r="A50" s="37">
        <v>18</v>
      </c>
      <c r="B50" s="37"/>
      <c r="C50" s="113"/>
      <c r="D50" s="107">
        <v>42908</v>
      </c>
      <c r="E50" s="93" t="s">
        <v>361</v>
      </c>
      <c r="F50" s="101" t="s">
        <v>306</v>
      </c>
      <c r="G50" s="41" t="s">
        <v>279</v>
      </c>
      <c r="H50" s="17">
        <v>20003598</v>
      </c>
      <c r="I50" s="7"/>
      <c r="J50" s="8"/>
      <c r="K50" s="9"/>
    </row>
    <row r="51" spans="1:11" s="10" customFormat="1" ht="42.95" customHeight="1">
      <c r="A51" s="37">
        <v>24</v>
      </c>
      <c r="B51" s="37"/>
      <c r="C51" s="113"/>
      <c r="D51" s="107">
        <v>42923</v>
      </c>
      <c r="E51" s="93" t="s">
        <v>362</v>
      </c>
      <c r="F51" s="102" t="s">
        <v>306</v>
      </c>
      <c r="G51" s="41" t="s">
        <v>286</v>
      </c>
      <c r="H51" s="17">
        <v>6096100</v>
      </c>
      <c r="I51" s="7"/>
      <c r="J51" s="8"/>
      <c r="K51" s="9"/>
    </row>
    <row r="52" spans="1:11" s="10" customFormat="1" ht="42.95" customHeight="1">
      <c r="A52" s="37">
        <v>4</v>
      </c>
      <c r="B52" s="37"/>
      <c r="C52" s="113" t="s">
        <v>25</v>
      </c>
      <c r="D52" s="107">
        <v>42893</v>
      </c>
      <c r="E52" s="93" t="s">
        <v>363</v>
      </c>
      <c r="F52" s="102" t="s">
        <v>311</v>
      </c>
      <c r="G52" s="41" t="s">
        <v>279</v>
      </c>
      <c r="H52" s="17">
        <v>49999359</v>
      </c>
      <c r="I52" s="11"/>
      <c r="J52" s="8"/>
      <c r="K52" s="9"/>
    </row>
    <row r="53" spans="1:11" s="10" customFormat="1" ht="42.95" customHeight="1">
      <c r="A53" s="37">
        <v>5</v>
      </c>
      <c r="B53" s="37"/>
      <c r="C53" s="113"/>
      <c r="D53" s="107">
        <v>42893</v>
      </c>
      <c r="E53" s="93" t="s">
        <v>364</v>
      </c>
      <c r="F53" s="101" t="s">
        <v>312</v>
      </c>
      <c r="G53" s="41" t="s">
        <v>280</v>
      </c>
      <c r="H53" s="17">
        <v>21999988</v>
      </c>
      <c r="I53" s="7"/>
      <c r="J53" s="8"/>
      <c r="K53" s="9"/>
    </row>
    <row r="54" spans="1:11" s="10" customFormat="1" ht="42.95" customHeight="1">
      <c r="A54" s="37">
        <v>6</v>
      </c>
      <c r="B54" s="37"/>
      <c r="C54" s="113"/>
      <c r="D54" s="107">
        <v>42898</v>
      </c>
      <c r="E54" s="93" t="s">
        <v>365</v>
      </c>
      <c r="F54" s="101" t="s">
        <v>303</v>
      </c>
      <c r="G54" s="41" t="s">
        <v>278</v>
      </c>
      <c r="H54" s="17">
        <v>39199751</v>
      </c>
      <c r="I54" s="12"/>
      <c r="J54" s="8"/>
      <c r="K54" s="9"/>
    </row>
    <row r="55" spans="1:11" s="10" customFormat="1" ht="42.95" customHeight="1">
      <c r="A55" s="37">
        <v>9</v>
      </c>
      <c r="B55" s="37"/>
      <c r="C55" s="113"/>
      <c r="D55" s="107">
        <v>42899</v>
      </c>
      <c r="E55" s="93" t="s">
        <v>366</v>
      </c>
      <c r="F55" s="101" t="s">
        <v>312</v>
      </c>
      <c r="G55" s="41" t="s">
        <v>282</v>
      </c>
      <c r="H55" s="17">
        <v>51011065</v>
      </c>
      <c r="I55" s="7"/>
      <c r="J55" s="8"/>
      <c r="K55" s="9"/>
    </row>
    <row r="56" spans="1:11" s="10" customFormat="1" ht="42.95" customHeight="1">
      <c r="A56" s="37">
        <v>31</v>
      </c>
      <c r="B56" s="37"/>
      <c r="C56" s="113"/>
      <c r="D56" s="107">
        <v>42947</v>
      </c>
      <c r="E56" s="93" t="s">
        <v>367</v>
      </c>
      <c r="F56" s="101" t="s">
        <v>311</v>
      </c>
      <c r="G56" s="41" t="s">
        <v>296</v>
      </c>
      <c r="H56" s="17">
        <v>35399930</v>
      </c>
      <c r="I56" s="7"/>
      <c r="J56" s="8"/>
      <c r="K56" s="9"/>
    </row>
    <row r="57" spans="1:11" s="10" customFormat="1" ht="42.95" customHeight="1">
      <c r="A57" s="37">
        <v>50</v>
      </c>
      <c r="B57" s="37"/>
      <c r="C57" s="113" t="s">
        <v>30</v>
      </c>
      <c r="D57" s="107">
        <v>43041</v>
      </c>
      <c r="E57" s="93" t="s">
        <v>368</v>
      </c>
      <c r="F57" s="102" t="s">
        <v>309</v>
      </c>
      <c r="G57" s="41" t="s">
        <v>281</v>
      </c>
      <c r="H57" s="17">
        <v>2999296</v>
      </c>
      <c r="I57" s="7"/>
      <c r="J57" s="8"/>
      <c r="K57" s="9"/>
    </row>
    <row r="58" spans="1:11" s="10" customFormat="1" ht="42.95" customHeight="1">
      <c r="A58" s="37">
        <v>51</v>
      </c>
      <c r="B58" s="37"/>
      <c r="C58" s="113"/>
      <c r="D58" s="107">
        <v>43041</v>
      </c>
      <c r="E58" s="93" t="s">
        <v>369</v>
      </c>
      <c r="F58" s="102" t="s">
        <v>309</v>
      </c>
      <c r="G58" s="41" t="s">
        <v>290</v>
      </c>
      <c r="H58" s="17">
        <v>1877365</v>
      </c>
      <c r="I58" s="7"/>
      <c r="J58" s="8"/>
      <c r="K58" s="9"/>
    </row>
    <row r="59" spans="1:11" s="10" customFormat="1" ht="42.95" customHeight="1">
      <c r="A59" s="37">
        <v>58</v>
      </c>
      <c r="B59" s="37"/>
      <c r="C59" s="113"/>
      <c r="D59" s="107">
        <v>43052</v>
      </c>
      <c r="E59" s="93" t="s">
        <v>370</v>
      </c>
      <c r="F59" s="102" t="s">
        <v>306</v>
      </c>
      <c r="G59" s="41" t="s">
        <v>291</v>
      </c>
      <c r="H59" s="17">
        <v>9998662</v>
      </c>
      <c r="I59" s="7"/>
      <c r="J59" s="8"/>
      <c r="K59" s="9"/>
    </row>
    <row r="60" spans="1:11" s="10" customFormat="1" ht="42.95" customHeight="1">
      <c r="A60" s="37">
        <v>59</v>
      </c>
      <c r="B60" s="37"/>
      <c r="C60" s="113"/>
      <c r="D60" s="107">
        <v>43063</v>
      </c>
      <c r="E60" s="93" t="s">
        <v>371</v>
      </c>
      <c r="F60" s="102" t="s">
        <v>302</v>
      </c>
      <c r="G60" s="41" t="s">
        <v>295</v>
      </c>
      <c r="H60" s="17">
        <v>49119089</v>
      </c>
      <c r="I60" s="7"/>
      <c r="J60" s="8"/>
      <c r="K60" s="9"/>
    </row>
    <row r="61" spans="1:11" s="10" customFormat="1" ht="42.95" customHeight="1">
      <c r="A61" s="37">
        <v>64</v>
      </c>
      <c r="B61" s="37"/>
      <c r="C61" s="113"/>
      <c r="D61" s="107">
        <v>43063</v>
      </c>
      <c r="E61" s="93" t="s">
        <v>372</v>
      </c>
      <c r="F61" s="101" t="s">
        <v>306</v>
      </c>
      <c r="G61" s="41" t="s">
        <v>277</v>
      </c>
      <c r="H61" s="17">
        <v>26005588</v>
      </c>
      <c r="I61" s="7"/>
      <c r="J61" s="8"/>
      <c r="K61" s="9"/>
    </row>
    <row r="62" spans="1:11" s="10" customFormat="1" ht="42.95" customHeight="1">
      <c r="A62" s="37">
        <v>65</v>
      </c>
      <c r="B62" s="37"/>
      <c r="C62" s="113"/>
      <c r="D62" s="107">
        <v>43076</v>
      </c>
      <c r="E62" s="93" t="s">
        <v>373</v>
      </c>
      <c r="F62" s="101" t="s">
        <v>312</v>
      </c>
      <c r="G62" s="41" t="s">
        <v>293</v>
      </c>
      <c r="H62" s="17">
        <v>10000000</v>
      </c>
      <c r="I62" s="7"/>
      <c r="J62" s="8"/>
      <c r="K62" s="9"/>
    </row>
    <row r="63" spans="1:11" s="10" customFormat="1" ht="42.95" customHeight="1">
      <c r="A63" s="37">
        <v>66</v>
      </c>
      <c r="B63" s="37"/>
      <c r="C63" s="113"/>
      <c r="D63" s="107">
        <v>43082</v>
      </c>
      <c r="E63" s="93" t="s">
        <v>374</v>
      </c>
      <c r="F63" s="101" t="s">
        <v>306</v>
      </c>
      <c r="G63" s="41" t="s">
        <v>281</v>
      </c>
      <c r="H63" s="17">
        <v>39959985</v>
      </c>
      <c r="I63" s="7"/>
      <c r="J63" s="8"/>
      <c r="K63" s="9"/>
    </row>
    <row r="64" spans="1:11" s="10" customFormat="1" ht="42.95" customHeight="1">
      <c r="A64" s="37">
        <v>67</v>
      </c>
      <c r="B64" s="37"/>
      <c r="C64" s="113"/>
      <c r="D64" s="107">
        <v>43089</v>
      </c>
      <c r="E64" s="93" t="s">
        <v>375</v>
      </c>
      <c r="F64" s="101" t="s">
        <v>312</v>
      </c>
      <c r="G64" s="41" t="s">
        <v>278</v>
      </c>
      <c r="H64" s="17">
        <v>44168485</v>
      </c>
      <c r="I64" s="7"/>
      <c r="J64" s="8"/>
      <c r="K64" s="9"/>
    </row>
    <row r="65" spans="1:12" s="10" customFormat="1" ht="42.95" customHeight="1">
      <c r="A65" s="37">
        <v>74</v>
      </c>
      <c r="B65" s="37"/>
      <c r="C65" s="113"/>
      <c r="D65" s="107">
        <v>43129</v>
      </c>
      <c r="E65" s="93" t="s">
        <v>376</v>
      </c>
      <c r="F65" s="101" t="s">
        <v>306</v>
      </c>
      <c r="G65" s="41" t="s">
        <v>295</v>
      </c>
      <c r="H65" s="17">
        <v>25497385</v>
      </c>
      <c r="I65" s="7"/>
      <c r="J65" s="8"/>
      <c r="K65" s="9"/>
    </row>
    <row r="66" spans="1:12" s="10" customFormat="1" ht="42.95" customHeight="1">
      <c r="A66" s="37">
        <v>37</v>
      </c>
      <c r="B66" s="37"/>
      <c r="C66" s="113" t="s">
        <v>38</v>
      </c>
      <c r="D66" s="107">
        <v>42978</v>
      </c>
      <c r="E66" s="93" t="s">
        <v>377</v>
      </c>
      <c r="F66" s="101" t="s">
        <v>306</v>
      </c>
      <c r="G66" s="41" t="s">
        <v>278</v>
      </c>
      <c r="H66" s="17">
        <v>20124264</v>
      </c>
      <c r="I66" s="7"/>
      <c r="J66" s="8"/>
      <c r="K66" s="9"/>
    </row>
    <row r="67" spans="1:12" s="10" customFormat="1" ht="42.95" customHeight="1">
      <c r="A67" s="37">
        <v>40</v>
      </c>
      <c r="B67" s="37"/>
      <c r="C67" s="113"/>
      <c r="D67" s="107">
        <v>42986</v>
      </c>
      <c r="E67" s="93" t="s">
        <v>378</v>
      </c>
      <c r="F67" s="101" t="s">
        <v>306</v>
      </c>
      <c r="G67" s="41" t="s">
        <v>285</v>
      </c>
      <c r="H67" s="17">
        <v>6044233</v>
      </c>
      <c r="I67" s="38"/>
      <c r="J67" s="38"/>
      <c r="K67" s="38"/>
    </row>
    <row r="68" spans="1:12" s="10" customFormat="1" ht="42.95" customHeight="1">
      <c r="A68" s="37">
        <v>41</v>
      </c>
      <c r="B68" s="37"/>
      <c r="C68" s="113"/>
      <c r="D68" s="107">
        <v>42998</v>
      </c>
      <c r="E68" s="93" t="s">
        <v>379</v>
      </c>
      <c r="F68" s="102" t="s">
        <v>302</v>
      </c>
      <c r="G68" s="41" t="s">
        <v>294</v>
      </c>
      <c r="H68" s="17">
        <v>4831503</v>
      </c>
      <c r="I68" s="7"/>
      <c r="J68" s="8"/>
      <c r="K68" s="9"/>
    </row>
    <row r="69" spans="1:12" s="10" customFormat="1" ht="42.95" customHeight="1">
      <c r="A69" s="37">
        <v>1</v>
      </c>
      <c r="B69" s="37"/>
      <c r="C69" s="113" t="s">
        <v>39</v>
      </c>
      <c r="D69" s="107">
        <v>42857</v>
      </c>
      <c r="E69" s="93" t="s">
        <v>380</v>
      </c>
      <c r="F69" s="101" t="s">
        <v>308</v>
      </c>
      <c r="G69" s="41" t="s">
        <v>277</v>
      </c>
      <c r="H69" s="17">
        <v>59098969</v>
      </c>
      <c r="I69" s="7"/>
      <c r="J69" s="8"/>
      <c r="K69" s="9"/>
    </row>
    <row r="70" spans="1:12" s="10" customFormat="1" ht="42.95" customHeight="1">
      <c r="A70" s="37">
        <v>10</v>
      </c>
      <c r="B70" s="37"/>
      <c r="C70" s="113"/>
      <c r="D70" s="107">
        <v>42893</v>
      </c>
      <c r="E70" s="93" t="s">
        <v>381</v>
      </c>
      <c r="F70" s="101" t="s">
        <v>303</v>
      </c>
      <c r="G70" s="41" t="s">
        <v>277</v>
      </c>
      <c r="H70" s="17">
        <v>119928686</v>
      </c>
      <c r="I70" s="7"/>
      <c r="J70" s="8"/>
      <c r="K70" s="9"/>
    </row>
    <row r="71" spans="1:12" s="10" customFormat="1" ht="42.95" customHeight="1">
      <c r="A71" s="37">
        <v>11</v>
      </c>
      <c r="B71" s="37"/>
      <c r="C71" s="113"/>
      <c r="D71" s="107">
        <v>42893</v>
      </c>
      <c r="E71" s="93" t="s">
        <v>382</v>
      </c>
      <c r="F71" s="101" t="s">
        <v>308</v>
      </c>
      <c r="G71" s="41" t="s">
        <v>320</v>
      </c>
      <c r="H71" s="17">
        <v>36074897</v>
      </c>
      <c r="I71" s="7"/>
      <c r="J71" s="8"/>
      <c r="K71" s="9"/>
    </row>
    <row r="72" spans="1:12" s="10" customFormat="1" ht="42.95" customHeight="1">
      <c r="A72" s="37">
        <v>12</v>
      </c>
      <c r="B72" s="37"/>
      <c r="C72" s="113"/>
      <c r="D72" s="107">
        <v>42898</v>
      </c>
      <c r="E72" s="93" t="s">
        <v>383</v>
      </c>
      <c r="F72" s="101" t="s">
        <v>307</v>
      </c>
      <c r="G72" s="41" t="s">
        <v>295</v>
      </c>
      <c r="H72" s="17">
        <v>119997447</v>
      </c>
      <c r="I72" s="7"/>
      <c r="J72" s="8"/>
      <c r="K72" s="9"/>
    </row>
    <row r="73" spans="1:12" s="10" customFormat="1" ht="42.95" customHeight="1">
      <c r="A73" s="37">
        <v>15</v>
      </c>
      <c r="B73" s="37"/>
      <c r="C73" s="113"/>
      <c r="D73" s="107">
        <v>42908</v>
      </c>
      <c r="E73" s="93" t="s">
        <v>384</v>
      </c>
      <c r="F73" s="101" t="s">
        <v>303</v>
      </c>
      <c r="G73" s="41" t="s">
        <v>281</v>
      </c>
      <c r="H73" s="17">
        <v>173373740</v>
      </c>
      <c r="I73" s="7"/>
      <c r="J73" s="8"/>
      <c r="K73" s="9"/>
    </row>
    <row r="74" spans="1:12" s="10" customFormat="1" ht="42.95" customHeight="1">
      <c r="A74" s="37">
        <v>22</v>
      </c>
      <c r="B74" s="37"/>
      <c r="C74" s="113"/>
      <c r="D74" s="107">
        <v>42916</v>
      </c>
      <c r="E74" s="93" t="s">
        <v>385</v>
      </c>
      <c r="F74" s="101" t="s">
        <v>302</v>
      </c>
      <c r="G74" s="41" t="s">
        <v>285</v>
      </c>
      <c r="H74" s="17">
        <v>170000000</v>
      </c>
      <c r="I74" s="7"/>
      <c r="J74" s="8"/>
      <c r="K74" s="9"/>
    </row>
    <row r="75" spans="1:12" s="10" customFormat="1" ht="42.95" customHeight="1">
      <c r="A75" s="37">
        <v>27</v>
      </c>
      <c r="B75" s="37"/>
      <c r="C75" s="113"/>
      <c r="D75" s="107">
        <v>42923</v>
      </c>
      <c r="E75" s="93" t="s">
        <v>386</v>
      </c>
      <c r="F75" s="101" t="s">
        <v>302</v>
      </c>
      <c r="G75" s="41" t="s">
        <v>278</v>
      </c>
      <c r="H75" s="17">
        <v>201141996</v>
      </c>
      <c r="I75" s="7"/>
      <c r="J75" s="8"/>
      <c r="K75" s="9"/>
    </row>
    <row r="76" spans="1:12" s="10" customFormat="1" ht="42.95" customHeight="1">
      <c r="A76" s="37">
        <v>29</v>
      </c>
      <c r="B76" s="37"/>
      <c r="C76" s="113"/>
      <c r="D76" s="107">
        <v>42947</v>
      </c>
      <c r="E76" s="93" t="s">
        <v>387</v>
      </c>
      <c r="F76" s="101" t="s">
        <v>306</v>
      </c>
      <c r="G76" s="41" t="s">
        <v>278</v>
      </c>
      <c r="H76" s="17">
        <v>90348890</v>
      </c>
      <c r="I76" s="7"/>
      <c r="J76" s="8"/>
      <c r="K76" s="9"/>
    </row>
    <row r="77" spans="1:12" s="14" customFormat="1" ht="42.95" customHeight="1">
      <c r="A77" s="37">
        <v>30</v>
      </c>
      <c r="B77" s="37"/>
      <c r="C77" s="113"/>
      <c r="D77" s="107">
        <v>42947</v>
      </c>
      <c r="E77" s="93" t="s">
        <v>388</v>
      </c>
      <c r="F77" s="101" t="s">
        <v>303</v>
      </c>
      <c r="G77" s="41" t="s">
        <v>277</v>
      </c>
      <c r="H77" s="17">
        <v>120450408</v>
      </c>
      <c r="I77" s="7"/>
      <c r="J77" s="8"/>
      <c r="K77" s="9"/>
      <c r="L77" s="10"/>
    </row>
    <row r="78" spans="1:12" ht="42.95" customHeight="1">
      <c r="A78" s="37">
        <v>32</v>
      </c>
      <c r="B78" s="37"/>
      <c r="C78" s="113"/>
      <c r="D78" s="107">
        <v>42951</v>
      </c>
      <c r="E78" s="93" t="s">
        <v>389</v>
      </c>
      <c r="F78" s="101" t="s">
        <v>306</v>
      </c>
      <c r="G78" s="41" t="s">
        <v>278</v>
      </c>
      <c r="H78" s="17">
        <v>20800327</v>
      </c>
      <c r="I78" s="13"/>
      <c r="J78" s="8"/>
      <c r="K78" s="9"/>
      <c r="L78" s="10"/>
    </row>
    <row r="79" spans="1:12" ht="42.95" customHeight="1">
      <c r="A79" s="37">
        <v>33</v>
      </c>
      <c r="B79" s="37"/>
      <c r="C79" s="113"/>
      <c r="D79" s="107">
        <v>42951</v>
      </c>
      <c r="E79" s="93" t="s">
        <v>390</v>
      </c>
      <c r="F79" s="102" t="s">
        <v>304</v>
      </c>
      <c r="G79" s="41" t="s">
        <v>287</v>
      </c>
      <c r="H79" s="17">
        <v>32056044</v>
      </c>
      <c r="I79" s="13"/>
      <c r="J79" s="8"/>
      <c r="K79" s="9"/>
      <c r="L79" s="10"/>
    </row>
    <row r="80" spans="1:12" ht="42.95" customHeight="1">
      <c r="A80" s="37">
        <v>48</v>
      </c>
      <c r="B80" s="37"/>
      <c r="C80" s="113"/>
      <c r="D80" s="107">
        <v>43025</v>
      </c>
      <c r="E80" s="93" t="s">
        <v>391</v>
      </c>
      <c r="F80" s="101" t="s">
        <v>302</v>
      </c>
      <c r="G80" s="41" t="s">
        <v>320</v>
      </c>
      <c r="H80" s="17">
        <v>19512276</v>
      </c>
      <c r="I80" s="12"/>
      <c r="J80" s="8"/>
      <c r="K80" s="9"/>
      <c r="L80" s="10"/>
    </row>
    <row r="81" spans="1:12" ht="42.95" customHeight="1">
      <c r="A81" s="37">
        <v>53</v>
      </c>
      <c r="B81" s="37"/>
      <c r="C81" s="113"/>
      <c r="D81" s="107">
        <v>43056</v>
      </c>
      <c r="E81" s="93" t="s">
        <v>392</v>
      </c>
      <c r="F81" s="101" t="s">
        <v>308</v>
      </c>
      <c r="G81" s="41" t="s">
        <v>277</v>
      </c>
      <c r="H81" s="17">
        <v>66999008</v>
      </c>
      <c r="I81" s="7"/>
      <c r="J81" s="8"/>
      <c r="K81" s="9"/>
      <c r="L81" s="10"/>
    </row>
    <row r="82" spans="1:12" ht="42.95" customHeight="1">
      <c r="A82" s="37">
        <v>60</v>
      </c>
      <c r="B82" s="37"/>
      <c r="C82" s="113"/>
      <c r="D82" s="107">
        <v>43082</v>
      </c>
      <c r="E82" s="93" t="s">
        <v>393</v>
      </c>
      <c r="F82" s="101" t="s">
        <v>307</v>
      </c>
      <c r="G82" s="41" t="s">
        <v>294</v>
      </c>
      <c r="H82" s="17">
        <v>5128818</v>
      </c>
      <c r="I82" s="7"/>
      <c r="J82" s="8"/>
      <c r="K82" s="9"/>
      <c r="L82" s="10"/>
    </row>
    <row r="83" spans="1:12" ht="42.95" customHeight="1">
      <c r="A83" s="37">
        <v>83</v>
      </c>
      <c r="B83" s="37"/>
      <c r="C83" s="113"/>
      <c r="D83" s="107">
        <v>43175</v>
      </c>
      <c r="E83" s="93" t="s">
        <v>394</v>
      </c>
      <c r="F83" s="101" t="s">
        <v>304</v>
      </c>
      <c r="G83" s="41" t="s">
        <v>287</v>
      </c>
      <c r="H83" s="17">
        <v>31958027</v>
      </c>
      <c r="L83" s="10"/>
    </row>
    <row r="84" spans="1:12" ht="42.95" customHeight="1">
      <c r="A84" s="37">
        <v>68</v>
      </c>
      <c r="B84" s="37"/>
      <c r="C84" s="113" t="s">
        <v>319</v>
      </c>
      <c r="D84" s="107">
        <v>43175</v>
      </c>
      <c r="E84" s="93" t="s">
        <v>321</v>
      </c>
      <c r="F84" s="101" t="s">
        <v>306</v>
      </c>
      <c r="G84" s="41" t="s">
        <v>278</v>
      </c>
      <c r="H84" s="17">
        <v>171283742</v>
      </c>
      <c r="I84" s="7"/>
      <c r="J84" s="8"/>
      <c r="K84" s="9"/>
      <c r="L84" s="10"/>
    </row>
    <row r="85" spans="1:12" ht="42.95" customHeight="1">
      <c r="A85" s="37">
        <v>69</v>
      </c>
      <c r="B85" s="37"/>
      <c r="C85" s="113"/>
      <c r="D85" s="107">
        <v>43175</v>
      </c>
      <c r="E85" s="93" t="s">
        <v>322</v>
      </c>
      <c r="F85" s="102" t="s">
        <v>303</v>
      </c>
      <c r="G85" s="41" t="s">
        <v>277</v>
      </c>
      <c r="H85" s="17">
        <v>146044104</v>
      </c>
      <c r="I85" s="10"/>
      <c r="J85" s="10"/>
      <c r="K85" s="9"/>
      <c r="L85" s="10"/>
    </row>
    <row r="86" spans="1:12" ht="42.95" customHeight="1">
      <c r="A86" s="37">
        <v>70</v>
      </c>
      <c r="B86" s="37"/>
      <c r="C86" s="113"/>
      <c r="D86" s="107">
        <v>43175</v>
      </c>
      <c r="E86" s="93" t="s">
        <v>323</v>
      </c>
      <c r="F86" s="101" t="s">
        <v>307</v>
      </c>
      <c r="G86" s="41" t="s">
        <v>320</v>
      </c>
      <c r="H86" s="17">
        <v>116926536</v>
      </c>
      <c r="I86" s="7"/>
      <c r="J86" s="8"/>
      <c r="K86" s="9"/>
    </row>
    <row r="87" spans="1:12" s="10" customFormat="1" ht="42.95" customHeight="1">
      <c r="A87" s="40"/>
      <c r="B87" s="40"/>
      <c r="C87" s="111" t="s">
        <v>300</v>
      </c>
      <c r="D87" s="111"/>
      <c r="E87" s="111"/>
      <c r="F87" s="111"/>
      <c r="G87" s="111"/>
      <c r="H87" s="106">
        <v>5821813698</v>
      </c>
      <c r="I87" s="2"/>
      <c r="J87" s="15"/>
      <c r="K87" s="4"/>
    </row>
    <row r="88" spans="1:12">
      <c r="G88" s="97"/>
    </row>
    <row r="89" spans="1:12" ht="27" customHeight="1">
      <c r="C89" s="112" t="s">
        <v>6</v>
      </c>
      <c r="D89" s="112"/>
      <c r="E89" s="112"/>
    </row>
    <row r="90" spans="1:12">
      <c r="F90" s="88"/>
      <c r="G90" s="99"/>
      <c r="H90" s="85"/>
    </row>
    <row r="91" spans="1:12">
      <c r="C91" s="95"/>
      <c r="D91" s="109"/>
      <c r="E91" s="95"/>
      <c r="F91" s="88"/>
      <c r="G91" s="99"/>
      <c r="H91" s="85"/>
    </row>
    <row r="92" spans="1:12">
      <c r="F92" s="88"/>
      <c r="G92" s="99"/>
      <c r="H92" s="86"/>
    </row>
    <row r="93" spans="1:12">
      <c r="E93" s="96"/>
      <c r="F93" s="105"/>
      <c r="G93" s="100"/>
      <c r="H93" s="87"/>
    </row>
    <row r="94" spans="1:12">
      <c r="E94" s="96"/>
    </row>
    <row r="95" spans="1:12">
      <c r="E95" s="96"/>
    </row>
  </sheetData>
  <autoFilter ref="C3:H3"/>
  <customSheetViews>
    <customSheetView guid="{3ABA60D2-A702-4CD3-B6A7-E3E0D889EEB1}" scale="80" showPageBreaks="1" fitToPage="1" printArea="1" showAutoFilter="1" hiddenColumns="1" topLeftCell="B1">
      <pane ySplit="3" topLeftCell="A4" activePane="bottomLeft" state="frozen"/>
      <selection pane="bottomLeft" activeCell="C1" sqref="C1:H2"/>
      <rowBreaks count="2" manualBreakCount="2">
        <brk id="37" max="16383" man="1"/>
        <brk id="72" max="16383" man="1"/>
      </rowBreaks>
      <pageMargins left="0.23622047244094491" right="0.23622047244094491" top="0.74803149606299213" bottom="0.74803149606299213" header="0.31496062992125984" footer="0.31496062992125984"/>
      <pageSetup paperSize="9" scale="46" fitToHeight="0" orientation="portrait" r:id="rId1"/>
      <autoFilter ref="A3:K87">
        <sortState ref="A5:K87">
          <sortCondition ref="C4:C87"/>
          <sortCondition ref="D4:D87"/>
        </sortState>
      </autoFilter>
    </customSheetView>
    <customSheetView guid="{39A9AF81-AE1E-49CF-B1A8-B190A04C1971}" scale="70" showPageBreaks="1" fitToPage="1" printArea="1" showAutoFilter="1" hiddenColumns="1" view="pageBreakPreview" topLeftCell="B1">
      <pane ySplit="3" topLeftCell="A61" activePane="bottomLeft" state="frozen"/>
      <selection pane="bottomLeft" activeCell="F9" sqref="F9"/>
      <rowBreaks count="2" manualBreakCount="2">
        <brk id="37" max="16383" man="1"/>
        <brk id="72" max="16383" man="1"/>
      </rowBreaks>
      <pageMargins left="0.23622047244094491" right="0.23622047244094491" top="0.74803149606299213" bottom="0.74803149606299213" header="0.31496062992125984" footer="0.31496062992125984"/>
      <pageSetup paperSize="9" scale="48" fitToHeight="0" orientation="portrait" r:id="rId2"/>
      <autoFilter ref="A3:J87">
        <sortState ref="A5:J87">
          <sortCondition ref="B4:B87"/>
          <sortCondition ref="C4:C87"/>
        </sortState>
      </autoFilter>
    </customSheetView>
  </customSheetViews>
  <mergeCells count="13">
    <mergeCell ref="C1:H1"/>
    <mergeCell ref="C87:G87"/>
    <mergeCell ref="C89:E89"/>
    <mergeCell ref="C57:C65"/>
    <mergeCell ref="C66:C68"/>
    <mergeCell ref="C69:C83"/>
    <mergeCell ref="C84:C86"/>
    <mergeCell ref="C48:C51"/>
    <mergeCell ref="C52:C56"/>
    <mergeCell ref="C4:C9"/>
    <mergeCell ref="C10:C16"/>
    <mergeCell ref="C17:C45"/>
    <mergeCell ref="C46:C47"/>
  </mergeCells>
  <phoneticPr fontId="5"/>
  <conditionalFormatting sqref="F4:F86">
    <cfRule type="containsBlanks" dxfId="4" priority="1">
      <formula>LEN(TRIM(F4))=0</formula>
    </cfRule>
  </conditionalFormatting>
  <dataValidations count="2">
    <dataValidation imeMode="off" allowBlank="1" showInputMessage="1" showErrorMessage="1" sqref="I43:K43 J72:J76 J4:J42 D4:D85 J87 J44:J70 H58:H85 H4:H57 H87"/>
    <dataValidation type="list" allowBlank="1" showInputMessage="1" showErrorMessage="1" sqref="F4:F86">
      <formula1>$C$97:$C$111</formula1>
    </dataValidation>
  </dataValidations>
  <pageMargins left="0.23622047244094491" right="0.23622047244094491" top="0.74803149606299213" bottom="0.74803149606299213" header="0.31496062992125984" footer="0.31496062992125984"/>
  <pageSetup paperSize="9" scale="46" fitToHeight="0" orientation="portrait" r:id="rId3"/>
  <rowBreaks count="2" manualBreakCount="2">
    <brk id="37" max="16383" man="1"/>
    <brk id="72" max="16383"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C00000"/>
  </sheetPr>
  <dimension ref="A1:AQ95"/>
  <sheetViews>
    <sheetView view="pageBreakPreview" topLeftCell="A29" zoomScale="115" zoomScaleNormal="70" zoomScaleSheetLayoutView="115" workbookViewId="0">
      <selection activeCell="G48" sqref="G48"/>
    </sheetView>
  </sheetViews>
  <sheetFormatPr defaultRowHeight="13.5"/>
  <cols>
    <col min="1" max="1" width="8.25" customWidth="1"/>
    <col min="2" max="2" width="12.125" customWidth="1"/>
    <col min="3" max="3" width="11" bestFit="1" customWidth="1"/>
    <col min="4" max="4" width="9.625" bestFit="1" customWidth="1"/>
    <col min="5" max="5" width="16.875" customWidth="1"/>
    <col min="6" max="6" width="9.125" customWidth="1"/>
    <col min="7" max="7" width="11" bestFit="1" customWidth="1"/>
    <col min="8" max="8" width="37.5" customWidth="1"/>
    <col min="9" max="9" width="45.75" customWidth="1"/>
    <col min="10" max="10" width="20.375" customWidth="1"/>
    <col min="11" max="11" width="15" bestFit="1" customWidth="1"/>
    <col min="12" max="12" width="13.125" bestFit="1" customWidth="1"/>
    <col min="13" max="13" width="11.875" bestFit="1" customWidth="1"/>
    <col min="14" max="15" width="10.25" customWidth="1"/>
    <col min="16" max="17" width="12.375" customWidth="1"/>
    <col min="18" max="20" width="5.75" customWidth="1"/>
    <col min="21" max="21" width="9.625" customWidth="1"/>
    <col min="22" max="24" width="8.25" customWidth="1"/>
    <col min="25" max="26" width="8.75" customWidth="1"/>
    <col min="27" max="27" width="5.5" customWidth="1"/>
    <col min="28" max="28" width="8.25" customWidth="1"/>
    <col min="29" max="29" width="11" customWidth="1"/>
    <col min="30" max="31" width="8.625" customWidth="1"/>
    <col min="32" max="32" width="11.5" customWidth="1"/>
    <col min="33" max="34" width="13.75" customWidth="1"/>
    <col min="35" max="35" width="24.5" customWidth="1"/>
    <col min="36" max="36" width="20.125" customWidth="1"/>
    <col min="37" max="37" width="23.875" bestFit="1" customWidth="1"/>
  </cols>
  <sheetData>
    <row r="1" spans="1:43">
      <c r="A1" s="18"/>
      <c r="B1" s="19"/>
      <c r="C1" s="19"/>
      <c r="D1" s="18"/>
      <c r="E1" s="20"/>
      <c r="F1" s="19"/>
      <c r="G1" s="21"/>
      <c r="H1" s="19"/>
      <c r="I1" s="19"/>
      <c r="J1" s="22"/>
      <c r="K1" s="18"/>
      <c r="L1" s="18"/>
      <c r="M1" s="18"/>
      <c r="N1" s="23"/>
      <c r="O1" s="23"/>
      <c r="P1" s="23"/>
      <c r="Q1" s="23"/>
      <c r="R1" s="23"/>
      <c r="S1" s="23"/>
      <c r="T1" s="23"/>
      <c r="U1" s="23"/>
      <c r="V1" s="23"/>
      <c r="W1" s="23"/>
      <c r="X1" s="23"/>
      <c r="Y1" s="23"/>
      <c r="Z1" s="23"/>
      <c r="AA1" s="23"/>
      <c r="AB1" s="23"/>
      <c r="AC1" s="23"/>
      <c r="AD1" s="23"/>
      <c r="AE1" s="23"/>
      <c r="AF1" s="19"/>
      <c r="AG1" s="19"/>
      <c r="AH1" s="19"/>
      <c r="AI1" s="18"/>
      <c r="AJ1" s="18"/>
      <c r="AK1" s="18"/>
      <c r="AL1" s="18"/>
      <c r="AM1" s="18"/>
      <c r="AN1" s="18"/>
      <c r="AO1" s="18"/>
      <c r="AP1" s="18"/>
      <c r="AQ1" s="18"/>
    </row>
    <row r="2" spans="1:43" ht="26.25" customHeight="1" thickBot="1">
      <c r="A2" s="24" t="s">
        <v>43</v>
      </c>
      <c r="B2" s="25"/>
      <c r="C2" s="25"/>
      <c r="D2" s="18"/>
      <c r="E2" s="25"/>
      <c r="F2" s="25"/>
      <c r="G2" s="25"/>
      <c r="H2" s="25"/>
      <c r="I2" s="18"/>
      <c r="J2" s="25"/>
      <c r="K2" s="25"/>
      <c r="L2" s="26"/>
      <c r="M2" s="26"/>
      <c r="N2" s="25"/>
      <c r="O2" s="25"/>
      <c r="P2" s="25"/>
      <c r="Q2" s="25"/>
      <c r="R2" s="25"/>
      <c r="S2" s="25"/>
      <c r="T2" s="25"/>
      <c r="U2" s="25"/>
      <c r="V2" s="25"/>
      <c r="W2" s="25"/>
      <c r="X2" s="25"/>
      <c r="Y2" s="25"/>
      <c r="Z2" s="25"/>
      <c r="AA2" s="25"/>
      <c r="AB2" s="25"/>
      <c r="AC2" s="25"/>
      <c r="AD2" s="25"/>
      <c r="AE2" s="25"/>
      <c r="AF2" s="25"/>
      <c r="AG2" s="25"/>
      <c r="AH2" s="25"/>
      <c r="AI2" s="18"/>
      <c r="AJ2" s="18"/>
      <c r="AK2" s="18"/>
      <c r="AL2" s="18"/>
      <c r="AM2" s="18"/>
      <c r="AN2" s="18"/>
      <c r="AO2" s="18"/>
      <c r="AP2" s="18"/>
      <c r="AQ2" s="18"/>
    </row>
    <row r="3" spans="1:43" ht="26.25" customHeight="1" thickTop="1" thickBot="1">
      <c r="A3" s="18"/>
      <c r="B3" s="25"/>
      <c r="C3" s="25"/>
      <c r="D3" s="18"/>
      <c r="E3" s="27">
        <v>43187</v>
      </c>
      <c r="F3" s="25"/>
      <c r="G3" s="25"/>
      <c r="H3" s="19"/>
      <c r="I3" s="25"/>
      <c r="J3" s="25"/>
      <c r="K3" s="25"/>
      <c r="L3" s="26"/>
      <c r="M3" s="26"/>
      <c r="N3" s="25"/>
      <c r="O3" s="25"/>
      <c r="P3" s="25"/>
      <c r="Q3" s="25"/>
      <c r="R3" s="25"/>
      <c r="S3" s="25"/>
      <c r="T3" s="25"/>
      <c r="U3" s="25"/>
      <c r="V3" s="25"/>
      <c r="W3" s="25"/>
      <c r="X3" s="25"/>
      <c r="Y3" s="25"/>
      <c r="Z3" s="25"/>
      <c r="AA3" s="25"/>
      <c r="AB3" s="25"/>
      <c r="AC3" s="25"/>
      <c r="AD3" s="25"/>
      <c r="AE3" s="25"/>
      <c r="AF3" s="25"/>
      <c r="AG3" s="25"/>
      <c r="AH3" s="25"/>
      <c r="AI3" s="18"/>
      <c r="AJ3" s="18"/>
      <c r="AK3" s="18"/>
      <c r="AL3" s="18"/>
      <c r="AM3" s="18"/>
      <c r="AN3" s="18"/>
      <c r="AO3" s="18"/>
      <c r="AP3" s="18"/>
      <c r="AQ3" s="18"/>
    </row>
    <row r="4" spans="1:43" ht="26.25" customHeight="1" thickTop="1">
      <c r="A4" s="28" t="s">
        <v>44</v>
      </c>
      <c r="B4" s="26"/>
      <c r="C4" s="26"/>
      <c r="D4" s="18"/>
      <c r="E4" s="25"/>
      <c r="F4" s="26"/>
      <c r="G4" s="26"/>
      <c r="H4" s="29"/>
      <c r="I4" s="25"/>
      <c r="J4" s="26"/>
      <c r="K4" s="18"/>
      <c r="L4" s="18"/>
      <c r="M4" s="18"/>
      <c r="N4" s="26"/>
      <c r="O4" s="26"/>
      <c r="P4" s="23"/>
      <c r="Q4" s="23"/>
      <c r="R4" s="25"/>
      <c r="S4" s="25"/>
      <c r="T4" s="25"/>
      <c r="U4" s="25"/>
      <c r="V4" s="25"/>
      <c r="W4" s="25"/>
      <c r="X4" s="25"/>
      <c r="Y4" s="25"/>
      <c r="Z4" s="25"/>
      <c r="AA4" s="25"/>
      <c r="AB4" s="25"/>
      <c r="AC4" s="25"/>
      <c r="AD4" s="25"/>
      <c r="AE4" s="25"/>
      <c r="AF4" s="26"/>
      <c r="AG4" s="26"/>
      <c r="AH4" s="26"/>
      <c r="AI4" s="18"/>
      <c r="AJ4" s="18"/>
      <c r="AK4" s="18"/>
      <c r="AL4" s="18"/>
      <c r="AM4" s="18"/>
      <c r="AN4" s="18"/>
      <c r="AO4" s="18"/>
      <c r="AP4" s="18"/>
      <c r="AQ4" s="18"/>
    </row>
    <row r="5" spans="1:43" ht="26.25" customHeight="1">
      <c r="A5" s="18"/>
      <c r="B5" s="19"/>
      <c r="C5" s="19"/>
      <c r="D5" s="18"/>
      <c r="E5" s="30"/>
      <c r="F5" s="26"/>
      <c r="G5" s="26"/>
      <c r="H5" s="18"/>
      <c r="I5" s="26"/>
      <c r="J5" s="26"/>
      <c r="K5" s="31"/>
      <c r="L5" s="31"/>
      <c r="M5" s="31"/>
      <c r="N5" s="32"/>
      <c r="O5" s="32"/>
      <c r="P5" s="32"/>
      <c r="Q5" s="32"/>
      <c r="R5" s="32"/>
      <c r="S5" s="32"/>
      <c r="T5" s="32"/>
      <c r="U5" s="32"/>
      <c r="V5" s="32"/>
      <c r="W5" s="32"/>
      <c r="X5" s="32"/>
      <c r="Y5" s="32"/>
      <c r="Z5" s="32"/>
      <c r="AA5" s="32"/>
      <c r="AB5" s="32"/>
      <c r="AC5" s="32"/>
      <c r="AD5" s="32"/>
      <c r="AE5" s="32"/>
      <c r="AF5" s="26"/>
      <c r="AG5" s="26"/>
      <c r="AH5" s="26"/>
      <c r="AI5" s="18"/>
      <c r="AJ5" s="18"/>
      <c r="AK5" s="18"/>
      <c r="AL5" s="18"/>
      <c r="AM5" s="18"/>
      <c r="AN5" s="18"/>
      <c r="AO5" s="18"/>
      <c r="AP5" s="18"/>
      <c r="AQ5" s="18"/>
    </row>
    <row r="6" spans="1:43" s="33" customFormat="1" ht="34.5" customHeight="1">
      <c r="A6" s="42" t="s">
        <v>45</v>
      </c>
      <c r="B6" s="43" t="s">
        <v>46</v>
      </c>
      <c r="C6" s="43" t="s">
        <v>47</v>
      </c>
      <c r="D6" s="44" t="s">
        <v>48</v>
      </c>
      <c r="E6" s="43" t="s">
        <v>49</v>
      </c>
      <c r="F6" s="43" t="s">
        <v>50</v>
      </c>
      <c r="G6" s="43" t="s">
        <v>51</v>
      </c>
      <c r="H6" s="43" t="s">
        <v>52</v>
      </c>
      <c r="I6" s="43" t="s">
        <v>53</v>
      </c>
      <c r="J6" s="43" t="s">
        <v>54</v>
      </c>
      <c r="K6" s="43" t="s">
        <v>55</v>
      </c>
      <c r="L6" s="43" t="s">
        <v>56</v>
      </c>
      <c r="M6" s="43" t="s">
        <v>57</v>
      </c>
      <c r="N6" s="45" t="s">
        <v>42</v>
      </c>
      <c r="O6" s="45" t="s">
        <v>58</v>
      </c>
      <c r="P6" s="45" t="s">
        <v>59</v>
      </c>
      <c r="Q6" s="45" t="s">
        <v>60</v>
      </c>
      <c r="R6" s="45" t="s">
        <v>61</v>
      </c>
      <c r="S6" s="45" t="s">
        <v>62</v>
      </c>
      <c r="T6" s="45" t="s">
        <v>63</v>
      </c>
      <c r="U6" s="45" t="s">
        <v>64</v>
      </c>
      <c r="V6" s="45" t="s">
        <v>65</v>
      </c>
      <c r="W6" s="45" t="s">
        <v>66</v>
      </c>
      <c r="X6" s="45" t="s">
        <v>67</v>
      </c>
      <c r="Y6" s="46" t="s">
        <v>68</v>
      </c>
      <c r="Z6" s="46" t="s">
        <v>69</v>
      </c>
      <c r="AA6" s="45" t="s">
        <v>70</v>
      </c>
      <c r="AB6" s="45" t="s">
        <v>71</v>
      </c>
      <c r="AC6" s="45" t="s">
        <v>72</v>
      </c>
      <c r="AD6" s="46" t="s">
        <v>73</v>
      </c>
      <c r="AE6" s="45" t="s">
        <v>74</v>
      </c>
      <c r="AF6" s="43" t="s">
        <v>75</v>
      </c>
      <c r="AG6" s="43" t="s">
        <v>76</v>
      </c>
      <c r="AH6" s="43" t="s">
        <v>77</v>
      </c>
      <c r="AI6" s="47" t="s">
        <v>78</v>
      </c>
    </row>
    <row r="7" spans="1:43" s="18" customFormat="1" ht="33" hidden="1" customHeight="1">
      <c r="A7" s="48">
        <v>1</v>
      </c>
      <c r="B7" s="49" t="s">
        <v>79</v>
      </c>
      <c r="C7" s="49" t="s">
        <v>80</v>
      </c>
      <c r="D7" s="50" t="s">
        <v>81</v>
      </c>
      <c r="E7" s="51" t="s">
        <v>39</v>
      </c>
      <c r="F7" s="52" t="s">
        <v>82</v>
      </c>
      <c r="G7" s="53"/>
      <c r="H7" s="52" t="s">
        <v>83</v>
      </c>
      <c r="I7" s="52" t="s">
        <v>84</v>
      </c>
      <c r="J7" s="54" t="s">
        <v>277</v>
      </c>
      <c r="K7" s="55">
        <v>59098969</v>
      </c>
      <c r="L7" s="55">
        <v>2732362</v>
      </c>
      <c r="M7" s="55">
        <v>0</v>
      </c>
      <c r="N7" s="56">
        <v>42857</v>
      </c>
      <c r="O7" s="56">
        <v>42857</v>
      </c>
      <c r="P7" s="56">
        <v>42978</v>
      </c>
      <c r="Q7" s="56" t="str">
        <f ca="1">IF(AND('H29年度管理簿 '!$O7&lt;=TODAY(),TODAY()&lt;'H29年度管理簿 '!$P7), "事業実施中", IF(AND('H29年度管理簿 '!$N7&lt;=TODAY(),TODAY()&lt;'H29年度管理簿 '!$O7),"事業開始前","終了"))</f>
        <v>終了</v>
      </c>
      <c r="R7" s="56"/>
      <c r="S7" s="56"/>
      <c r="T7" s="56"/>
      <c r="U7" s="56" t="s">
        <v>85</v>
      </c>
      <c r="V7" s="56"/>
      <c r="W7" s="56"/>
      <c r="X7" s="56"/>
      <c r="Y7" s="56"/>
      <c r="Z7" s="56"/>
      <c r="AA7" s="56"/>
      <c r="AB7" s="56"/>
      <c r="AC7" s="56"/>
      <c r="AD7" s="56"/>
      <c r="AE7" s="56"/>
      <c r="AF7" s="57"/>
      <c r="AG7" s="58">
        <f>EDATE('H29年度管理簿 '!$P7, 4)</f>
        <v>43100</v>
      </c>
      <c r="AH7" s="56"/>
      <c r="AI7" s="59"/>
    </row>
    <row r="8" spans="1:43" s="34" customFormat="1" ht="33" hidden="1" customHeight="1">
      <c r="A8" s="60">
        <v>2</v>
      </c>
      <c r="B8" s="61" t="s">
        <v>79</v>
      </c>
      <c r="C8" s="61" t="s">
        <v>86</v>
      </c>
      <c r="D8" s="62" t="s">
        <v>87</v>
      </c>
      <c r="E8" s="63" t="s">
        <v>313</v>
      </c>
      <c r="F8" s="64" t="s">
        <v>88</v>
      </c>
      <c r="G8" s="65"/>
      <c r="H8" s="64" t="s">
        <v>301</v>
      </c>
      <c r="I8" s="64" t="s">
        <v>89</v>
      </c>
      <c r="J8" s="66" t="s">
        <v>278</v>
      </c>
      <c r="K8" s="67">
        <v>386229787</v>
      </c>
      <c r="L8" s="67">
        <v>18121514</v>
      </c>
      <c r="M8" s="67">
        <v>0</v>
      </c>
      <c r="N8" s="68">
        <v>42879</v>
      </c>
      <c r="O8" s="68">
        <v>42879</v>
      </c>
      <c r="P8" s="68">
        <v>43159</v>
      </c>
      <c r="Q8" s="68" t="str">
        <f ca="1">IF(AND('H29年度管理簿 '!$O8&lt;=TODAY(),TODAY()&lt;'H29年度管理簿 '!$P8), "事業実施中", IF(AND('H29年度管理簿 '!$N8&lt;=TODAY(),TODAY()&lt;'H29年度管理簿 '!$O8),"事業開始前","終了"))</f>
        <v>終了</v>
      </c>
      <c r="R8" s="68"/>
      <c r="S8" s="68" t="s">
        <v>85</v>
      </c>
      <c r="T8" s="68"/>
      <c r="U8" s="68" t="s">
        <v>85</v>
      </c>
      <c r="V8" s="68"/>
      <c r="W8" s="68"/>
      <c r="X8" s="68" t="s">
        <v>85</v>
      </c>
      <c r="Y8" s="68" t="s">
        <v>85</v>
      </c>
      <c r="Z8" s="68"/>
      <c r="AA8" s="68"/>
      <c r="AB8" s="68"/>
      <c r="AC8" s="68"/>
      <c r="AD8" s="68"/>
      <c r="AE8" s="68"/>
      <c r="AF8" s="69"/>
      <c r="AG8" s="70">
        <f>EDATE('H29年度管理簿 '!$P8, 4)</f>
        <v>43279</v>
      </c>
      <c r="AH8" s="68"/>
      <c r="AI8" s="71"/>
    </row>
    <row r="9" spans="1:43" s="18" customFormat="1" ht="33" customHeight="1">
      <c r="A9" s="48">
        <v>3</v>
      </c>
      <c r="B9" s="49" t="s">
        <v>79</v>
      </c>
      <c r="C9" s="49" t="s">
        <v>86</v>
      </c>
      <c r="D9" s="50" t="s">
        <v>90</v>
      </c>
      <c r="E9" s="51" t="s">
        <v>16</v>
      </c>
      <c r="F9" s="52" t="s">
        <v>91</v>
      </c>
      <c r="G9" s="53"/>
      <c r="H9" s="52" t="s">
        <v>92</v>
      </c>
      <c r="I9" s="52" t="s">
        <v>93</v>
      </c>
      <c r="J9" s="54" t="s">
        <v>279</v>
      </c>
      <c r="K9" s="55">
        <v>37477578</v>
      </c>
      <c r="L9" s="55">
        <v>1553996</v>
      </c>
      <c r="M9" s="55">
        <v>0</v>
      </c>
      <c r="N9" s="56">
        <v>42849</v>
      </c>
      <c r="O9" s="56">
        <v>42849</v>
      </c>
      <c r="P9" s="56">
        <v>43159</v>
      </c>
      <c r="Q9" s="56" t="str">
        <f ca="1">IF(AND('H29年度管理簿 '!$O9&lt;=TODAY(),TODAY()&lt;'H29年度管理簿 '!$P9), "事業実施中", IF(AND('H29年度管理簿 '!$N9&lt;=TODAY(),TODAY()&lt;'H29年度管理簿 '!$O9),"事業開始前","終了"))</f>
        <v>終了</v>
      </c>
      <c r="R9" s="56"/>
      <c r="S9" s="56" t="s">
        <v>85</v>
      </c>
      <c r="T9" s="56"/>
      <c r="U9" s="56"/>
      <c r="V9" s="56"/>
      <c r="W9" s="56"/>
      <c r="X9" s="56"/>
      <c r="Y9" s="56"/>
      <c r="Z9" s="56"/>
      <c r="AA9" s="56"/>
      <c r="AB9" s="56"/>
      <c r="AC9" s="56"/>
      <c r="AD9" s="56"/>
      <c r="AE9" s="56"/>
      <c r="AF9" s="57"/>
      <c r="AG9" s="58">
        <f>EDATE('H29年度管理簿 '!$P9, 4)</f>
        <v>43279</v>
      </c>
      <c r="AH9" s="56"/>
      <c r="AI9" s="59"/>
    </row>
    <row r="10" spans="1:43" s="34" customFormat="1" ht="33" hidden="1" customHeight="1">
      <c r="A10" s="60">
        <v>4</v>
      </c>
      <c r="B10" s="61" t="s">
        <v>94</v>
      </c>
      <c r="C10" s="61" t="s">
        <v>80</v>
      </c>
      <c r="D10" s="62" t="s">
        <v>90</v>
      </c>
      <c r="E10" s="63" t="s">
        <v>25</v>
      </c>
      <c r="F10" s="64" t="s">
        <v>95</v>
      </c>
      <c r="G10" s="65"/>
      <c r="H10" s="64" t="s">
        <v>96</v>
      </c>
      <c r="I10" s="64" t="s">
        <v>97</v>
      </c>
      <c r="J10" s="66" t="s">
        <v>279</v>
      </c>
      <c r="K10" s="67">
        <v>49999359</v>
      </c>
      <c r="L10" s="67">
        <v>2294812</v>
      </c>
      <c r="M10" s="67">
        <v>0</v>
      </c>
      <c r="N10" s="68">
        <v>42893</v>
      </c>
      <c r="O10" s="68">
        <v>42893</v>
      </c>
      <c r="P10" s="68">
        <v>43073</v>
      </c>
      <c r="Q10" s="68" t="str">
        <f ca="1">IF(AND('H29年度管理簿 '!$O10&lt;=TODAY(),TODAY()&lt;'H29年度管理簿 '!$P10), "事業実施中", IF(AND('H29年度管理簿 '!$N10&lt;=TODAY(),TODAY()&lt;'H29年度管理簿 '!$O10),"事業開始前","終了"))</f>
        <v>終了</v>
      </c>
      <c r="R10" s="68" t="s">
        <v>85</v>
      </c>
      <c r="S10" s="68"/>
      <c r="T10" s="68"/>
      <c r="U10" s="68"/>
      <c r="V10" s="68"/>
      <c r="W10" s="68"/>
      <c r="X10" s="68"/>
      <c r="Y10" s="68"/>
      <c r="Z10" s="68" t="s">
        <v>85</v>
      </c>
      <c r="AA10" s="68"/>
      <c r="AB10" s="68"/>
      <c r="AC10" s="68"/>
      <c r="AD10" s="68"/>
      <c r="AE10" s="68"/>
      <c r="AF10" s="69"/>
      <c r="AG10" s="70">
        <f>EDATE('H29年度管理簿 '!$P10, 4)</f>
        <v>43194</v>
      </c>
      <c r="AH10" s="68"/>
      <c r="AI10" s="71"/>
    </row>
    <row r="11" spans="1:43" s="18" customFormat="1" ht="33" hidden="1" customHeight="1">
      <c r="A11" s="48">
        <v>5</v>
      </c>
      <c r="B11" s="49" t="s">
        <v>94</v>
      </c>
      <c r="C11" s="49" t="s">
        <v>80</v>
      </c>
      <c r="D11" s="50" t="s">
        <v>90</v>
      </c>
      <c r="E11" s="51" t="s">
        <v>25</v>
      </c>
      <c r="F11" s="52" t="s">
        <v>95</v>
      </c>
      <c r="G11" s="53"/>
      <c r="H11" s="52" t="s">
        <v>98</v>
      </c>
      <c r="I11" s="52" t="s">
        <v>99</v>
      </c>
      <c r="J11" s="54" t="s">
        <v>280</v>
      </c>
      <c r="K11" s="55">
        <v>21999988</v>
      </c>
      <c r="L11" s="55">
        <v>722500</v>
      </c>
      <c r="M11" s="55">
        <v>0</v>
      </c>
      <c r="N11" s="56">
        <v>42893</v>
      </c>
      <c r="O11" s="56">
        <v>42893</v>
      </c>
      <c r="P11" s="56">
        <v>43073</v>
      </c>
      <c r="Q11" s="56" t="str">
        <f ca="1">IF(AND('H29年度管理簿 '!$O11&lt;=TODAY(),TODAY()&lt;'H29年度管理簿 '!$P11), "事業実施中", IF(AND('H29年度管理簿 '!$N11&lt;=TODAY(),TODAY()&lt;'H29年度管理簿 '!$O11),"事業開始前","終了"))</f>
        <v>終了</v>
      </c>
      <c r="R11" s="56"/>
      <c r="S11" s="56"/>
      <c r="T11" s="56"/>
      <c r="U11" s="56" t="s">
        <v>85</v>
      </c>
      <c r="V11" s="56"/>
      <c r="W11" s="56"/>
      <c r="X11" s="56"/>
      <c r="Y11" s="56"/>
      <c r="Z11" s="56"/>
      <c r="AA11" s="56"/>
      <c r="AB11" s="56"/>
      <c r="AC11" s="56"/>
      <c r="AD11" s="56"/>
      <c r="AE11" s="56"/>
      <c r="AF11" s="57"/>
      <c r="AG11" s="58">
        <f>EDATE('H29年度管理簿 '!$P11, 4)</f>
        <v>43194</v>
      </c>
      <c r="AH11" s="56"/>
      <c r="AI11" s="59"/>
    </row>
    <row r="12" spans="1:43" s="34" customFormat="1" ht="33" hidden="1" customHeight="1">
      <c r="A12" s="60">
        <v>6</v>
      </c>
      <c r="B12" s="61" t="s">
        <v>94</v>
      </c>
      <c r="C12" s="61" t="s">
        <v>80</v>
      </c>
      <c r="D12" s="62" t="s">
        <v>90</v>
      </c>
      <c r="E12" s="63" t="s">
        <v>25</v>
      </c>
      <c r="F12" s="64" t="s">
        <v>95</v>
      </c>
      <c r="G12" s="65"/>
      <c r="H12" s="64" t="s">
        <v>100</v>
      </c>
      <c r="I12" s="64" t="s">
        <v>101</v>
      </c>
      <c r="J12" s="66" t="s">
        <v>278</v>
      </c>
      <c r="K12" s="67">
        <v>39199751</v>
      </c>
      <c r="L12" s="67">
        <v>1733531</v>
      </c>
      <c r="M12" s="67">
        <v>0</v>
      </c>
      <c r="N12" s="68">
        <v>42898</v>
      </c>
      <c r="O12" s="68">
        <v>42898</v>
      </c>
      <c r="P12" s="68">
        <v>43073</v>
      </c>
      <c r="Q12" s="68" t="str">
        <f ca="1">IF(AND('H29年度管理簿 '!$O12&lt;=TODAY(),TODAY()&lt;'H29年度管理簿 '!$P12), "事業実施中", IF(AND('H29年度管理簿 '!$N12&lt;=TODAY(),TODAY()&lt;'H29年度管理簿 '!$O12),"事業開始前","終了"))</f>
        <v>終了</v>
      </c>
      <c r="R12" s="68"/>
      <c r="S12" s="68"/>
      <c r="T12" s="68"/>
      <c r="U12" s="68"/>
      <c r="V12" s="68"/>
      <c r="W12" s="68"/>
      <c r="X12" s="68"/>
      <c r="Y12" s="68"/>
      <c r="Z12" s="68"/>
      <c r="AA12" s="68"/>
      <c r="AB12" s="68"/>
      <c r="AC12" s="68"/>
      <c r="AD12" s="68"/>
      <c r="AE12" s="68"/>
      <c r="AF12" s="69"/>
      <c r="AG12" s="70">
        <f>EDATE('H29年度管理簿 '!$P12, 4)</f>
        <v>43194</v>
      </c>
      <c r="AH12" s="68"/>
      <c r="AI12" s="71" t="s">
        <v>102</v>
      </c>
    </row>
    <row r="13" spans="1:43" s="18" customFormat="1" ht="33" customHeight="1">
      <c r="A13" s="48">
        <v>7</v>
      </c>
      <c r="B13" s="49" t="s">
        <v>94</v>
      </c>
      <c r="C13" s="49" t="s">
        <v>86</v>
      </c>
      <c r="D13" s="50" t="s">
        <v>90</v>
      </c>
      <c r="E13" s="51" t="s">
        <v>16</v>
      </c>
      <c r="F13" s="52" t="s">
        <v>103</v>
      </c>
      <c r="G13" s="53"/>
      <c r="H13" s="52" t="s">
        <v>314</v>
      </c>
      <c r="I13" s="52" t="s">
        <v>104</v>
      </c>
      <c r="J13" s="54" t="s">
        <v>281</v>
      </c>
      <c r="K13" s="55">
        <v>399296837</v>
      </c>
      <c r="L13" s="55">
        <v>18772973</v>
      </c>
      <c r="M13" s="55">
        <v>0</v>
      </c>
      <c r="N13" s="56">
        <v>42898</v>
      </c>
      <c r="O13" s="56">
        <v>42898</v>
      </c>
      <c r="P13" s="56">
        <v>43159</v>
      </c>
      <c r="Q13" s="56" t="str">
        <f ca="1">IF(AND('H29年度管理簿 '!$O13&lt;=TODAY(),TODAY()&lt;'H29年度管理簿 '!$P13), "事業実施中", IF(AND('H29年度管理簿 '!$N13&lt;=TODAY(),TODAY()&lt;'H29年度管理簿 '!$O13),"事業開始前","終了"))</f>
        <v>終了</v>
      </c>
      <c r="R13" s="56"/>
      <c r="S13" s="56"/>
      <c r="T13" s="56"/>
      <c r="U13" s="56"/>
      <c r="V13" s="56"/>
      <c r="W13" s="56"/>
      <c r="X13" s="56"/>
      <c r="Y13" s="56"/>
      <c r="Z13" s="56"/>
      <c r="AA13" s="56"/>
      <c r="AB13" s="56"/>
      <c r="AC13" s="56"/>
      <c r="AD13" s="56"/>
      <c r="AE13" s="56"/>
      <c r="AF13" s="57"/>
      <c r="AG13" s="58">
        <f>EDATE('H29年度管理簿 '!$P13, 4)</f>
        <v>43279</v>
      </c>
      <c r="AH13" s="56"/>
      <c r="AI13" s="72" t="s">
        <v>105</v>
      </c>
    </row>
    <row r="14" spans="1:43" s="34" customFormat="1" ht="33" customHeight="1">
      <c r="A14" s="60">
        <v>8</v>
      </c>
      <c r="B14" s="61" t="s">
        <v>94</v>
      </c>
      <c r="C14" s="61" t="s">
        <v>86</v>
      </c>
      <c r="D14" s="62" t="s">
        <v>90</v>
      </c>
      <c r="E14" s="63" t="s">
        <v>16</v>
      </c>
      <c r="F14" s="64" t="s">
        <v>91</v>
      </c>
      <c r="G14" s="65"/>
      <c r="H14" s="64" t="s">
        <v>106</v>
      </c>
      <c r="I14" s="64" t="s">
        <v>107</v>
      </c>
      <c r="J14" s="66" t="s">
        <v>295</v>
      </c>
      <c r="K14" s="67">
        <v>42265158</v>
      </c>
      <c r="L14" s="67">
        <v>1849875</v>
      </c>
      <c r="M14" s="67">
        <v>0</v>
      </c>
      <c r="N14" s="68">
        <v>42898</v>
      </c>
      <c r="O14" s="68">
        <v>42898</v>
      </c>
      <c r="P14" s="68">
        <v>43073</v>
      </c>
      <c r="Q14" s="68" t="str">
        <f ca="1">IF(AND('H29年度管理簿 '!$O14&lt;=TODAY(),TODAY()&lt;'H29年度管理簿 '!$P14), "事業実施中", IF(AND('H29年度管理簿 '!$N14&lt;=TODAY(),TODAY()&lt;'H29年度管理簿 '!$O14),"事業開始前","終了"))</f>
        <v>終了</v>
      </c>
      <c r="R14" s="68"/>
      <c r="S14" s="68"/>
      <c r="T14" s="68"/>
      <c r="U14" s="68"/>
      <c r="V14" s="68"/>
      <c r="W14" s="68"/>
      <c r="X14" s="68"/>
      <c r="Y14" s="68"/>
      <c r="Z14" s="68"/>
      <c r="AA14" s="68"/>
      <c r="AB14" s="68"/>
      <c r="AC14" s="68"/>
      <c r="AD14" s="68"/>
      <c r="AE14" s="68"/>
      <c r="AF14" s="69"/>
      <c r="AG14" s="70">
        <f>EDATE('H29年度管理簿 '!$P14, 4)</f>
        <v>43194</v>
      </c>
      <c r="AH14" s="68"/>
      <c r="AI14" s="73" t="s">
        <v>108</v>
      </c>
    </row>
    <row r="15" spans="1:43" s="18" customFormat="1" ht="33" hidden="1" customHeight="1">
      <c r="A15" s="48">
        <v>9</v>
      </c>
      <c r="B15" s="49" t="s">
        <v>94</v>
      </c>
      <c r="C15" s="49" t="s">
        <v>80</v>
      </c>
      <c r="D15" s="50" t="s">
        <v>90</v>
      </c>
      <c r="E15" s="51" t="s">
        <v>25</v>
      </c>
      <c r="F15" s="52" t="s">
        <v>95</v>
      </c>
      <c r="G15" s="53"/>
      <c r="H15" s="52" t="s">
        <v>109</v>
      </c>
      <c r="I15" s="52" t="s">
        <v>110</v>
      </c>
      <c r="J15" s="54" t="s">
        <v>282</v>
      </c>
      <c r="K15" s="55">
        <v>51011065</v>
      </c>
      <c r="L15" s="55">
        <v>2198165</v>
      </c>
      <c r="M15" s="55">
        <v>0</v>
      </c>
      <c r="N15" s="56">
        <v>42899</v>
      </c>
      <c r="O15" s="56">
        <v>42899</v>
      </c>
      <c r="P15" s="56">
        <v>43131</v>
      </c>
      <c r="Q15" s="56" t="str">
        <f ca="1">IF(AND('H29年度管理簿 '!$O15&lt;=TODAY(),TODAY()&lt;'H29年度管理簿 '!$P15), "事業実施中", IF(AND('H29年度管理簿 '!$N15&lt;=TODAY(),TODAY()&lt;'H29年度管理簿 '!$O15),"事業開始前","終了"))</f>
        <v>終了</v>
      </c>
      <c r="R15" s="56"/>
      <c r="S15" s="56"/>
      <c r="T15" s="56"/>
      <c r="U15" s="56" t="s">
        <v>85</v>
      </c>
      <c r="V15" s="56"/>
      <c r="W15" s="56"/>
      <c r="X15" s="56"/>
      <c r="Y15" s="56"/>
      <c r="Z15" s="56"/>
      <c r="AA15" s="56"/>
      <c r="AB15" s="56"/>
      <c r="AC15" s="56"/>
      <c r="AD15" s="56"/>
      <c r="AE15" s="56"/>
      <c r="AF15" s="57"/>
      <c r="AG15" s="58">
        <f>EDATE('H29年度管理簿 '!$P15, 4)</f>
        <v>43251</v>
      </c>
      <c r="AH15" s="56"/>
      <c r="AI15" s="72" t="s">
        <v>111</v>
      </c>
    </row>
    <row r="16" spans="1:43" s="34" customFormat="1" ht="33" hidden="1" customHeight="1">
      <c r="A16" s="60">
        <v>10</v>
      </c>
      <c r="B16" s="61" t="s">
        <v>94</v>
      </c>
      <c r="C16" s="61" t="s">
        <v>80</v>
      </c>
      <c r="D16" s="62" t="s">
        <v>112</v>
      </c>
      <c r="E16" s="63" t="s">
        <v>39</v>
      </c>
      <c r="F16" s="64" t="s">
        <v>113</v>
      </c>
      <c r="G16" s="65"/>
      <c r="H16" s="64" t="s">
        <v>114</v>
      </c>
      <c r="I16" s="64" t="s">
        <v>115</v>
      </c>
      <c r="J16" s="66" t="s">
        <v>277</v>
      </c>
      <c r="K16" s="67">
        <v>119928686</v>
      </c>
      <c r="L16" s="67">
        <v>5395384</v>
      </c>
      <c r="M16" s="67">
        <v>0</v>
      </c>
      <c r="N16" s="68">
        <v>42893</v>
      </c>
      <c r="O16" s="68">
        <v>42893</v>
      </c>
      <c r="P16" s="68">
        <v>43251</v>
      </c>
      <c r="Q16" s="68" t="str">
        <f ca="1">IF(AND('H29年度管理簿 '!$O16&lt;=TODAY(),TODAY()&lt;'H29年度管理簿 '!$P16), "事業実施中", IF(AND('H29年度管理簿 '!$N16&lt;=TODAY(),TODAY()&lt;'H29年度管理簿 '!$O16),"事業開始前","終了"))</f>
        <v>終了</v>
      </c>
      <c r="R16" s="68"/>
      <c r="S16" s="68" t="s">
        <v>85</v>
      </c>
      <c r="T16" s="68"/>
      <c r="U16" s="68"/>
      <c r="V16" s="68"/>
      <c r="W16" s="68"/>
      <c r="X16" s="68"/>
      <c r="Y16" s="68"/>
      <c r="Z16" s="68"/>
      <c r="AA16" s="68"/>
      <c r="AB16" s="68"/>
      <c r="AC16" s="68"/>
      <c r="AD16" s="68"/>
      <c r="AE16" s="68"/>
      <c r="AF16" s="69"/>
      <c r="AG16" s="70">
        <f>EDATE('H29年度管理簿 '!$P16, 4)</f>
        <v>43373</v>
      </c>
      <c r="AH16" s="68"/>
      <c r="AI16" s="73"/>
    </row>
    <row r="17" spans="1:35" s="18" customFormat="1" ht="33" hidden="1" customHeight="1">
      <c r="A17" s="48">
        <v>11</v>
      </c>
      <c r="B17" s="49" t="s">
        <v>94</v>
      </c>
      <c r="C17" s="49" t="s">
        <v>80</v>
      </c>
      <c r="D17" s="50" t="s">
        <v>112</v>
      </c>
      <c r="E17" s="51" t="s">
        <v>39</v>
      </c>
      <c r="F17" s="52" t="s">
        <v>113</v>
      </c>
      <c r="G17" s="53"/>
      <c r="H17" s="52" t="s">
        <v>116</v>
      </c>
      <c r="I17" s="52" t="s">
        <v>117</v>
      </c>
      <c r="J17" s="54" t="s">
        <v>298</v>
      </c>
      <c r="K17" s="55">
        <v>36074897</v>
      </c>
      <c r="L17" s="55">
        <v>1581544</v>
      </c>
      <c r="M17" s="55">
        <v>0</v>
      </c>
      <c r="N17" s="56">
        <v>42893</v>
      </c>
      <c r="O17" s="56">
        <v>42893</v>
      </c>
      <c r="P17" s="56">
        <v>43043</v>
      </c>
      <c r="Q17" s="56" t="str">
        <f ca="1">IF(AND('H29年度管理簿 '!$O17&lt;=TODAY(),TODAY()&lt;'H29年度管理簿 '!$P17), "事業実施中", IF(AND('H29年度管理簿 '!$N17&lt;=TODAY(),TODAY()&lt;'H29年度管理簿 '!$O17),"事業開始前","終了"))</f>
        <v>終了</v>
      </c>
      <c r="R17" s="56" t="s">
        <v>85</v>
      </c>
      <c r="S17" s="56"/>
      <c r="T17" s="56" t="s">
        <v>85</v>
      </c>
      <c r="U17" s="56"/>
      <c r="V17" s="56"/>
      <c r="W17" s="56"/>
      <c r="X17" s="56" t="s">
        <v>85</v>
      </c>
      <c r="Y17" s="56" t="s">
        <v>85</v>
      </c>
      <c r="Z17" s="56"/>
      <c r="AA17" s="56"/>
      <c r="AB17" s="56"/>
      <c r="AC17" s="56"/>
      <c r="AD17" s="56"/>
      <c r="AE17" s="56"/>
      <c r="AF17" s="57"/>
      <c r="AG17" s="58">
        <f>EDATE('H29年度管理簿 '!$P17, 4)</f>
        <v>43163</v>
      </c>
      <c r="AH17" s="56"/>
      <c r="AI17" s="72"/>
    </row>
    <row r="18" spans="1:35" s="34" customFormat="1" ht="33" hidden="1" customHeight="1">
      <c r="A18" s="60">
        <v>12</v>
      </c>
      <c r="B18" s="61" t="s">
        <v>94</v>
      </c>
      <c r="C18" s="61" t="s">
        <v>80</v>
      </c>
      <c r="D18" s="62" t="s">
        <v>112</v>
      </c>
      <c r="E18" s="63" t="s">
        <v>39</v>
      </c>
      <c r="F18" s="64" t="s">
        <v>118</v>
      </c>
      <c r="G18" s="65"/>
      <c r="H18" s="64" t="s">
        <v>119</v>
      </c>
      <c r="I18" s="64" t="s">
        <v>120</v>
      </c>
      <c r="J18" s="66" t="s">
        <v>295</v>
      </c>
      <c r="K18" s="67">
        <v>119997447</v>
      </c>
      <c r="L18" s="67">
        <v>5414659</v>
      </c>
      <c r="M18" s="67">
        <v>0</v>
      </c>
      <c r="N18" s="68">
        <v>42898</v>
      </c>
      <c r="O18" s="68">
        <v>42898</v>
      </c>
      <c r="P18" s="68">
        <v>43251</v>
      </c>
      <c r="Q18" s="68" t="str">
        <f ca="1">IF(AND('H29年度管理簿 '!$O18&lt;=TODAY(),TODAY()&lt;'H29年度管理簿 '!$P18), "事業実施中", IF(AND('H29年度管理簿 '!$N18&lt;=TODAY(),TODAY()&lt;'H29年度管理簿 '!$O18),"事業開始前","終了"))</f>
        <v>終了</v>
      </c>
      <c r="R18" s="68"/>
      <c r="S18" s="68" t="s">
        <v>85</v>
      </c>
      <c r="T18" s="68"/>
      <c r="U18" s="68" t="s">
        <v>85</v>
      </c>
      <c r="V18" s="68"/>
      <c r="W18" s="68"/>
      <c r="X18" s="68"/>
      <c r="Y18" s="68"/>
      <c r="Z18" s="68" t="s">
        <v>85</v>
      </c>
      <c r="AA18" s="68"/>
      <c r="AB18" s="68"/>
      <c r="AC18" s="68"/>
      <c r="AD18" s="68"/>
      <c r="AE18" s="68"/>
      <c r="AF18" s="69"/>
      <c r="AG18" s="70">
        <f>EDATE('H29年度管理簿 '!$P18, 4)</f>
        <v>43373</v>
      </c>
      <c r="AH18" s="68"/>
      <c r="AI18" s="73"/>
    </row>
    <row r="19" spans="1:35" s="18" customFormat="1" ht="33" customHeight="1">
      <c r="A19" s="48">
        <v>13</v>
      </c>
      <c r="B19" s="49" t="s">
        <v>79</v>
      </c>
      <c r="C19" s="49" t="s">
        <v>86</v>
      </c>
      <c r="D19" s="50" t="s">
        <v>87</v>
      </c>
      <c r="E19" s="51" t="s">
        <v>16</v>
      </c>
      <c r="F19" s="52" t="s">
        <v>88</v>
      </c>
      <c r="G19" s="53"/>
      <c r="H19" s="52" t="s">
        <v>121</v>
      </c>
      <c r="I19" s="52" t="s">
        <v>122</v>
      </c>
      <c r="J19" s="54" t="s">
        <v>278</v>
      </c>
      <c r="K19" s="55">
        <v>451907634</v>
      </c>
      <c r="L19" s="55">
        <v>21253492</v>
      </c>
      <c r="M19" s="55">
        <v>0</v>
      </c>
      <c r="N19" s="56">
        <v>42900</v>
      </c>
      <c r="O19" s="56">
        <v>42900</v>
      </c>
      <c r="P19" s="56">
        <v>43159</v>
      </c>
      <c r="Q19" s="56" t="str">
        <f ca="1">IF(AND('H29年度管理簿 '!$O19&lt;=TODAY(),TODAY()&lt;'H29年度管理簿 '!$P19), "事業実施中", IF(AND('H29年度管理簿 '!$N19&lt;=TODAY(),TODAY()&lt;'H29年度管理簿 '!$O19),"事業開始前","終了"))</f>
        <v>終了</v>
      </c>
      <c r="R19" s="56"/>
      <c r="S19" s="56" t="s">
        <v>85</v>
      </c>
      <c r="T19" s="56"/>
      <c r="U19" s="56" t="s">
        <v>85</v>
      </c>
      <c r="V19" s="56"/>
      <c r="W19" s="56"/>
      <c r="X19" s="56" t="s">
        <v>85</v>
      </c>
      <c r="Y19" s="56" t="s">
        <v>85</v>
      </c>
      <c r="Z19" s="56"/>
      <c r="AA19" s="56"/>
      <c r="AB19" s="56"/>
      <c r="AC19" s="56"/>
      <c r="AD19" s="56"/>
      <c r="AE19" s="56"/>
      <c r="AF19" s="57"/>
      <c r="AG19" s="58">
        <f>EDATE('H29年度管理簿 '!$P19, 4)</f>
        <v>43279</v>
      </c>
      <c r="AH19" s="56"/>
      <c r="AI19" s="72" t="s">
        <v>123</v>
      </c>
    </row>
    <row r="20" spans="1:35" s="34" customFormat="1" ht="33" customHeight="1">
      <c r="A20" s="60">
        <v>14</v>
      </c>
      <c r="B20" s="61" t="s">
        <v>94</v>
      </c>
      <c r="C20" s="61" t="s">
        <v>80</v>
      </c>
      <c r="D20" s="62" t="s">
        <v>87</v>
      </c>
      <c r="E20" s="63" t="s">
        <v>16</v>
      </c>
      <c r="F20" s="64" t="s">
        <v>88</v>
      </c>
      <c r="G20" s="65"/>
      <c r="H20" s="64" t="s">
        <v>124</v>
      </c>
      <c r="I20" s="64" t="s">
        <v>125</v>
      </c>
      <c r="J20" s="66" t="s">
        <v>283</v>
      </c>
      <c r="K20" s="67">
        <v>56997861</v>
      </c>
      <c r="L20" s="67">
        <v>2463327</v>
      </c>
      <c r="M20" s="67">
        <v>8610600</v>
      </c>
      <c r="N20" s="68">
        <v>42906</v>
      </c>
      <c r="O20" s="68">
        <v>42907</v>
      </c>
      <c r="P20" s="68">
        <v>43159</v>
      </c>
      <c r="Q20" s="68" t="str">
        <f ca="1">IF(AND('H29年度管理簿 '!$O20&lt;=TODAY(),TODAY()&lt;'H29年度管理簿 '!$P20), "事業実施中", IF(AND('H29年度管理簿 '!$N20&lt;=TODAY(),TODAY()&lt;'H29年度管理簿 '!$O20),"事業開始前","終了"))</f>
        <v>終了</v>
      </c>
      <c r="R20" s="68"/>
      <c r="S20" s="68"/>
      <c r="T20" s="68"/>
      <c r="U20" s="68"/>
      <c r="V20" s="68"/>
      <c r="W20" s="68"/>
      <c r="X20" s="68"/>
      <c r="Y20" s="68"/>
      <c r="Z20" s="68"/>
      <c r="AA20" s="68"/>
      <c r="AB20" s="68"/>
      <c r="AC20" s="68"/>
      <c r="AD20" s="68"/>
      <c r="AE20" s="68"/>
      <c r="AF20" s="69" t="s">
        <v>85</v>
      </c>
      <c r="AG20" s="70">
        <f>EDATE('H29年度管理簿 '!$P20, 4)</f>
        <v>43279</v>
      </c>
      <c r="AH20" s="68"/>
      <c r="AI20" s="73" t="s">
        <v>126</v>
      </c>
    </row>
    <row r="21" spans="1:35" s="18" customFormat="1" ht="33" hidden="1" customHeight="1">
      <c r="A21" s="48">
        <v>15</v>
      </c>
      <c r="B21" s="49" t="s">
        <v>94</v>
      </c>
      <c r="C21" s="49" t="s">
        <v>80</v>
      </c>
      <c r="D21" s="50" t="s">
        <v>112</v>
      </c>
      <c r="E21" s="51" t="s">
        <v>39</v>
      </c>
      <c r="F21" s="52" t="s">
        <v>127</v>
      </c>
      <c r="G21" s="53"/>
      <c r="H21" s="52" t="s">
        <v>128</v>
      </c>
      <c r="I21" s="52" t="s">
        <v>129</v>
      </c>
      <c r="J21" s="54" t="s">
        <v>281</v>
      </c>
      <c r="K21" s="55">
        <v>173373740</v>
      </c>
      <c r="L21" s="55">
        <v>7892044</v>
      </c>
      <c r="M21" s="55">
        <v>0</v>
      </c>
      <c r="N21" s="56">
        <v>42908</v>
      </c>
      <c r="O21" s="56">
        <v>42932</v>
      </c>
      <c r="P21" s="56">
        <v>43251</v>
      </c>
      <c r="Q21" s="56" t="str">
        <f ca="1">IF(AND('H29年度管理簿 '!$O21&lt;=TODAY(),TODAY()&lt;'H29年度管理簿 '!$P21), "事業実施中", IF(AND('H29年度管理簿 '!$N21&lt;=TODAY(),TODAY()&lt;'H29年度管理簿 '!$O21),"事業開始前","終了"))</f>
        <v>終了</v>
      </c>
      <c r="R21" s="56"/>
      <c r="S21" s="56" t="s">
        <v>85</v>
      </c>
      <c r="T21" s="56"/>
      <c r="U21" s="56"/>
      <c r="V21" s="56"/>
      <c r="W21" s="56"/>
      <c r="X21" s="56"/>
      <c r="Y21" s="56"/>
      <c r="Z21" s="56"/>
      <c r="AA21" s="56"/>
      <c r="AB21" s="56"/>
      <c r="AC21" s="56"/>
      <c r="AD21" s="56"/>
      <c r="AE21" s="56"/>
      <c r="AF21" s="57"/>
      <c r="AG21" s="58">
        <f>EDATE('H29年度管理簿 '!$P21, 4)</f>
        <v>43373</v>
      </c>
      <c r="AH21" s="56"/>
      <c r="AI21" s="72"/>
    </row>
    <row r="22" spans="1:35" s="34" customFormat="1" ht="33" hidden="1" customHeight="1">
      <c r="A22" s="60">
        <v>16</v>
      </c>
      <c r="B22" s="61" t="s">
        <v>94</v>
      </c>
      <c r="C22" s="61" t="s">
        <v>130</v>
      </c>
      <c r="D22" s="62" t="s">
        <v>131</v>
      </c>
      <c r="E22" s="63" t="s">
        <v>24</v>
      </c>
      <c r="F22" s="64" t="s">
        <v>132</v>
      </c>
      <c r="G22" s="65"/>
      <c r="H22" s="64" t="s">
        <v>133</v>
      </c>
      <c r="I22" s="64" t="s">
        <v>134</v>
      </c>
      <c r="J22" s="66" t="s">
        <v>299</v>
      </c>
      <c r="K22" s="67">
        <v>17895917</v>
      </c>
      <c r="L22" s="67">
        <v>814860</v>
      </c>
      <c r="M22" s="67">
        <v>0</v>
      </c>
      <c r="N22" s="68">
        <v>42902</v>
      </c>
      <c r="O22" s="68">
        <v>42903</v>
      </c>
      <c r="P22" s="68">
        <v>42947</v>
      </c>
      <c r="Q22" s="68" t="str">
        <f ca="1">IF(AND('H29年度管理簿 '!$O22&lt;=TODAY(),TODAY()&lt;'H29年度管理簿 '!$P22), "事業実施中", IF(AND('H29年度管理簿 '!$N22&lt;=TODAY(),TODAY()&lt;'H29年度管理簿 '!$O22),"事業開始前","終了"))</f>
        <v>終了</v>
      </c>
      <c r="R22" s="68"/>
      <c r="S22" s="68"/>
      <c r="T22" s="68"/>
      <c r="U22" s="68"/>
      <c r="V22" s="68"/>
      <c r="W22" s="68"/>
      <c r="X22" s="68"/>
      <c r="Y22" s="68" t="s">
        <v>85</v>
      </c>
      <c r="Z22" s="68" t="s">
        <v>85</v>
      </c>
      <c r="AA22" s="68"/>
      <c r="AB22" s="68"/>
      <c r="AC22" s="68"/>
      <c r="AD22" s="68"/>
      <c r="AE22" s="68"/>
      <c r="AF22" s="69"/>
      <c r="AG22" s="70">
        <f>EDATE('H29年度管理簿 '!$P22, 4)</f>
        <v>43069</v>
      </c>
      <c r="AH22" s="68"/>
      <c r="AI22" s="73"/>
    </row>
    <row r="23" spans="1:35" s="18" customFormat="1" ht="33" hidden="1" customHeight="1">
      <c r="A23" s="48">
        <v>17</v>
      </c>
      <c r="B23" s="49" t="s">
        <v>94</v>
      </c>
      <c r="C23" s="49" t="s">
        <v>130</v>
      </c>
      <c r="D23" s="50" t="s">
        <v>131</v>
      </c>
      <c r="E23" s="51" t="s">
        <v>24</v>
      </c>
      <c r="F23" s="52" t="s">
        <v>132</v>
      </c>
      <c r="G23" s="53"/>
      <c r="H23" s="52" t="s">
        <v>135</v>
      </c>
      <c r="I23" s="52" t="s">
        <v>136</v>
      </c>
      <c r="J23" s="54" t="s">
        <v>278</v>
      </c>
      <c r="K23" s="55">
        <v>16004385</v>
      </c>
      <c r="L23" s="55">
        <v>718685</v>
      </c>
      <c r="M23" s="55">
        <v>0</v>
      </c>
      <c r="N23" s="56">
        <v>42906</v>
      </c>
      <c r="O23" s="56">
        <v>42906</v>
      </c>
      <c r="P23" s="56">
        <v>42935</v>
      </c>
      <c r="Q23" s="56" t="str">
        <f ca="1">IF(AND('H29年度管理簿 '!$O23&lt;=TODAY(),TODAY()&lt;'H29年度管理簿 '!$P23), "事業実施中", IF(AND('H29年度管理簿 '!$N23&lt;=TODAY(),TODAY()&lt;'H29年度管理簿 '!$O23),"事業開始前","終了"))</f>
        <v>終了</v>
      </c>
      <c r="R23" s="56"/>
      <c r="S23" s="56"/>
      <c r="T23" s="56"/>
      <c r="U23" s="56"/>
      <c r="V23" s="56"/>
      <c r="W23" s="56"/>
      <c r="X23" s="56"/>
      <c r="Y23" s="56" t="s">
        <v>85</v>
      </c>
      <c r="Z23" s="56"/>
      <c r="AA23" s="56"/>
      <c r="AB23" s="56"/>
      <c r="AC23" s="56"/>
      <c r="AD23" s="56"/>
      <c r="AE23" s="56"/>
      <c r="AF23" s="57"/>
      <c r="AG23" s="58">
        <f>EDATE('H29年度管理簿 '!$P23, 4)</f>
        <v>43058</v>
      </c>
      <c r="AH23" s="56"/>
      <c r="AI23" s="72"/>
    </row>
    <row r="24" spans="1:35" s="34" customFormat="1" ht="33" hidden="1" customHeight="1">
      <c r="A24" s="60">
        <v>18</v>
      </c>
      <c r="B24" s="61" t="s">
        <v>94</v>
      </c>
      <c r="C24" s="61" t="s">
        <v>130</v>
      </c>
      <c r="D24" s="62" t="s">
        <v>131</v>
      </c>
      <c r="E24" s="63" t="s">
        <v>24</v>
      </c>
      <c r="F24" s="64" t="s">
        <v>132</v>
      </c>
      <c r="G24" s="65"/>
      <c r="H24" s="64" t="s">
        <v>137</v>
      </c>
      <c r="I24" s="64" t="s">
        <v>138</v>
      </c>
      <c r="J24" s="66" t="s">
        <v>279</v>
      </c>
      <c r="K24" s="67">
        <v>20003598</v>
      </c>
      <c r="L24" s="67">
        <v>1383137</v>
      </c>
      <c r="M24" s="67">
        <v>10000000</v>
      </c>
      <c r="N24" s="68">
        <v>42908</v>
      </c>
      <c r="O24" s="68">
        <v>42908</v>
      </c>
      <c r="P24" s="68">
        <v>42999</v>
      </c>
      <c r="Q24" s="68" t="str">
        <f ca="1">IF(AND('H29年度管理簿 '!$O24&lt;=TODAY(),TODAY()&lt;'H29年度管理簿 '!$P24), "事業実施中", IF(AND('H29年度管理簿 '!$N24&lt;=TODAY(),TODAY()&lt;'H29年度管理簿 '!$O24),"事業開始前","終了"))</f>
        <v>終了</v>
      </c>
      <c r="R24" s="68"/>
      <c r="S24" s="68"/>
      <c r="T24" s="68"/>
      <c r="U24" s="68"/>
      <c r="V24" s="68"/>
      <c r="W24" s="68"/>
      <c r="X24" s="68"/>
      <c r="Y24" s="68" t="s">
        <v>85</v>
      </c>
      <c r="Z24" s="68"/>
      <c r="AA24" s="68"/>
      <c r="AB24" s="68"/>
      <c r="AC24" s="68"/>
      <c r="AD24" s="68"/>
      <c r="AE24" s="68"/>
      <c r="AF24" s="69"/>
      <c r="AG24" s="70">
        <f>EDATE('H29年度管理簿 '!$P24, 4)</f>
        <v>43121</v>
      </c>
      <c r="AH24" s="68"/>
      <c r="AI24" s="73"/>
    </row>
    <row r="25" spans="1:35" s="18" customFormat="1" ht="33" hidden="1" customHeight="1">
      <c r="A25" s="48">
        <v>19</v>
      </c>
      <c r="B25" s="49" t="s">
        <v>139</v>
      </c>
      <c r="C25" s="49" t="s">
        <v>86</v>
      </c>
      <c r="D25" s="50" t="s">
        <v>140</v>
      </c>
      <c r="E25" s="51" t="s">
        <v>11</v>
      </c>
      <c r="F25" s="52" t="s">
        <v>141</v>
      </c>
      <c r="G25" s="53"/>
      <c r="H25" s="52" t="s">
        <v>142</v>
      </c>
      <c r="I25" s="52" t="s">
        <v>143</v>
      </c>
      <c r="J25" s="54" t="s">
        <v>284</v>
      </c>
      <c r="K25" s="55">
        <v>90310125</v>
      </c>
      <c r="L25" s="55">
        <v>4155577</v>
      </c>
      <c r="M25" s="55">
        <v>0</v>
      </c>
      <c r="N25" s="56">
        <v>42828</v>
      </c>
      <c r="O25" s="56">
        <v>42828</v>
      </c>
      <c r="P25" s="56">
        <v>43010</v>
      </c>
      <c r="Q25" s="56" t="str">
        <f ca="1">IF(AND('H29年度管理簿 '!$O25&lt;=TODAY(),TODAY()&lt;'H29年度管理簿 '!$P25), "事業実施中", IF(AND('H29年度管理簿 '!$N25&lt;=TODAY(),TODAY()&lt;'H29年度管理簿 '!$O25),"事業開始前","終了"))</f>
        <v>終了</v>
      </c>
      <c r="R25" s="56"/>
      <c r="S25" s="56"/>
      <c r="T25" s="56" t="s">
        <v>85</v>
      </c>
      <c r="U25" s="56"/>
      <c r="V25" s="56"/>
      <c r="W25" s="56"/>
      <c r="X25" s="56"/>
      <c r="Y25" s="56"/>
      <c r="Z25" s="56"/>
      <c r="AA25" s="56"/>
      <c r="AB25" s="56"/>
      <c r="AC25" s="56"/>
      <c r="AD25" s="56"/>
      <c r="AE25" s="56"/>
      <c r="AF25" s="57"/>
      <c r="AG25" s="58">
        <f>EDATE('H29年度管理簿 '!$P25, 4)</f>
        <v>43133</v>
      </c>
      <c r="AH25" s="56"/>
      <c r="AI25" s="72"/>
    </row>
    <row r="26" spans="1:35" s="34" customFormat="1" ht="33" hidden="1" customHeight="1">
      <c r="A26" s="60">
        <v>20</v>
      </c>
      <c r="B26" s="61" t="s">
        <v>79</v>
      </c>
      <c r="C26" s="61" t="s">
        <v>86</v>
      </c>
      <c r="D26" s="62" t="s">
        <v>140</v>
      </c>
      <c r="E26" s="63" t="s">
        <v>11</v>
      </c>
      <c r="F26" s="64" t="s">
        <v>141</v>
      </c>
      <c r="G26" s="65"/>
      <c r="H26" s="64" t="s">
        <v>144</v>
      </c>
      <c r="I26" s="64" t="s">
        <v>145</v>
      </c>
      <c r="J26" s="66" t="s">
        <v>285</v>
      </c>
      <c r="K26" s="67">
        <v>192412537</v>
      </c>
      <c r="L26" s="67">
        <v>8980567</v>
      </c>
      <c r="M26" s="67">
        <v>0</v>
      </c>
      <c r="N26" s="68">
        <v>42899</v>
      </c>
      <c r="O26" s="68">
        <v>42902</v>
      </c>
      <c r="P26" s="68">
        <v>43084</v>
      </c>
      <c r="Q26" s="68" t="str">
        <f ca="1">IF(AND('H29年度管理簿 '!$O26&lt;=TODAY(),TODAY()&lt;'H29年度管理簿 '!$P26), "事業実施中", IF(AND('H29年度管理簿 '!$N26&lt;=TODAY(),TODAY()&lt;'H29年度管理簿 '!$O26),"事業開始前","終了"))</f>
        <v>終了</v>
      </c>
      <c r="R26" s="68"/>
      <c r="S26" s="68" t="s">
        <v>85</v>
      </c>
      <c r="T26" s="68" t="s">
        <v>85</v>
      </c>
      <c r="U26" s="68" t="s">
        <v>85</v>
      </c>
      <c r="V26" s="68"/>
      <c r="W26" s="68"/>
      <c r="X26" s="68"/>
      <c r="Y26" s="68" t="s">
        <v>85</v>
      </c>
      <c r="Z26" s="68"/>
      <c r="AA26" s="68"/>
      <c r="AB26" s="68"/>
      <c r="AC26" s="68"/>
      <c r="AD26" s="68"/>
      <c r="AE26" s="68"/>
      <c r="AF26" s="69"/>
      <c r="AG26" s="70">
        <f>EDATE('H29年度管理簿 '!$P26, 4)</f>
        <v>43205</v>
      </c>
      <c r="AH26" s="68"/>
      <c r="AI26" s="73"/>
    </row>
    <row r="27" spans="1:35" s="18" customFormat="1" ht="33" hidden="1" customHeight="1">
      <c r="A27" s="48">
        <v>21</v>
      </c>
      <c r="B27" s="49" t="s">
        <v>94</v>
      </c>
      <c r="C27" s="49" t="s">
        <v>80</v>
      </c>
      <c r="D27" s="50" t="s">
        <v>140</v>
      </c>
      <c r="E27" s="51" t="s">
        <v>11</v>
      </c>
      <c r="F27" s="52" t="s">
        <v>141</v>
      </c>
      <c r="G27" s="53"/>
      <c r="H27" s="52" t="s">
        <v>146</v>
      </c>
      <c r="I27" s="52" t="s">
        <v>147</v>
      </c>
      <c r="J27" s="54" t="s">
        <v>295</v>
      </c>
      <c r="K27" s="55">
        <v>82442765</v>
      </c>
      <c r="L27" s="55">
        <v>3732263</v>
      </c>
      <c r="M27" s="55">
        <v>0</v>
      </c>
      <c r="N27" s="56">
        <v>42901</v>
      </c>
      <c r="O27" s="56">
        <v>42917</v>
      </c>
      <c r="P27" s="56">
        <v>43069</v>
      </c>
      <c r="Q27" s="56" t="str">
        <f ca="1">IF(AND('H29年度管理簿 '!$O27&lt;=TODAY(),TODAY()&lt;'H29年度管理簿 '!$P27), "事業実施中", IF(AND('H29年度管理簿 '!$N27&lt;=TODAY(),TODAY()&lt;'H29年度管理簿 '!$O27),"事業開始前","終了"))</f>
        <v>終了</v>
      </c>
      <c r="R27" s="56"/>
      <c r="S27" s="56" t="s">
        <v>85</v>
      </c>
      <c r="T27" s="56"/>
      <c r="U27" s="56" t="s">
        <v>85</v>
      </c>
      <c r="V27" s="56"/>
      <c r="W27" s="56"/>
      <c r="X27" s="56" t="s">
        <v>85</v>
      </c>
      <c r="Y27" s="56" t="s">
        <v>85</v>
      </c>
      <c r="Z27" s="56"/>
      <c r="AA27" s="56"/>
      <c r="AB27" s="56"/>
      <c r="AC27" s="56"/>
      <c r="AD27" s="56"/>
      <c r="AE27" s="56"/>
      <c r="AF27" s="57"/>
      <c r="AG27" s="58">
        <f>EDATE('H29年度管理簿 '!$P27, 4)</f>
        <v>43189</v>
      </c>
      <c r="AH27" s="56"/>
      <c r="AI27" s="72"/>
    </row>
    <row r="28" spans="1:35" s="34" customFormat="1" ht="33" hidden="1" customHeight="1">
      <c r="A28" s="60">
        <v>22</v>
      </c>
      <c r="B28" s="61" t="s">
        <v>94</v>
      </c>
      <c r="C28" s="61" t="s">
        <v>80</v>
      </c>
      <c r="D28" s="62" t="s">
        <v>112</v>
      </c>
      <c r="E28" s="63" t="s">
        <v>39</v>
      </c>
      <c r="F28" s="64" t="s">
        <v>148</v>
      </c>
      <c r="G28" s="65"/>
      <c r="H28" s="64" t="s">
        <v>149</v>
      </c>
      <c r="I28" s="64" t="s">
        <v>150</v>
      </c>
      <c r="J28" s="66" t="s">
        <v>285</v>
      </c>
      <c r="K28" s="67">
        <v>170000000</v>
      </c>
      <c r="L28" s="67">
        <v>7838314</v>
      </c>
      <c r="M28" s="67">
        <v>0</v>
      </c>
      <c r="N28" s="68">
        <v>42916</v>
      </c>
      <c r="O28" s="68">
        <v>42932</v>
      </c>
      <c r="P28" s="68">
        <v>43251</v>
      </c>
      <c r="Q28" s="68" t="str">
        <f ca="1">IF(AND('H29年度管理簿 '!$O28&lt;=TODAY(),TODAY()&lt;'H29年度管理簿 '!$P28), "事業実施中", IF(AND('H29年度管理簿 '!$N28&lt;=TODAY(),TODAY()&lt;'H29年度管理簿 '!$O28),"事業開始前","終了"))</f>
        <v>終了</v>
      </c>
      <c r="R28" s="68"/>
      <c r="S28" s="68"/>
      <c r="T28" s="68"/>
      <c r="U28" s="68"/>
      <c r="V28" s="68"/>
      <c r="W28" s="68"/>
      <c r="X28" s="68" t="s">
        <v>85</v>
      </c>
      <c r="Y28" s="68"/>
      <c r="Z28" s="68"/>
      <c r="AA28" s="68"/>
      <c r="AB28" s="68"/>
      <c r="AC28" s="68"/>
      <c r="AD28" s="68"/>
      <c r="AE28" s="68"/>
      <c r="AF28" s="69"/>
      <c r="AG28" s="70">
        <f>EDATE('H29年度管理簿 '!$P28, 4)</f>
        <v>43373</v>
      </c>
      <c r="AH28" s="68"/>
      <c r="AI28" s="73"/>
    </row>
    <row r="29" spans="1:35" s="18" customFormat="1" ht="33" customHeight="1">
      <c r="A29" s="48">
        <v>23</v>
      </c>
      <c r="B29" s="49" t="s">
        <v>79</v>
      </c>
      <c r="C29" s="49" t="s">
        <v>86</v>
      </c>
      <c r="D29" s="50" t="s">
        <v>87</v>
      </c>
      <c r="E29" s="51" t="s">
        <v>16</v>
      </c>
      <c r="F29" s="52" t="s">
        <v>88</v>
      </c>
      <c r="G29" s="53"/>
      <c r="H29" s="52" t="s">
        <v>151</v>
      </c>
      <c r="I29" s="52" t="s">
        <v>152</v>
      </c>
      <c r="J29" s="54" t="s">
        <v>286</v>
      </c>
      <c r="K29" s="55">
        <v>196151216</v>
      </c>
      <c r="L29" s="55">
        <v>9002491</v>
      </c>
      <c r="M29" s="55">
        <v>0</v>
      </c>
      <c r="N29" s="56">
        <v>42884</v>
      </c>
      <c r="O29" s="56">
        <v>42887</v>
      </c>
      <c r="P29" s="56">
        <v>43159</v>
      </c>
      <c r="Q29" s="56" t="str">
        <f ca="1">IF(AND('H29年度管理簿 '!$O29&lt;=TODAY(),TODAY()&lt;'H29年度管理簿 '!$P29), "事業実施中", IF(AND('H29年度管理簿 '!$N29&lt;=TODAY(),TODAY()&lt;'H29年度管理簿 '!$O29),"事業開始前","終了"))</f>
        <v>終了</v>
      </c>
      <c r="R29" s="56"/>
      <c r="S29" s="56"/>
      <c r="T29" s="56"/>
      <c r="U29" s="56"/>
      <c r="V29" s="56"/>
      <c r="W29" s="56"/>
      <c r="X29" s="56" t="s">
        <v>85</v>
      </c>
      <c r="Y29" s="56"/>
      <c r="Z29" s="56"/>
      <c r="AA29" s="56"/>
      <c r="AB29" s="56"/>
      <c r="AC29" s="56"/>
      <c r="AD29" s="56"/>
      <c r="AE29" s="56"/>
      <c r="AF29" s="57"/>
      <c r="AG29" s="58">
        <f>EDATE('H29年度管理簿 '!$P29, 4)</f>
        <v>43279</v>
      </c>
      <c r="AH29" s="56"/>
      <c r="AI29" s="72"/>
    </row>
    <row r="30" spans="1:35" s="34" customFormat="1" ht="33" hidden="1" customHeight="1" thickBot="1">
      <c r="A30" s="60">
        <v>24</v>
      </c>
      <c r="B30" s="61" t="s">
        <v>94</v>
      </c>
      <c r="C30" s="61" t="s">
        <v>130</v>
      </c>
      <c r="D30" s="62" t="s">
        <v>131</v>
      </c>
      <c r="E30" s="63" t="s">
        <v>24</v>
      </c>
      <c r="F30" s="64" t="s">
        <v>132</v>
      </c>
      <c r="G30" s="65"/>
      <c r="H30" s="64" t="s">
        <v>153</v>
      </c>
      <c r="I30" s="64" t="s">
        <v>154</v>
      </c>
      <c r="J30" s="66" t="s">
        <v>286</v>
      </c>
      <c r="K30" s="67">
        <v>6096100</v>
      </c>
      <c r="L30" s="67">
        <v>277174</v>
      </c>
      <c r="M30" s="67">
        <v>0</v>
      </c>
      <c r="N30" s="68">
        <v>42923</v>
      </c>
      <c r="O30" s="68">
        <v>42923</v>
      </c>
      <c r="P30" s="68">
        <v>43687</v>
      </c>
      <c r="Q30" s="68" t="str">
        <f ca="1">IF(AND('H29年度管理簿 '!$O30&lt;=TODAY(),TODAY()&lt;'H29年度管理簿 '!$P30), "事業実施中", IF(AND('H29年度管理簿 '!$N30&lt;=TODAY(),TODAY()&lt;'H29年度管理簿 '!$O30),"事業開始前","終了"))</f>
        <v>事業実施中</v>
      </c>
      <c r="R30" s="68"/>
      <c r="S30" s="68"/>
      <c r="T30" s="68"/>
      <c r="U30" s="68"/>
      <c r="V30" s="68"/>
      <c r="W30" s="68"/>
      <c r="X30" s="68"/>
      <c r="Y30" s="68" t="s">
        <v>85</v>
      </c>
      <c r="Z30" s="68"/>
      <c r="AA30" s="68"/>
      <c r="AB30" s="68"/>
      <c r="AC30" s="68"/>
      <c r="AD30" s="68"/>
      <c r="AE30" s="68"/>
      <c r="AF30" s="69"/>
      <c r="AG30" s="70">
        <f>EDATE('H29年度管理簿 '!$P30, 4)</f>
        <v>43809</v>
      </c>
      <c r="AH30" s="68"/>
      <c r="AI30" s="73"/>
    </row>
    <row r="31" spans="1:35" s="18" customFormat="1" ht="33" customHeight="1">
      <c r="A31" s="48">
        <v>25</v>
      </c>
      <c r="B31" s="49" t="s">
        <v>79</v>
      </c>
      <c r="C31" s="49" t="s">
        <v>86</v>
      </c>
      <c r="D31" s="50" t="s">
        <v>90</v>
      </c>
      <c r="E31" s="51" t="s">
        <v>16</v>
      </c>
      <c r="F31" s="52" t="s">
        <v>155</v>
      </c>
      <c r="G31" s="53"/>
      <c r="H31" s="52" t="s">
        <v>156</v>
      </c>
      <c r="I31" s="52" t="s">
        <v>157</v>
      </c>
      <c r="J31" s="54" t="s">
        <v>277</v>
      </c>
      <c r="K31" s="55">
        <v>56782587</v>
      </c>
      <c r="L31" s="55">
        <v>2525827</v>
      </c>
      <c r="M31" s="55">
        <v>0</v>
      </c>
      <c r="N31" s="56">
        <v>42909</v>
      </c>
      <c r="O31" s="56">
        <v>42917</v>
      </c>
      <c r="P31" s="56">
        <v>43159</v>
      </c>
      <c r="Q31" s="56" t="str">
        <f ca="1">IF(AND('H29年度管理簿 '!$O31&lt;=TODAY(),TODAY()&lt;'H29年度管理簿 '!$P31), "事業実施中", IF(AND('H29年度管理簿 '!$N31&lt;=TODAY(),TODAY()&lt;'H29年度管理簿 '!$O31),"事業開始前","終了"))</f>
        <v>終了</v>
      </c>
      <c r="R31" s="56"/>
      <c r="S31" s="56" t="s">
        <v>85</v>
      </c>
      <c r="T31" s="56"/>
      <c r="U31" s="56"/>
      <c r="V31" s="56"/>
      <c r="W31" s="56"/>
      <c r="X31" s="56"/>
      <c r="Y31" s="56"/>
      <c r="Z31" s="56"/>
      <c r="AA31" s="56"/>
      <c r="AB31" s="56"/>
      <c r="AC31" s="56"/>
      <c r="AD31" s="56"/>
      <c r="AE31" s="56"/>
      <c r="AF31" s="57"/>
      <c r="AG31" s="58">
        <f>EDATE('H29年度管理簿 '!$P31, 4)</f>
        <v>43279</v>
      </c>
      <c r="AH31" s="56"/>
      <c r="AI31" s="72"/>
    </row>
    <row r="32" spans="1:35" s="34" customFormat="1" ht="33" customHeight="1">
      <c r="A32" s="60">
        <v>26</v>
      </c>
      <c r="B32" s="61" t="s">
        <v>79</v>
      </c>
      <c r="C32" s="61" t="s">
        <v>86</v>
      </c>
      <c r="D32" s="62" t="s">
        <v>90</v>
      </c>
      <c r="E32" s="63" t="s">
        <v>16</v>
      </c>
      <c r="F32" s="64" t="s">
        <v>91</v>
      </c>
      <c r="G32" s="65"/>
      <c r="H32" s="64" t="s">
        <v>158</v>
      </c>
      <c r="I32" s="64" t="s">
        <v>159</v>
      </c>
      <c r="J32" s="66" t="s">
        <v>285</v>
      </c>
      <c r="K32" s="67">
        <v>35385626</v>
      </c>
      <c r="L32" s="67">
        <v>1499387</v>
      </c>
      <c r="M32" s="67">
        <v>0</v>
      </c>
      <c r="N32" s="68">
        <v>42909</v>
      </c>
      <c r="O32" s="68">
        <v>42917</v>
      </c>
      <c r="P32" s="68">
        <v>43159</v>
      </c>
      <c r="Q32" s="68" t="str">
        <f ca="1">IF(AND('H29年度管理簿 '!$O32&lt;=TODAY(),TODAY()&lt;'H29年度管理簿 '!$P32), "事業実施中", IF(AND('H29年度管理簿 '!$N32&lt;=TODAY(),TODAY()&lt;'H29年度管理簿 '!$O32),"事業開始前","終了"))</f>
        <v>終了</v>
      </c>
      <c r="R32" s="68"/>
      <c r="S32" s="68" t="s">
        <v>85</v>
      </c>
      <c r="T32" s="68"/>
      <c r="U32" s="68"/>
      <c r="V32" s="68"/>
      <c r="W32" s="68"/>
      <c r="X32" s="68"/>
      <c r="Y32" s="68"/>
      <c r="Z32" s="68"/>
      <c r="AA32" s="68"/>
      <c r="AB32" s="68"/>
      <c r="AC32" s="68"/>
      <c r="AD32" s="68"/>
      <c r="AE32" s="68"/>
      <c r="AF32" s="69"/>
      <c r="AG32" s="70">
        <f>EDATE('H29年度管理簿 '!$P32, 4)</f>
        <v>43279</v>
      </c>
      <c r="AH32" s="68"/>
      <c r="AI32" s="73"/>
    </row>
    <row r="33" spans="1:35" s="18" customFormat="1" ht="33" hidden="1" customHeight="1">
      <c r="A33" s="48">
        <v>27</v>
      </c>
      <c r="B33" s="49" t="s">
        <v>79</v>
      </c>
      <c r="C33" s="49" t="s">
        <v>80</v>
      </c>
      <c r="D33" s="50" t="s">
        <v>112</v>
      </c>
      <c r="E33" s="51" t="s">
        <v>39</v>
      </c>
      <c r="F33" s="52" t="s">
        <v>113</v>
      </c>
      <c r="G33" s="53"/>
      <c r="H33" s="52" t="s">
        <v>160</v>
      </c>
      <c r="I33" s="52" t="s">
        <v>161</v>
      </c>
      <c r="J33" s="54" t="s">
        <v>278</v>
      </c>
      <c r="K33" s="55">
        <v>201141996</v>
      </c>
      <c r="L33" s="55">
        <v>9303086</v>
      </c>
      <c r="M33" s="55">
        <v>0</v>
      </c>
      <c r="N33" s="56">
        <v>42923</v>
      </c>
      <c r="O33" s="56">
        <v>42928</v>
      </c>
      <c r="P33" s="56">
        <v>43251</v>
      </c>
      <c r="Q33" s="56" t="str">
        <f ca="1">IF(AND('H29年度管理簿 '!$O33&lt;=TODAY(),TODAY()&lt;'H29年度管理簿 '!$P33), "事業実施中", IF(AND('H29年度管理簿 '!$N33&lt;=TODAY(),TODAY()&lt;'H29年度管理簿 '!$O33),"事業開始前","終了"))</f>
        <v>終了</v>
      </c>
      <c r="R33" s="56"/>
      <c r="S33" s="56"/>
      <c r="T33" s="56"/>
      <c r="U33" s="56" t="s">
        <v>85</v>
      </c>
      <c r="V33" s="56"/>
      <c r="W33" s="56"/>
      <c r="X33" s="56" t="s">
        <v>85</v>
      </c>
      <c r="Y33" s="56"/>
      <c r="Z33" s="56"/>
      <c r="AA33" s="56"/>
      <c r="AB33" s="56"/>
      <c r="AC33" s="56"/>
      <c r="AD33" s="56"/>
      <c r="AE33" s="56"/>
      <c r="AF33" s="57"/>
      <c r="AG33" s="58">
        <f>EDATE('H29年度管理簿 '!$P33, 4)</f>
        <v>43373</v>
      </c>
      <c r="AH33" s="56"/>
      <c r="AI33" s="72"/>
    </row>
    <row r="34" spans="1:35" s="34" customFormat="1" ht="33" customHeight="1">
      <c r="A34" s="60">
        <v>28</v>
      </c>
      <c r="B34" s="61" t="s">
        <v>79</v>
      </c>
      <c r="C34" s="61" t="s">
        <v>86</v>
      </c>
      <c r="D34" s="62" t="s">
        <v>90</v>
      </c>
      <c r="E34" s="63" t="s">
        <v>16</v>
      </c>
      <c r="F34" s="64" t="s">
        <v>155</v>
      </c>
      <c r="G34" s="65"/>
      <c r="H34" s="64" t="s">
        <v>162</v>
      </c>
      <c r="I34" s="64" t="s">
        <v>163</v>
      </c>
      <c r="J34" s="66" t="s">
        <v>296</v>
      </c>
      <c r="K34" s="67">
        <v>150100281</v>
      </c>
      <c r="L34" s="67">
        <v>6836568</v>
      </c>
      <c r="M34" s="67">
        <v>0</v>
      </c>
      <c r="N34" s="68">
        <v>42891</v>
      </c>
      <c r="O34" s="68">
        <v>42891</v>
      </c>
      <c r="P34" s="68">
        <v>43159</v>
      </c>
      <c r="Q34" s="68" t="str">
        <f ca="1">IF(AND('H29年度管理簿 '!$O34&lt;=TODAY(),TODAY()&lt;'H29年度管理簿 '!$P34), "事業実施中", IF(AND('H29年度管理簿 '!$N34&lt;=TODAY(),TODAY()&lt;'H29年度管理簿 '!$O34),"事業開始前","終了"))</f>
        <v>終了</v>
      </c>
      <c r="R34" s="68"/>
      <c r="S34" s="68"/>
      <c r="T34" s="68"/>
      <c r="U34" s="68"/>
      <c r="V34" s="68"/>
      <c r="W34" s="68"/>
      <c r="X34" s="68"/>
      <c r="Y34" s="68" t="s">
        <v>85</v>
      </c>
      <c r="Z34" s="68" t="s">
        <v>85</v>
      </c>
      <c r="AA34" s="68"/>
      <c r="AB34" s="68"/>
      <c r="AC34" s="68"/>
      <c r="AD34" s="68"/>
      <c r="AE34" s="68"/>
      <c r="AF34" s="69"/>
      <c r="AG34" s="70">
        <f>EDATE('H29年度管理簿 '!$P34, 4)</f>
        <v>43279</v>
      </c>
      <c r="AH34" s="68"/>
      <c r="AI34" s="73"/>
    </row>
    <row r="35" spans="1:35" s="18" customFormat="1" ht="33" hidden="1" customHeight="1">
      <c r="A35" s="48">
        <v>29</v>
      </c>
      <c r="B35" s="49" t="s">
        <v>94</v>
      </c>
      <c r="C35" s="49" t="s">
        <v>80</v>
      </c>
      <c r="D35" s="50" t="s">
        <v>112</v>
      </c>
      <c r="E35" s="51" t="s">
        <v>39</v>
      </c>
      <c r="F35" s="52" t="s">
        <v>118</v>
      </c>
      <c r="G35" s="53"/>
      <c r="H35" s="52" t="s">
        <v>164</v>
      </c>
      <c r="I35" s="52" t="s">
        <v>165</v>
      </c>
      <c r="J35" s="54" t="s">
        <v>278</v>
      </c>
      <c r="K35" s="55">
        <v>90348890</v>
      </c>
      <c r="L35" s="55">
        <v>4103890</v>
      </c>
      <c r="M35" s="55">
        <v>0</v>
      </c>
      <c r="N35" s="56">
        <v>42947</v>
      </c>
      <c r="O35" s="56">
        <v>42948</v>
      </c>
      <c r="P35" s="56">
        <v>43131</v>
      </c>
      <c r="Q35" s="56" t="str">
        <f ca="1">IF(AND('H29年度管理簿 '!$O35&lt;=TODAY(),TODAY()&lt;'H29年度管理簿 '!$P35), "事業実施中", IF(AND('H29年度管理簿 '!$N35&lt;=TODAY(),TODAY()&lt;'H29年度管理簿 '!$O35),"事業開始前","終了"))</f>
        <v>終了</v>
      </c>
      <c r="R35" s="56"/>
      <c r="S35" s="56"/>
      <c r="T35" s="56"/>
      <c r="U35" s="56"/>
      <c r="V35" s="56"/>
      <c r="W35" s="56"/>
      <c r="X35" s="56" t="s">
        <v>85</v>
      </c>
      <c r="Y35" s="56"/>
      <c r="Z35" s="56" t="s">
        <v>85</v>
      </c>
      <c r="AA35" s="56"/>
      <c r="AB35" s="56"/>
      <c r="AC35" s="56"/>
      <c r="AD35" s="56"/>
      <c r="AE35" s="56"/>
      <c r="AF35" s="57"/>
      <c r="AG35" s="58">
        <f>EDATE('H29年度管理簿 '!$P35, 4)</f>
        <v>43251</v>
      </c>
      <c r="AH35" s="56"/>
      <c r="AI35" s="72" t="s">
        <v>166</v>
      </c>
    </row>
    <row r="36" spans="1:35" s="34" customFormat="1" ht="33" hidden="1" customHeight="1">
      <c r="A36" s="60">
        <v>30</v>
      </c>
      <c r="B36" s="61" t="s">
        <v>94</v>
      </c>
      <c r="C36" s="61" t="s">
        <v>80</v>
      </c>
      <c r="D36" s="62" t="s">
        <v>167</v>
      </c>
      <c r="E36" s="63" t="s">
        <v>39</v>
      </c>
      <c r="F36" s="64" t="s">
        <v>168</v>
      </c>
      <c r="G36" s="65"/>
      <c r="H36" s="64" t="s">
        <v>169</v>
      </c>
      <c r="I36" s="64" t="s">
        <v>170</v>
      </c>
      <c r="J36" s="66" t="s">
        <v>277</v>
      </c>
      <c r="K36" s="67">
        <v>120450408</v>
      </c>
      <c r="L36" s="67">
        <v>5504844</v>
      </c>
      <c r="M36" s="67">
        <v>0</v>
      </c>
      <c r="N36" s="68">
        <v>42947</v>
      </c>
      <c r="O36" s="68">
        <v>42979</v>
      </c>
      <c r="P36" s="68">
        <v>43251</v>
      </c>
      <c r="Q36" s="68" t="str">
        <f ca="1">IF(AND('H29年度管理簿 '!$O36&lt;=TODAY(),TODAY()&lt;'H29年度管理簿 '!$P36), "事業実施中", IF(AND('H29年度管理簿 '!$N36&lt;=TODAY(),TODAY()&lt;'H29年度管理簿 '!$O36),"事業開始前","終了"))</f>
        <v>終了</v>
      </c>
      <c r="R36" s="68"/>
      <c r="S36" s="68" t="s">
        <v>85</v>
      </c>
      <c r="T36" s="68"/>
      <c r="U36" s="68"/>
      <c r="V36" s="68"/>
      <c r="W36" s="68"/>
      <c r="X36" s="68"/>
      <c r="Y36" s="68"/>
      <c r="Z36" s="68"/>
      <c r="AA36" s="68"/>
      <c r="AB36" s="68"/>
      <c r="AC36" s="68"/>
      <c r="AD36" s="68"/>
      <c r="AE36" s="68"/>
      <c r="AF36" s="69"/>
      <c r="AG36" s="70">
        <f>EDATE('H29年度管理簿 '!$P36, 4)</f>
        <v>43373</v>
      </c>
      <c r="AH36" s="68"/>
      <c r="AI36" s="73"/>
    </row>
    <row r="37" spans="1:35" s="18" customFormat="1" ht="33" hidden="1" customHeight="1">
      <c r="A37" s="48">
        <v>31</v>
      </c>
      <c r="B37" s="49" t="s">
        <v>94</v>
      </c>
      <c r="C37" s="49" t="s">
        <v>80</v>
      </c>
      <c r="D37" s="50" t="s">
        <v>90</v>
      </c>
      <c r="E37" s="51" t="s">
        <v>25</v>
      </c>
      <c r="F37" s="52" t="s">
        <v>95</v>
      </c>
      <c r="G37" s="53"/>
      <c r="H37" s="52" t="s">
        <v>171</v>
      </c>
      <c r="I37" s="52" t="s">
        <v>172</v>
      </c>
      <c r="J37" s="54" t="s">
        <v>296</v>
      </c>
      <c r="K37" s="55">
        <v>35399930</v>
      </c>
      <c r="L37" s="55">
        <v>1524609</v>
      </c>
      <c r="M37" s="55">
        <v>0</v>
      </c>
      <c r="N37" s="56">
        <v>42947</v>
      </c>
      <c r="O37" s="56">
        <v>42948</v>
      </c>
      <c r="P37" s="56">
        <v>43131</v>
      </c>
      <c r="Q37" s="56" t="str">
        <f ca="1">IF(AND('H29年度管理簿 '!$O37&lt;=TODAY(),TODAY()&lt;'H29年度管理簿 '!$P37), "事業実施中", IF(AND('H29年度管理簿 '!$N37&lt;=TODAY(),TODAY()&lt;'H29年度管理簿 '!$O37),"事業開始前","終了"))</f>
        <v>終了</v>
      </c>
      <c r="R37" s="56" t="s">
        <v>85</v>
      </c>
      <c r="S37" s="56"/>
      <c r="T37" s="56"/>
      <c r="U37" s="56"/>
      <c r="V37" s="56"/>
      <c r="W37" s="56"/>
      <c r="X37" s="56"/>
      <c r="Y37" s="56"/>
      <c r="Z37" s="56"/>
      <c r="AA37" s="56"/>
      <c r="AB37" s="56"/>
      <c r="AC37" s="56"/>
      <c r="AD37" s="56"/>
      <c r="AE37" s="56"/>
      <c r="AF37" s="57"/>
      <c r="AG37" s="58">
        <f>EDATE('H29年度管理簿 '!$P37, 4)</f>
        <v>43251</v>
      </c>
      <c r="AH37" s="56"/>
      <c r="AI37" s="72"/>
    </row>
    <row r="38" spans="1:35" s="34" customFormat="1" ht="33" hidden="1" customHeight="1">
      <c r="A38" s="60">
        <v>32</v>
      </c>
      <c r="B38" s="61" t="s">
        <v>94</v>
      </c>
      <c r="C38" s="61" t="s">
        <v>80</v>
      </c>
      <c r="D38" s="62" t="s">
        <v>167</v>
      </c>
      <c r="E38" s="63" t="s">
        <v>39</v>
      </c>
      <c r="F38" s="64" t="s">
        <v>173</v>
      </c>
      <c r="G38" s="65"/>
      <c r="H38" s="64" t="s">
        <v>174</v>
      </c>
      <c r="I38" s="64" t="s">
        <v>175</v>
      </c>
      <c r="J38" s="66" t="s">
        <v>278</v>
      </c>
      <c r="K38" s="67">
        <v>20800327</v>
      </c>
      <c r="L38" s="67">
        <v>927390</v>
      </c>
      <c r="M38" s="67">
        <v>0</v>
      </c>
      <c r="N38" s="68">
        <v>42951</v>
      </c>
      <c r="O38" s="68">
        <v>42954</v>
      </c>
      <c r="P38" s="68">
        <v>43014</v>
      </c>
      <c r="Q38" s="68" t="str">
        <f ca="1">IF(AND('H29年度管理簿 '!$O38&lt;=TODAY(),TODAY()&lt;'H29年度管理簿 '!$P38), "事業実施中", IF(AND('H29年度管理簿 '!$N38&lt;=TODAY(),TODAY()&lt;'H29年度管理簿 '!$O38),"事業開始前","終了"))</f>
        <v>終了</v>
      </c>
      <c r="R38" s="68"/>
      <c r="S38" s="68"/>
      <c r="T38" s="68"/>
      <c r="U38" s="68"/>
      <c r="V38" s="68"/>
      <c r="W38" s="68" t="s">
        <v>85</v>
      </c>
      <c r="X38" s="68"/>
      <c r="Y38" s="68" t="s">
        <v>85</v>
      </c>
      <c r="Z38" s="68"/>
      <c r="AA38" s="68"/>
      <c r="AB38" s="68"/>
      <c r="AC38" s="68"/>
      <c r="AD38" s="68"/>
      <c r="AE38" s="68"/>
      <c r="AF38" s="69"/>
      <c r="AG38" s="70">
        <f>EDATE('H29年度管理簿 '!$P38, 4)</f>
        <v>43137</v>
      </c>
      <c r="AH38" s="68"/>
      <c r="AI38" s="73"/>
    </row>
    <row r="39" spans="1:35" s="18" customFormat="1" ht="33" hidden="1" customHeight="1">
      <c r="A39" s="48">
        <v>33</v>
      </c>
      <c r="B39" s="49" t="s">
        <v>94</v>
      </c>
      <c r="C39" s="49" t="s">
        <v>80</v>
      </c>
      <c r="D39" s="50" t="s">
        <v>112</v>
      </c>
      <c r="E39" s="51" t="s">
        <v>39</v>
      </c>
      <c r="F39" s="52" t="s">
        <v>113</v>
      </c>
      <c r="G39" s="53"/>
      <c r="H39" s="52" t="s">
        <v>176</v>
      </c>
      <c r="I39" s="52" t="s">
        <v>177</v>
      </c>
      <c r="J39" s="54" t="s">
        <v>287</v>
      </c>
      <c r="K39" s="55">
        <v>32056044</v>
      </c>
      <c r="L39" s="55">
        <v>1414643</v>
      </c>
      <c r="M39" s="55">
        <v>0</v>
      </c>
      <c r="N39" s="56">
        <v>42951</v>
      </c>
      <c r="O39" s="56">
        <v>42955</v>
      </c>
      <c r="P39" s="56">
        <v>43107</v>
      </c>
      <c r="Q39" s="56" t="str">
        <f ca="1">IF(AND('H29年度管理簿 '!$O39&lt;=TODAY(),TODAY()&lt;'H29年度管理簿 '!$P39), "事業実施中", IF(AND('H29年度管理簿 '!$N39&lt;=TODAY(),TODAY()&lt;'H29年度管理簿 '!$O39),"事業開始前","終了"))</f>
        <v>終了</v>
      </c>
      <c r="R39" s="56"/>
      <c r="S39" s="56"/>
      <c r="T39" s="56" t="s">
        <v>85</v>
      </c>
      <c r="U39" s="56"/>
      <c r="V39" s="56"/>
      <c r="W39" s="56" t="s">
        <v>85</v>
      </c>
      <c r="X39" s="56"/>
      <c r="Y39" s="56"/>
      <c r="Z39" s="56"/>
      <c r="AA39" s="56"/>
      <c r="AB39" s="56"/>
      <c r="AC39" s="56"/>
      <c r="AD39" s="56"/>
      <c r="AE39" s="56"/>
      <c r="AF39" s="57"/>
      <c r="AG39" s="58">
        <f>EDATE('H29年度管理簿 '!$P39, 4)</f>
        <v>43227</v>
      </c>
      <c r="AH39" s="56"/>
      <c r="AI39" s="72"/>
    </row>
    <row r="40" spans="1:35" s="34" customFormat="1" ht="33" customHeight="1">
      <c r="A40" s="60">
        <v>34</v>
      </c>
      <c r="B40" s="61" t="s">
        <v>79</v>
      </c>
      <c r="C40" s="61" t="s">
        <v>86</v>
      </c>
      <c r="D40" s="62" t="s">
        <v>90</v>
      </c>
      <c r="E40" s="63" t="s">
        <v>16</v>
      </c>
      <c r="F40" s="64" t="s">
        <v>91</v>
      </c>
      <c r="G40" s="65"/>
      <c r="H40" s="64" t="s">
        <v>178</v>
      </c>
      <c r="I40" s="64" t="s">
        <v>179</v>
      </c>
      <c r="J40" s="66" t="s">
        <v>279</v>
      </c>
      <c r="K40" s="67">
        <v>42083077</v>
      </c>
      <c r="L40" s="67">
        <v>1877110</v>
      </c>
      <c r="M40" s="67">
        <v>0</v>
      </c>
      <c r="N40" s="68">
        <v>42986</v>
      </c>
      <c r="O40" s="68">
        <v>42986</v>
      </c>
      <c r="P40" s="68">
        <v>43159</v>
      </c>
      <c r="Q40" s="68" t="str">
        <f ca="1">IF(AND('H29年度管理簿 '!$O40&lt;=TODAY(),TODAY()&lt;'H29年度管理簿 '!$P40), "事業実施中", IF(AND('H29年度管理簿 '!$N40&lt;=TODAY(),TODAY()&lt;'H29年度管理簿 '!$O40),"事業開始前","終了"))</f>
        <v>終了</v>
      </c>
      <c r="R40" s="68"/>
      <c r="S40" s="68"/>
      <c r="T40" s="68" t="s">
        <v>85</v>
      </c>
      <c r="U40" s="68"/>
      <c r="V40" s="68"/>
      <c r="W40" s="68"/>
      <c r="X40" s="68"/>
      <c r="Y40" s="68" t="s">
        <v>85</v>
      </c>
      <c r="Z40" s="68"/>
      <c r="AA40" s="68"/>
      <c r="AB40" s="68"/>
      <c r="AC40" s="68"/>
      <c r="AD40" s="68"/>
      <c r="AE40" s="68"/>
      <c r="AF40" s="69"/>
      <c r="AG40" s="70">
        <f>EDATE('H29年度管理簿 '!$P40, 4)</f>
        <v>43279</v>
      </c>
      <c r="AH40" s="68"/>
      <c r="AI40" s="73"/>
    </row>
    <row r="41" spans="1:35" s="18" customFormat="1" ht="33" customHeight="1">
      <c r="A41" s="48">
        <v>35</v>
      </c>
      <c r="B41" s="49" t="s">
        <v>79</v>
      </c>
      <c r="C41" s="49" t="s">
        <v>86</v>
      </c>
      <c r="D41" s="50" t="s">
        <v>90</v>
      </c>
      <c r="E41" s="51" t="s">
        <v>16</v>
      </c>
      <c r="F41" s="52" t="s">
        <v>91</v>
      </c>
      <c r="G41" s="53"/>
      <c r="H41" s="52" t="s">
        <v>180</v>
      </c>
      <c r="I41" s="52" t="s">
        <v>181</v>
      </c>
      <c r="J41" s="54" t="s">
        <v>285</v>
      </c>
      <c r="K41" s="55">
        <v>19451748</v>
      </c>
      <c r="L41" s="55">
        <v>906127</v>
      </c>
      <c r="M41" s="55">
        <v>0</v>
      </c>
      <c r="N41" s="56">
        <v>42986</v>
      </c>
      <c r="O41" s="56">
        <v>42986</v>
      </c>
      <c r="P41" s="56">
        <v>43159</v>
      </c>
      <c r="Q41" s="56" t="str">
        <f ca="1">IF(AND('H29年度管理簿 '!$O41&lt;=TODAY(),TODAY()&lt;'H29年度管理簿 '!$P41), "事業実施中", IF(AND('H29年度管理簿 '!$N41&lt;=TODAY(),TODAY()&lt;'H29年度管理簿 '!$O41),"事業開始前","終了"))</f>
        <v>終了</v>
      </c>
      <c r="R41" s="56"/>
      <c r="S41" s="56" t="s">
        <v>85</v>
      </c>
      <c r="T41" s="56"/>
      <c r="U41" s="56"/>
      <c r="V41" s="56"/>
      <c r="W41" s="56"/>
      <c r="X41" s="56"/>
      <c r="Y41" s="56" t="s">
        <v>85</v>
      </c>
      <c r="Z41" s="56"/>
      <c r="AA41" s="56"/>
      <c r="AB41" s="56"/>
      <c r="AC41" s="56"/>
      <c r="AD41" s="56"/>
      <c r="AE41" s="56"/>
      <c r="AF41" s="57"/>
      <c r="AG41" s="58">
        <f>EDATE('H29年度管理簿 '!$P41, 4)</f>
        <v>43279</v>
      </c>
      <c r="AH41" s="56"/>
      <c r="AI41" s="72"/>
    </row>
    <row r="42" spans="1:35" s="34" customFormat="1" ht="33" customHeight="1">
      <c r="A42" s="60">
        <v>36</v>
      </c>
      <c r="B42" s="61" t="s">
        <v>79</v>
      </c>
      <c r="C42" s="61" t="s">
        <v>86</v>
      </c>
      <c r="D42" s="62" t="s">
        <v>90</v>
      </c>
      <c r="E42" s="63" t="s">
        <v>16</v>
      </c>
      <c r="F42" s="64" t="s">
        <v>182</v>
      </c>
      <c r="G42" s="65"/>
      <c r="H42" s="64" t="s">
        <v>183</v>
      </c>
      <c r="I42" s="64" t="s">
        <v>184</v>
      </c>
      <c r="J42" s="66" t="s">
        <v>281</v>
      </c>
      <c r="K42" s="67">
        <v>25916070</v>
      </c>
      <c r="L42" s="67">
        <v>1161074</v>
      </c>
      <c r="M42" s="67">
        <v>0</v>
      </c>
      <c r="N42" s="68">
        <v>42986</v>
      </c>
      <c r="O42" s="68">
        <v>43009</v>
      </c>
      <c r="P42" s="68">
        <v>43159</v>
      </c>
      <c r="Q42" s="68" t="str">
        <f ca="1">IF(AND('H29年度管理簿 '!$O42&lt;=TODAY(),TODAY()&lt;'H29年度管理簿 '!$P42), "事業実施中", IF(AND('H29年度管理簿 '!$N42&lt;=TODAY(),TODAY()&lt;'H29年度管理簿 '!$O42),"事業開始前","終了"))</f>
        <v>終了</v>
      </c>
      <c r="R42" s="68"/>
      <c r="S42" s="68"/>
      <c r="T42" s="68"/>
      <c r="U42" s="68"/>
      <c r="V42" s="68"/>
      <c r="W42" s="68"/>
      <c r="X42" s="68"/>
      <c r="Y42" s="68"/>
      <c r="Z42" s="68" t="s">
        <v>85</v>
      </c>
      <c r="AA42" s="68"/>
      <c r="AB42" s="68"/>
      <c r="AC42" s="68"/>
      <c r="AD42" s="68"/>
      <c r="AE42" s="68"/>
      <c r="AF42" s="69"/>
      <c r="AG42" s="70">
        <f>EDATE('H29年度管理簿 '!$P42, 4)</f>
        <v>43279</v>
      </c>
      <c r="AH42" s="68"/>
      <c r="AI42" s="73"/>
    </row>
    <row r="43" spans="1:35" s="18" customFormat="1" ht="33" hidden="1" customHeight="1">
      <c r="A43" s="48">
        <v>37</v>
      </c>
      <c r="B43" s="49" t="s">
        <v>94</v>
      </c>
      <c r="C43" s="49" t="s">
        <v>130</v>
      </c>
      <c r="D43" s="50" t="s">
        <v>81</v>
      </c>
      <c r="E43" s="51" t="s">
        <v>38</v>
      </c>
      <c r="F43" s="52" t="s">
        <v>185</v>
      </c>
      <c r="G43" s="53"/>
      <c r="H43" s="52" t="s">
        <v>186</v>
      </c>
      <c r="I43" s="52" t="s">
        <v>187</v>
      </c>
      <c r="J43" s="54" t="s">
        <v>278</v>
      </c>
      <c r="K43" s="55">
        <v>20124264</v>
      </c>
      <c r="L43" s="55">
        <v>881784</v>
      </c>
      <c r="M43" s="55">
        <v>0</v>
      </c>
      <c r="N43" s="56">
        <v>42978</v>
      </c>
      <c r="O43" s="56">
        <v>42979</v>
      </c>
      <c r="P43" s="56" t="s">
        <v>188</v>
      </c>
      <c r="Q43" s="56" t="str">
        <f ca="1">IF(AND('H29年度管理簿 '!$O43&lt;=TODAY(),TODAY()&lt;'H29年度管理簿 '!$P43), "事業実施中", IF(AND('H29年度管理簿 '!$N43&lt;=TODAY(),TODAY()&lt;'H29年度管理簿 '!$O43),"事業開始前","終了"))</f>
        <v>事業実施中</v>
      </c>
      <c r="R43" s="56"/>
      <c r="S43" s="56"/>
      <c r="T43" s="56" t="s">
        <v>85</v>
      </c>
      <c r="U43" s="56"/>
      <c r="V43" s="56"/>
      <c r="W43" s="56"/>
      <c r="X43" s="56" t="s">
        <v>85</v>
      </c>
      <c r="Y43" s="56" t="s">
        <v>85</v>
      </c>
      <c r="Z43" s="56"/>
      <c r="AA43" s="56"/>
      <c r="AB43" s="56"/>
      <c r="AC43" s="56"/>
      <c r="AD43" s="56"/>
      <c r="AE43" s="56"/>
      <c r="AF43" s="57"/>
      <c r="AG43" s="58" t="e">
        <f>EDATE('H29年度管理簿 '!$P43, 4)</f>
        <v>#VALUE!</v>
      </c>
      <c r="AH43" s="56"/>
      <c r="AI43" s="72"/>
    </row>
    <row r="44" spans="1:35" s="34" customFormat="1" ht="33" hidden="1" customHeight="1">
      <c r="A44" s="60">
        <v>38</v>
      </c>
      <c r="B44" s="61" t="s">
        <v>94</v>
      </c>
      <c r="C44" s="61" t="s">
        <v>130</v>
      </c>
      <c r="D44" s="62" t="s">
        <v>167</v>
      </c>
      <c r="E44" s="63" t="s">
        <v>23</v>
      </c>
      <c r="F44" s="64" t="s">
        <v>189</v>
      </c>
      <c r="G44" s="65"/>
      <c r="H44" s="64" t="s">
        <v>190</v>
      </c>
      <c r="I44" s="64" t="s">
        <v>191</v>
      </c>
      <c r="J44" s="66" t="s">
        <v>278</v>
      </c>
      <c r="K44" s="67">
        <v>2990044</v>
      </c>
      <c r="L44" s="67">
        <v>121023</v>
      </c>
      <c r="M44" s="67">
        <v>0</v>
      </c>
      <c r="N44" s="68">
        <v>42977</v>
      </c>
      <c r="O44" s="68">
        <v>42978</v>
      </c>
      <c r="P44" s="68">
        <v>42991</v>
      </c>
      <c r="Q44" s="68" t="str">
        <f ca="1">IF(AND('H29年度管理簿 '!$O44&lt;=TODAY(),TODAY()&lt;'H29年度管理簿 '!$P44), "事業実施中", IF(AND('H29年度管理簿 '!$N44&lt;=TODAY(),TODAY()&lt;'H29年度管理簿 '!$O44),"事業開始前","終了"))</f>
        <v>終了</v>
      </c>
      <c r="R44" s="68"/>
      <c r="S44" s="68"/>
      <c r="T44" s="68" t="s">
        <v>85</v>
      </c>
      <c r="U44" s="68"/>
      <c r="V44" s="68"/>
      <c r="W44" s="68"/>
      <c r="X44" s="68"/>
      <c r="Y44" s="68" t="s">
        <v>85</v>
      </c>
      <c r="Z44" s="68"/>
      <c r="AA44" s="68"/>
      <c r="AB44" s="68"/>
      <c r="AC44" s="68"/>
      <c r="AD44" s="68"/>
      <c r="AE44" s="68"/>
      <c r="AF44" s="69"/>
      <c r="AG44" s="70">
        <f>EDATE('H29年度管理簿 '!$P44, 4)</f>
        <v>43113</v>
      </c>
      <c r="AH44" s="68"/>
      <c r="AI44" s="73"/>
    </row>
    <row r="45" spans="1:35" s="18" customFormat="1" ht="33" customHeight="1">
      <c r="A45" s="48">
        <v>39</v>
      </c>
      <c r="B45" s="49" t="s">
        <v>79</v>
      </c>
      <c r="C45" s="49" t="s">
        <v>86</v>
      </c>
      <c r="D45" s="50" t="s">
        <v>87</v>
      </c>
      <c r="E45" s="51" t="s">
        <v>16</v>
      </c>
      <c r="F45" s="52" t="s">
        <v>192</v>
      </c>
      <c r="G45" s="53"/>
      <c r="H45" s="52" t="s">
        <v>315</v>
      </c>
      <c r="I45" s="52" t="s">
        <v>193</v>
      </c>
      <c r="J45" s="54" t="s">
        <v>278</v>
      </c>
      <c r="K45" s="55">
        <v>113234557</v>
      </c>
      <c r="L45" s="55">
        <v>5210427</v>
      </c>
      <c r="M45" s="55">
        <v>0</v>
      </c>
      <c r="N45" s="56">
        <v>42986</v>
      </c>
      <c r="O45" s="56">
        <v>42986</v>
      </c>
      <c r="P45" s="56">
        <v>43159</v>
      </c>
      <c r="Q45" s="56" t="str">
        <f ca="1">IF(AND('H29年度管理簿 '!$O45&lt;=TODAY(),TODAY()&lt;'H29年度管理簿 '!$P45), "事業実施中", IF(AND('H29年度管理簿 '!$N45&lt;=TODAY(),TODAY()&lt;'H29年度管理簿 '!$O45),"事業開始前","終了"))</f>
        <v>終了</v>
      </c>
      <c r="R45" s="56"/>
      <c r="S45" s="56" t="s">
        <v>85</v>
      </c>
      <c r="T45" s="56"/>
      <c r="U45" s="56"/>
      <c r="V45" s="56"/>
      <c r="W45" s="56"/>
      <c r="X45" s="56" t="s">
        <v>85</v>
      </c>
      <c r="Y45" s="56" t="s">
        <v>85</v>
      </c>
      <c r="Z45" s="56"/>
      <c r="AA45" s="56"/>
      <c r="AB45" s="56"/>
      <c r="AC45" s="56"/>
      <c r="AD45" s="56"/>
      <c r="AE45" s="56"/>
      <c r="AF45" s="57"/>
      <c r="AG45" s="58">
        <f>EDATE('H29年度管理簿 '!$P45, 4)</f>
        <v>43279</v>
      </c>
      <c r="AH45" s="56"/>
      <c r="AI45" s="72" t="s">
        <v>194</v>
      </c>
    </row>
    <row r="46" spans="1:35" s="34" customFormat="1" ht="33" hidden="1" customHeight="1">
      <c r="A46" s="60">
        <v>40</v>
      </c>
      <c r="B46" s="61" t="s">
        <v>94</v>
      </c>
      <c r="C46" s="61" t="s">
        <v>130</v>
      </c>
      <c r="D46" s="62" t="s">
        <v>81</v>
      </c>
      <c r="E46" s="63" t="s">
        <v>38</v>
      </c>
      <c r="F46" s="64" t="s">
        <v>195</v>
      </c>
      <c r="G46" s="65"/>
      <c r="H46" s="64" t="s">
        <v>196</v>
      </c>
      <c r="I46" s="64" t="s">
        <v>197</v>
      </c>
      <c r="J46" s="66" t="s">
        <v>285</v>
      </c>
      <c r="K46" s="67">
        <v>6044233</v>
      </c>
      <c r="L46" s="67">
        <v>265040</v>
      </c>
      <c r="M46" s="67">
        <v>0</v>
      </c>
      <c r="N46" s="68">
        <v>42986</v>
      </c>
      <c r="O46" s="68">
        <v>42986</v>
      </c>
      <c r="P46" s="68">
        <v>43015</v>
      </c>
      <c r="Q46" s="68" t="str">
        <f ca="1">IF(AND('H29年度管理簿 '!$O46&lt;=TODAY(),TODAY()&lt;'H29年度管理簿 '!$P46), "事業実施中", IF(AND('H29年度管理簿 '!$N46&lt;=TODAY(),TODAY()&lt;'H29年度管理簿 '!$O46),"事業開始前","終了"))</f>
        <v>終了</v>
      </c>
      <c r="R46" s="68"/>
      <c r="S46" s="68"/>
      <c r="T46" s="68" t="s">
        <v>85</v>
      </c>
      <c r="U46" s="68"/>
      <c r="V46" s="68"/>
      <c r="W46" s="68"/>
      <c r="X46" s="68"/>
      <c r="Y46" s="68" t="s">
        <v>85</v>
      </c>
      <c r="Z46" s="68"/>
      <c r="AA46" s="68"/>
      <c r="AB46" s="68"/>
      <c r="AC46" s="68"/>
      <c r="AD46" s="68"/>
      <c r="AE46" s="68"/>
      <c r="AF46" s="69"/>
      <c r="AG46" s="70">
        <f>EDATE('H29年度管理簿 '!$P46, 4)</f>
        <v>43138</v>
      </c>
      <c r="AH46" s="68"/>
      <c r="AI46" s="73"/>
    </row>
    <row r="47" spans="1:35" s="18" customFormat="1" ht="33" hidden="1" customHeight="1">
      <c r="A47" s="48">
        <v>41</v>
      </c>
      <c r="B47" s="49" t="s">
        <v>94</v>
      </c>
      <c r="C47" s="49" t="s">
        <v>130</v>
      </c>
      <c r="D47" s="50" t="s">
        <v>81</v>
      </c>
      <c r="E47" s="51" t="s">
        <v>38</v>
      </c>
      <c r="F47" s="52" t="s">
        <v>195</v>
      </c>
      <c r="G47" s="53"/>
      <c r="H47" s="52" t="s">
        <v>198</v>
      </c>
      <c r="I47" s="52" t="s">
        <v>199</v>
      </c>
      <c r="J47" s="54" t="s">
        <v>294</v>
      </c>
      <c r="K47" s="55">
        <v>4831503</v>
      </c>
      <c r="L47" s="55">
        <v>0</v>
      </c>
      <c r="M47" s="55">
        <v>0</v>
      </c>
      <c r="N47" s="56">
        <v>42998</v>
      </c>
      <c r="O47" s="56">
        <v>42998</v>
      </c>
      <c r="P47" s="56" t="s">
        <v>200</v>
      </c>
      <c r="Q47" s="56" t="str">
        <f ca="1">IF(AND('H29年度管理簿 '!$O47&lt;=TODAY(),TODAY()&lt;'H29年度管理簿 '!$P47), "事業実施中", IF(AND('H29年度管理簿 '!$N47&lt;=TODAY(),TODAY()&lt;'H29年度管理簿 '!$O47),"事業開始前","終了"))</f>
        <v>事業実施中</v>
      </c>
      <c r="R47" s="56"/>
      <c r="S47" s="56"/>
      <c r="T47" s="56"/>
      <c r="U47" s="56"/>
      <c r="V47" s="56"/>
      <c r="W47" s="56"/>
      <c r="X47" s="56" t="s">
        <v>85</v>
      </c>
      <c r="Y47" s="56"/>
      <c r="Z47" s="56"/>
      <c r="AA47" s="56"/>
      <c r="AB47" s="56"/>
      <c r="AC47" s="56"/>
      <c r="AD47" s="56"/>
      <c r="AE47" s="56"/>
      <c r="AF47" s="57"/>
      <c r="AG47" s="58" t="e">
        <f>EDATE('H29年度管理簿 '!$P47, 4)</f>
        <v>#VALUE!</v>
      </c>
      <c r="AH47" s="56"/>
      <c r="AI47" s="72"/>
    </row>
    <row r="48" spans="1:35" s="34" customFormat="1" ht="33" customHeight="1">
      <c r="A48" s="60">
        <v>42</v>
      </c>
      <c r="B48" s="61" t="s">
        <v>79</v>
      </c>
      <c r="C48" s="61" t="s">
        <v>86</v>
      </c>
      <c r="D48" s="62" t="s">
        <v>90</v>
      </c>
      <c r="E48" s="63" t="s">
        <v>16</v>
      </c>
      <c r="F48" s="64" t="s">
        <v>155</v>
      </c>
      <c r="G48" s="65"/>
      <c r="H48" s="64" t="s">
        <v>201</v>
      </c>
      <c r="I48" s="64" t="s">
        <v>202</v>
      </c>
      <c r="J48" s="66" t="s">
        <v>288</v>
      </c>
      <c r="K48" s="67">
        <v>1247766</v>
      </c>
      <c r="L48" s="67">
        <v>23266</v>
      </c>
      <c r="M48" s="67">
        <v>615900</v>
      </c>
      <c r="N48" s="68">
        <v>42986</v>
      </c>
      <c r="O48" s="68">
        <v>42986</v>
      </c>
      <c r="P48" s="68">
        <v>43138</v>
      </c>
      <c r="Q48" s="68" t="str">
        <f ca="1">IF(AND('H29年度管理簿 '!$O48&lt;=TODAY(),TODAY()&lt;'H29年度管理簿 '!$P48), "事業実施中", IF(AND('H29年度管理簿 '!$N48&lt;=TODAY(),TODAY()&lt;'H29年度管理簿 '!$O48),"事業開始前","終了"))</f>
        <v>終了</v>
      </c>
      <c r="R48" s="68"/>
      <c r="S48" s="68" t="s">
        <v>85</v>
      </c>
      <c r="T48" s="68"/>
      <c r="U48" s="68"/>
      <c r="V48" s="68"/>
      <c r="W48" s="68"/>
      <c r="X48" s="68"/>
      <c r="Y48" s="68"/>
      <c r="Z48" s="68"/>
      <c r="AA48" s="68"/>
      <c r="AB48" s="68"/>
      <c r="AC48" s="68"/>
      <c r="AD48" s="68"/>
      <c r="AE48" s="68"/>
      <c r="AF48" s="69"/>
      <c r="AG48" s="70">
        <f>EDATE('H29年度管理簿 '!$P48, 4)</f>
        <v>43258</v>
      </c>
      <c r="AH48" s="68"/>
      <c r="AI48" s="73"/>
    </row>
    <row r="49" spans="1:35" s="18" customFormat="1" ht="33" customHeight="1">
      <c r="A49" s="48">
        <v>43</v>
      </c>
      <c r="B49" s="49" t="s">
        <v>79</v>
      </c>
      <c r="C49" s="49" t="s">
        <v>86</v>
      </c>
      <c r="D49" s="50" t="s">
        <v>90</v>
      </c>
      <c r="E49" s="51" t="s">
        <v>16</v>
      </c>
      <c r="F49" s="52" t="s">
        <v>182</v>
      </c>
      <c r="G49" s="53"/>
      <c r="H49" s="52" t="s">
        <v>203</v>
      </c>
      <c r="I49" s="52" t="s">
        <v>204</v>
      </c>
      <c r="J49" s="54" t="s">
        <v>279</v>
      </c>
      <c r="K49" s="55">
        <v>25443765</v>
      </c>
      <c r="L49" s="55">
        <v>1123169</v>
      </c>
      <c r="M49" s="55">
        <v>0</v>
      </c>
      <c r="N49" s="56">
        <v>43014</v>
      </c>
      <c r="O49" s="56">
        <v>43009</v>
      </c>
      <c r="P49" s="56">
        <v>43159</v>
      </c>
      <c r="Q49" s="56" t="str">
        <f ca="1">IF(AND('H29年度管理簿 '!$O49&lt;=TODAY(),TODAY()&lt;'H29年度管理簿 '!$P49), "事業実施中", IF(AND('H29年度管理簿 '!$N49&lt;=TODAY(),TODAY()&lt;'H29年度管理簿 '!$O49),"事業開始前","終了"))</f>
        <v>終了</v>
      </c>
      <c r="R49" s="56"/>
      <c r="S49" s="56"/>
      <c r="T49" s="56" t="s">
        <v>85</v>
      </c>
      <c r="U49" s="56"/>
      <c r="V49" s="56"/>
      <c r="W49" s="56"/>
      <c r="X49" s="56"/>
      <c r="Y49" s="56" t="s">
        <v>85</v>
      </c>
      <c r="Z49" s="56" t="s">
        <v>85</v>
      </c>
      <c r="AA49" s="56"/>
      <c r="AB49" s="56"/>
      <c r="AC49" s="56"/>
      <c r="AD49" s="56"/>
      <c r="AE49" s="56"/>
      <c r="AF49" s="57"/>
      <c r="AG49" s="58">
        <f>EDATE('H29年度管理簿 '!$P49, 4)</f>
        <v>43279</v>
      </c>
      <c r="AH49" s="56"/>
      <c r="AI49" s="72"/>
    </row>
    <row r="50" spans="1:35" s="34" customFormat="1" ht="33" customHeight="1">
      <c r="A50" s="60">
        <v>44</v>
      </c>
      <c r="B50" s="61" t="s">
        <v>79</v>
      </c>
      <c r="C50" s="61" t="s">
        <v>86</v>
      </c>
      <c r="D50" s="62" t="s">
        <v>90</v>
      </c>
      <c r="E50" s="63" t="s">
        <v>16</v>
      </c>
      <c r="F50" s="64" t="s">
        <v>182</v>
      </c>
      <c r="G50" s="65"/>
      <c r="H50" s="64" t="s">
        <v>205</v>
      </c>
      <c r="I50" s="64" t="s">
        <v>206</v>
      </c>
      <c r="J50" s="66" t="s">
        <v>281</v>
      </c>
      <c r="K50" s="67">
        <v>38710501</v>
      </c>
      <c r="L50" s="67">
        <v>1713881</v>
      </c>
      <c r="M50" s="67">
        <v>0</v>
      </c>
      <c r="N50" s="68">
        <v>43014</v>
      </c>
      <c r="O50" s="68">
        <v>43009</v>
      </c>
      <c r="P50" s="68">
        <v>43159</v>
      </c>
      <c r="Q50" s="68" t="str">
        <f ca="1">IF(AND('H29年度管理簿 '!$O50&lt;=TODAY(),TODAY()&lt;'H29年度管理簿 '!$P50), "事業実施中", IF(AND('H29年度管理簿 '!$N50&lt;=TODAY(),TODAY()&lt;'H29年度管理簿 '!$O50),"事業開始前","終了"))</f>
        <v>終了</v>
      </c>
      <c r="R50" s="68"/>
      <c r="S50" s="68"/>
      <c r="T50" s="68"/>
      <c r="U50" s="68"/>
      <c r="V50" s="68"/>
      <c r="W50" s="68"/>
      <c r="X50" s="68"/>
      <c r="Y50" s="68"/>
      <c r="Z50" s="68" t="s">
        <v>85</v>
      </c>
      <c r="AA50" s="68"/>
      <c r="AB50" s="68"/>
      <c r="AC50" s="68"/>
      <c r="AD50" s="68"/>
      <c r="AE50" s="68"/>
      <c r="AF50" s="69"/>
      <c r="AG50" s="70">
        <f>EDATE('H29年度管理簿 '!$P50, 4)</f>
        <v>43279</v>
      </c>
      <c r="AH50" s="68"/>
      <c r="AI50" s="73"/>
    </row>
    <row r="51" spans="1:35" s="18" customFormat="1" ht="33" customHeight="1">
      <c r="A51" s="48">
        <v>45</v>
      </c>
      <c r="B51" s="49" t="s">
        <v>79</v>
      </c>
      <c r="C51" s="49" t="s">
        <v>86</v>
      </c>
      <c r="D51" s="50" t="s">
        <v>90</v>
      </c>
      <c r="E51" s="51" t="s">
        <v>16</v>
      </c>
      <c r="F51" s="52" t="s">
        <v>91</v>
      </c>
      <c r="G51" s="53"/>
      <c r="H51" s="52" t="s">
        <v>207</v>
      </c>
      <c r="I51" s="52" t="s">
        <v>208</v>
      </c>
      <c r="J51" s="54" t="s">
        <v>282</v>
      </c>
      <c r="K51" s="55">
        <v>34999911</v>
      </c>
      <c r="L51" s="55">
        <v>1595335</v>
      </c>
      <c r="M51" s="55">
        <v>0</v>
      </c>
      <c r="N51" s="56">
        <v>43041</v>
      </c>
      <c r="O51" s="56">
        <v>43041</v>
      </c>
      <c r="P51" s="56">
        <v>43159</v>
      </c>
      <c r="Q51" s="56" t="str">
        <f ca="1">IF(AND('H29年度管理簿 '!$O51&lt;=TODAY(),TODAY()&lt;'H29年度管理簿 '!$P51), "事業実施中", IF(AND('H29年度管理簿 '!$N51&lt;=TODAY(),TODAY()&lt;'H29年度管理簿 '!$O51),"事業開始前","終了"))</f>
        <v>終了</v>
      </c>
      <c r="R51" s="56"/>
      <c r="S51" s="56"/>
      <c r="T51" s="56" t="s">
        <v>85</v>
      </c>
      <c r="U51" s="56"/>
      <c r="V51" s="56"/>
      <c r="W51" s="56"/>
      <c r="X51" s="56"/>
      <c r="Y51" s="56" t="s">
        <v>85</v>
      </c>
      <c r="Z51" s="56"/>
      <c r="AA51" s="56"/>
      <c r="AB51" s="56"/>
      <c r="AC51" s="56"/>
      <c r="AD51" s="56"/>
      <c r="AE51" s="56"/>
      <c r="AF51" s="57"/>
      <c r="AG51" s="58">
        <f>EDATE('H29年度管理簿 '!$P51, 4)</f>
        <v>43279</v>
      </c>
      <c r="AH51" s="56"/>
      <c r="AI51" s="72"/>
    </row>
    <row r="52" spans="1:35" s="18" customFormat="1" ht="33" customHeight="1">
      <c r="A52" s="60">
        <v>46</v>
      </c>
      <c r="B52" s="61" t="s">
        <v>94</v>
      </c>
      <c r="C52" s="61" t="s">
        <v>130</v>
      </c>
      <c r="D52" s="62" t="s">
        <v>87</v>
      </c>
      <c r="E52" s="63" t="s">
        <v>16</v>
      </c>
      <c r="F52" s="64" t="s">
        <v>88</v>
      </c>
      <c r="G52" s="65"/>
      <c r="H52" s="64" t="s">
        <v>209</v>
      </c>
      <c r="I52" s="64" t="s">
        <v>210</v>
      </c>
      <c r="J52" s="66" t="s">
        <v>286</v>
      </c>
      <c r="K52" s="67">
        <v>50783396</v>
      </c>
      <c r="L52" s="67">
        <v>2293143</v>
      </c>
      <c r="M52" s="67">
        <v>0</v>
      </c>
      <c r="N52" s="68">
        <v>43007</v>
      </c>
      <c r="O52" s="68">
        <v>43009</v>
      </c>
      <c r="P52" s="68">
        <v>43083</v>
      </c>
      <c r="Q52" s="68" t="str">
        <f ca="1">IF(AND('H29年度管理簿 '!$O52&lt;=TODAY(),TODAY()&lt;'H29年度管理簿 '!$P52), "事業実施中", IF(AND('H29年度管理簿 '!$N52&lt;=TODAY(),TODAY()&lt;'H29年度管理簿 '!$O52),"事業開始前","終了"))</f>
        <v>終了</v>
      </c>
      <c r="R52" s="68"/>
      <c r="S52" s="68"/>
      <c r="T52" s="68"/>
      <c r="U52" s="68"/>
      <c r="V52" s="68"/>
      <c r="W52" s="68"/>
      <c r="X52" s="68" t="s">
        <v>85</v>
      </c>
      <c r="Y52" s="68"/>
      <c r="Z52" s="68"/>
      <c r="AA52" s="68"/>
      <c r="AB52" s="68"/>
      <c r="AC52" s="68"/>
      <c r="AD52" s="68"/>
      <c r="AE52" s="68"/>
      <c r="AF52" s="69"/>
      <c r="AG52" s="70">
        <f>EDATE('H29年度管理簿 '!$P52, 4)</f>
        <v>43204</v>
      </c>
      <c r="AH52" s="68"/>
      <c r="AI52" s="73"/>
    </row>
    <row r="53" spans="1:35" s="18" customFormat="1" ht="33" hidden="1" customHeight="1">
      <c r="A53" s="48">
        <v>47</v>
      </c>
      <c r="B53" s="49" t="s">
        <v>94</v>
      </c>
      <c r="C53" s="49" t="s">
        <v>130</v>
      </c>
      <c r="D53" s="50" t="s">
        <v>87</v>
      </c>
      <c r="E53" s="51" t="s">
        <v>7</v>
      </c>
      <c r="F53" s="52" t="s">
        <v>211</v>
      </c>
      <c r="G53" s="53"/>
      <c r="H53" s="52" t="s">
        <v>212</v>
      </c>
      <c r="I53" s="52" t="s">
        <v>213</v>
      </c>
      <c r="J53" s="54" t="s">
        <v>289</v>
      </c>
      <c r="K53" s="55">
        <v>22686804</v>
      </c>
      <c r="L53" s="55">
        <v>1008078</v>
      </c>
      <c r="M53" s="55">
        <v>0</v>
      </c>
      <c r="N53" s="56">
        <v>43014</v>
      </c>
      <c r="O53" s="56">
        <v>43014</v>
      </c>
      <c r="P53" s="56">
        <v>43135</v>
      </c>
      <c r="Q53" s="56" t="str">
        <f ca="1">IF(AND('H29年度管理簿 '!$O53&lt;=TODAY(),TODAY()&lt;'H29年度管理簿 '!$P53), "事業実施中", IF(AND('H29年度管理簿 '!$N53&lt;=TODAY(),TODAY()&lt;'H29年度管理簿 '!$O53),"事業開始前","終了"))</f>
        <v>終了</v>
      </c>
      <c r="R53" s="56"/>
      <c r="S53" s="56"/>
      <c r="T53" s="56" t="s">
        <v>85</v>
      </c>
      <c r="U53" s="56"/>
      <c r="V53" s="56"/>
      <c r="W53" s="56"/>
      <c r="X53" s="56"/>
      <c r="Y53" s="56"/>
      <c r="Z53" s="56"/>
      <c r="AA53" s="56"/>
      <c r="AB53" s="56"/>
      <c r="AC53" s="56"/>
      <c r="AD53" s="56"/>
      <c r="AE53" s="56"/>
      <c r="AF53" s="57"/>
      <c r="AG53" s="58">
        <f>EDATE('H29年度管理簿 '!$P53, 4)</f>
        <v>43255</v>
      </c>
      <c r="AH53" s="56"/>
      <c r="AI53" s="72"/>
    </row>
    <row r="54" spans="1:35" s="18" customFormat="1" ht="33" hidden="1" customHeight="1">
      <c r="A54" s="60">
        <v>48</v>
      </c>
      <c r="B54" s="61" t="s">
        <v>94</v>
      </c>
      <c r="C54" s="61" t="s">
        <v>80</v>
      </c>
      <c r="D54" s="62" t="s">
        <v>167</v>
      </c>
      <c r="E54" s="63" t="s">
        <v>39</v>
      </c>
      <c r="F54" s="64" t="s">
        <v>127</v>
      </c>
      <c r="G54" s="65"/>
      <c r="H54" s="64" t="s">
        <v>214</v>
      </c>
      <c r="I54" s="64" t="s">
        <v>215</v>
      </c>
      <c r="J54" s="66" t="s">
        <v>299</v>
      </c>
      <c r="K54" s="67">
        <v>19512276</v>
      </c>
      <c r="L54" s="67">
        <v>895975</v>
      </c>
      <c r="M54" s="67">
        <v>0</v>
      </c>
      <c r="N54" s="68">
        <v>43025</v>
      </c>
      <c r="O54" s="68">
        <v>43026</v>
      </c>
      <c r="P54" s="68">
        <v>43148</v>
      </c>
      <c r="Q54" s="68" t="str">
        <f ca="1">IF(AND('H29年度管理簿 '!$O54&lt;=TODAY(),TODAY()&lt;'H29年度管理簿 '!$P54), "事業実施中", IF(AND('H29年度管理簿 '!$N54&lt;=TODAY(),TODAY()&lt;'H29年度管理簿 '!$O54),"事業開始前","終了"))</f>
        <v>終了</v>
      </c>
      <c r="R54" s="68"/>
      <c r="S54" s="68"/>
      <c r="T54" s="68"/>
      <c r="U54" s="68"/>
      <c r="V54" s="68"/>
      <c r="W54" s="68"/>
      <c r="X54" s="68" t="s">
        <v>85</v>
      </c>
      <c r="Y54" s="68"/>
      <c r="Z54" s="68"/>
      <c r="AA54" s="68"/>
      <c r="AB54" s="68"/>
      <c r="AC54" s="68"/>
      <c r="AD54" s="68"/>
      <c r="AE54" s="68"/>
      <c r="AF54" s="69"/>
      <c r="AG54" s="70">
        <f>EDATE('H29年度管理簿 '!$P54, 4)</f>
        <v>43268</v>
      </c>
      <c r="AH54" s="68"/>
      <c r="AI54" s="73" t="s">
        <v>216</v>
      </c>
    </row>
    <row r="55" spans="1:35" s="18" customFormat="1" ht="33" hidden="1" customHeight="1">
      <c r="A55" s="48">
        <v>49</v>
      </c>
      <c r="B55" s="49" t="s">
        <v>94</v>
      </c>
      <c r="C55" s="49" t="s">
        <v>130</v>
      </c>
      <c r="D55" s="50" t="s">
        <v>87</v>
      </c>
      <c r="E55" s="51" t="s">
        <v>7</v>
      </c>
      <c r="F55" s="52" t="s">
        <v>211</v>
      </c>
      <c r="G55" s="53"/>
      <c r="H55" s="52" t="s">
        <v>217</v>
      </c>
      <c r="I55" s="52" t="s">
        <v>218</v>
      </c>
      <c r="J55" s="54" t="s">
        <v>297</v>
      </c>
      <c r="K55" s="55">
        <v>30470545</v>
      </c>
      <c r="L55" s="55">
        <v>1368020</v>
      </c>
      <c r="M55" s="55">
        <v>0</v>
      </c>
      <c r="N55" s="56">
        <v>43039</v>
      </c>
      <c r="O55" s="56">
        <v>43040</v>
      </c>
      <c r="P55" s="56">
        <v>43159</v>
      </c>
      <c r="Q55" s="56" t="str">
        <f ca="1">IF(AND('H29年度管理簿 '!$O55&lt;=TODAY(),TODAY()&lt;'H29年度管理簿 '!$P55), "事業実施中", IF(AND('H29年度管理簿 '!$N55&lt;=TODAY(),TODAY()&lt;'H29年度管理簿 '!$O55),"事業開始前","終了"))</f>
        <v>終了</v>
      </c>
      <c r="R55" s="56"/>
      <c r="S55" s="56" t="s">
        <v>85</v>
      </c>
      <c r="T55" s="56"/>
      <c r="U55" s="56"/>
      <c r="V55" s="56"/>
      <c r="W55" s="56"/>
      <c r="X55" s="56"/>
      <c r="Y55" s="56"/>
      <c r="Z55" s="56" t="s">
        <v>85</v>
      </c>
      <c r="AA55" s="56"/>
      <c r="AB55" s="56"/>
      <c r="AC55" s="56"/>
      <c r="AD55" s="56"/>
      <c r="AE55" s="56"/>
      <c r="AF55" s="57"/>
      <c r="AG55" s="58">
        <f>EDATE('H29年度管理簿 '!$P55, 4)</f>
        <v>43279</v>
      </c>
      <c r="AH55" s="56"/>
      <c r="AI55" s="72"/>
    </row>
    <row r="56" spans="1:35" s="18" customFormat="1" ht="33" hidden="1" customHeight="1">
      <c r="A56" s="60">
        <v>50</v>
      </c>
      <c r="B56" s="61" t="s">
        <v>94</v>
      </c>
      <c r="C56" s="61" t="s">
        <v>130</v>
      </c>
      <c r="D56" s="62" t="s">
        <v>131</v>
      </c>
      <c r="E56" s="63" t="s">
        <v>30</v>
      </c>
      <c r="F56" s="64" t="s">
        <v>219</v>
      </c>
      <c r="G56" s="65"/>
      <c r="H56" s="64" t="s">
        <v>220</v>
      </c>
      <c r="I56" s="64" t="s">
        <v>221</v>
      </c>
      <c r="J56" s="66" t="s">
        <v>281</v>
      </c>
      <c r="K56" s="67">
        <v>2999296</v>
      </c>
      <c r="L56" s="67">
        <v>117660</v>
      </c>
      <c r="M56" s="67">
        <v>0</v>
      </c>
      <c r="N56" s="68">
        <v>43041</v>
      </c>
      <c r="O56" s="68">
        <v>43042</v>
      </c>
      <c r="P56" s="68">
        <v>43059</v>
      </c>
      <c r="Q56" s="68" t="str">
        <f ca="1">IF(AND('H29年度管理簿 '!$O56&lt;=TODAY(),TODAY()&lt;'H29年度管理簿 '!$P56), "事業実施中", IF(AND('H29年度管理簿 '!$N56&lt;=TODAY(),TODAY()&lt;'H29年度管理簿 '!$O56),"事業開始前","終了"))</f>
        <v>終了</v>
      </c>
      <c r="R56" s="68"/>
      <c r="S56" s="68"/>
      <c r="T56" s="68"/>
      <c r="U56" s="68"/>
      <c r="V56" s="68"/>
      <c r="W56" s="68"/>
      <c r="X56" s="68"/>
      <c r="Y56" s="68"/>
      <c r="Z56" s="68"/>
      <c r="AA56" s="68"/>
      <c r="AB56" s="68"/>
      <c r="AC56" s="68"/>
      <c r="AD56" s="68"/>
      <c r="AE56" s="68"/>
      <c r="AF56" s="69"/>
      <c r="AG56" s="70">
        <f>EDATE('H29年度管理簿 '!$P56, 4)</f>
        <v>43179</v>
      </c>
      <c r="AH56" s="68"/>
      <c r="AI56" s="73" t="s">
        <v>222</v>
      </c>
    </row>
    <row r="57" spans="1:35" s="18" customFormat="1" ht="33" hidden="1" customHeight="1">
      <c r="A57" s="48">
        <v>51</v>
      </c>
      <c r="B57" s="49" t="s">
        <v>94</v>
      </c>
      <c r="C57" s="49" t="s">
        <v>130</v>
      </c>
      <c r="D57" s="50" t="s">
        <v>131</v>
      </c>
      <c r="E57" s="51" t="s">
        <v>30</v>
      </c>
      <c r="F57" s="52" t="s">
        <v>219</v>
      </c>
      <c r="G57" s="53"/>
      <c r="H57" s="52" t="s">
        <v>223</v>
      </c>
      <c r="I57" s="52" t="s">
        <v>224</v>
      </c>
      <c r="J57" s="54" t="s">
        <v>290</v>
      </c>
      <c r="K57" s="55">
        <v>1877365</v>
      </c>
      <c r="L57" s="55">
        <v>73415</v>
      </c>
      <c r="M57" s="55">
        <v>0</v>
      </c>
      <c r="N57" s="56">
        <v>43041</v>
      </c>
      <c r="O57" s="56">
        <v>43041</v>
      </c>
      <c r="P57" s="56">
        <v>43057</v>
      </c>
      <c r="Q57" s="56" t="str">
        <f ca="1">IF(AND('H29年度管理簿 '!$O57&lt;=TODAY(),TODAY()&lt;'H29年度管理簿 '!$P57), "事業実施中", IF(AND('H29年度管理簿 '!$N57&lt;=TODAY(),TODAY()&lt;'H29年度管理簿 '!$O57),"事業開始前","終了"))</f>
        <v>終了</v>
      </c>
      <c r="R57" s="56"/>
      <c r="S57" s="56"/>
      <c r="T57" s="56"/>
      <c r="U57" s="56"/>
      <c r="V57" s="56"/>
      <c r="W57" s="56"/>
      <c r="X57" s="56"/>
      <c r="Y57" s="56"/>
      <c r="Z57" s="56"/>
      <c r="AA57" s="56"/>
      <c r="AB57" s="56"/>
      <c r="AC57" s="56"/>
      <c r="AD57" s="56"/>
      <c r="AE57" s="56"/>
      <c r="AF57" s="57"/>
      <c r="AG57" s="58">
        <f>EDATE('H29年度管理簿 '!$P57, 4)</f>
        <v>43177</v>
      </c>
      <c r="AH57" s="56"/>
      <c r="AI57" s="72" t="s">
        <v>225</v>
      </c>
    </row>
    <row r="58" spans="1:35" s="18" customFormat="1" ht="33" hidden="1" customHeight="1">
      <c r="A58" s="60">
        <v>52</v>
      </c>
      <c r="B58" s="61" t="s">
        <v>94</v>
      </c>
      <c r="C58" s="61" t="s">
        <v>130</v>
      </c>
      <c r="D58" s="62" t="s">
        <v>112</v>
      </c>
      <c r="E58" s="63" t="s">
        <v>23</v>
      </c>
      <c r="F58" s="64" t="s">
        <v>226</v>
      </c>
      <c r="G58" s="65"/>
      <c r="H58" s="64" t="s">
        <v>227</v>
      </c>
      <c r="I58" s="64" t="s">
        <v>228</v>
      </c>
      <c r="J58" s="66" t="s">
        <v>278</v>
      </c>
      <c r="K58" s="67">
        <v>26631341</v>
      </c>
      <c r="L58" s="67">
        <v>1190331</v>
      </c>
      <c r="M58" s="67">
        <v>0</v>
      </c>
      <c r="N58" s="68">
        <v>43056</v>
      </c>
      <c r="O58" s="68">
        <v>43056</v>
      </c>
      <c r="P58" s="68">
        <v>43146</v>
      </c>
      <c r="Q58" s="68" t="str">
        <f ca="1">IF(AND('H29年度管理簿 '!$O58&lt;=TODAY(),TODAY()&lt;'H29年度管理簿 '!$P58), "事業実施中", IF(AND('H29年度管理簿 '!$N58&lt;=TODAY(),TODAY()&lt;'H29年度管理簿 '!$O58),"事業開始前","終了"))</f>
        <v>終了</v>
      </c>
      <c r="R58" s="68"/>
      <c r="S58" s="68" t="s">
        <v>85</v>
      </c>
      <c r="T58" s="68"/>
      <c r="U58" s="68" t="s">
        <v>85</v>
      </c>
      <c r="V58" s="68"/>
      <c r="W58" s="68"/>
      <c r="X58" s="68" t="s">
        <v>85</v>
      </c>
      <c r="Y58" s="68" t="s">
        <v>85</v>
      </c>
      <c r="Z58" s="68"/>
      <c r="AA58" s="68"/>
      <c r="AB58" s="68"/>
      <c r="AC58" s="68"/>
      <c r="AD58" s="68"/>
      <c r="AE58" s="68"/>
      <c r="AF58" s="69"/>
      <c r="AG58" s="70">
        <f>EDATE('H29年度管理簿 '!$P58, 4)</f>
        <v>43266</v>
      </c>
      <c r="AH58" s="68"/>
      <c r="AI58" s="73"/>
    </row>
    <row r="59" spans="1:35" s="18" customFormat="1" ht="33" hidden="1" customHeight="1">
      <c r="A59" s="48">
        <v>53</v>
      </c>
      <c r="B59" s="49" t="s">
        <v>94</v>
      </c>
      <c r="C59" s="49" t="s">
        <v>130</v>
      </c>
      <c r="D59" s="50" t="s">
        <v>167</v>
      </c>
      <c r="E59" s="51" t="s">
        <v>39</v>
      </c>
      <c r="F59" s="52" t="s">
        <v>41</v>
      </c>
      <c r="G59" s="53"/>
      <c r="H59" s="52" t="s">
        <v>40</v>
      </c>
      <c r="I59" s="52" t="s">
        <v>229</v>
      </c>
      <c r="J59" s="54" t="s">
        <v>277</v>
      </c>
      <c r="K59" s="55">
        <v>66999008</v>
      </c>
      <c r="L59" s="55">
        <v>3054073</v>
      </c>
      <c r="M59" s="55">
        <v>0</v>
      </c>
      <c r="N59" s="56">
        <v>43056</v>
      </c>
      <c r="O59" s="56">
        <v>43056</v>
      </c>
      <c r="P59" s="56">
        <v>43190</v>
      </c>
      <c r="Q59" s="56" t="str">
        <f ca="1">IF(AND('H29年度管理簿 '!$O59&lt;=TODAY(),TODAY()&lt;'H29年度管理簿 '!$P59), "事業実施中", IF(AND('H29年度管理簿 '!$N59&lt;=TODAY(),TODAY()&lt;'H29年度管理簿 '!$O59),"事業開始前","終了"))</f>
        <v>終了</v>
      </c>
      <c r="R59" s="56"/>
      <c r="S59" s="56"/>
      <c r="T59" s="56"/>
      <c r="U59" s="56" t="s">
        <v>85</v>
      </c>
      <c r="V59" s="56"/>
      <c r="W59" s="56"/>
      <c r="X59" s="56"/>
      <c r="Y59" s="56"/>
      <c r="Z59" s="56"/>
      <c r="AA59" s="56"/>
      <c r="AB59" s="56"/>
      <c r="AC59" s="56"/>
      <c r="AD59" s="56"/>
      <c r="AE59" s="56"/>
      <c r="AF59" s="57"/>
      <c r="AG59" s="58">
        <f>EDATE('H29年度管理簿 '!$P59, 4)</f>
        <v>43312</v>
      </c>
      <c r="AH59" s="56"/>
      <c r="AI59" s="72"/>
    </row>
    <row r="60" spans="1:35" s="18" customFormat="1" ht="33" customHeight="1">
      <c r="A60" s="60">
        <v>54</v>
      </c>
      <c r="B60" s="61" t="s">
        <v>79</v>
      </c>
      <c r="C60" s="61" t="s">
        <v>86</v>
      </c>
      <c r="D60" s="62" t="s">
        <v>90</v>
      </c>
      <c r="E60" s="63" t="s">
        <v>16</v>
      </c>
      <c r="F60" s="64" t="s">
        <v>182</v>
      </c>
      <c r="G60" s="65"/>
      <c r="H60" s="64" t="s">
        <v>230</v>
      </c>
      <c r="I60" s="64" t="s">
        <v>231</v>
      </c>
      <c r="J60" s="66" t="s">
        <v>281</v>
      </c>
      <c r="K60" s="67">
        <v>67289242</v>
      </c>
      <c r="L60" s="67">
        <v>3064202</v>
      </c>
      <c r="M60" s="67">
        <v>0</v>
      </c>
      <c r="N60" s="68">
        <v>42849</v>
      </c>
      <c r="O60" s="68">
        <v>42856</v>
      </c>
      <c r="P60" s="68">
        <v>42794</v>
      </c>
      <c r="Q60" s="68" t="str">
        <f ca="1">IF(AND('H29年度管理簿 '!$O60&lt;=TODAY(),TODAY()&lt;'H29年度管理簿 '!$P60), "事業実施中", IF(AND('H29年度管理簿 '!$N60&lt;=TODAY(),TODAY()&lt;'H29年度管理簿 '!$O60),"事業開始前","終了"))</f>
        <v>終了</v>
      </c>
      <c r="R60" s="68"/>
      <c r="S60" s="68"/>
      <c r="T60" s="68"/>
      <c r="U60" s="68"/>
      <c r="V60" s="68"/>
      <c r="W60" s="68"/>
      <c r="X60" s="68"/>
      <c r="Y60" s="68"/>
      <c r="Z60" s="68" t="s">
        <v>85</v>
      </c>
      <c r="AA60" s="68"/>
      <c r="AB60" s="68"/>
      <c r="AC60" s="68"/>
      <c r="AD60" s="68"/>
      <c r="AE60" s="68"/>
      <c r="AF60" s="69"/>
      <c r="AG60" s="70">
        <f>EDATE('H29年度管理簿 '!$P60, 4)</f>
        <v>42914</v>
      </c>
      <c r="AH60" s="68"/>
      <c r="AI60" s="71"/>
    </row>
    <row r="61" spans="1:35" s="18" customFormat="1" ht="33" customHeight="1">
      <c r="A61" s="48">
        <v>55</v>
      </c>
      <c r="B61" s="49" t="s">
        <v>79</v>
      </c>
      <c r="C61" s="49" t="s">
        <v>86</v>
      </c>
      <c r="D61" s="50" t="s">
        <v>90</v>
      </c>
      <c r="E61" s="51" t="s">
        <v>16</v>
      </c>
      <c r="F61" s="52" t="s">
        <v>182</v>
      </c>
      <c r="G61" s="53"/>
      <c r="H61" s="52" t="s">
        <v>232</v>
      </c>
      <c r="I61" s="52" t="s">
        <v>233</v>
      </c>
      <c r="J61" s="54" t="s">
        <v>281</v>
      </c>
      <c r="K61" s="55">
        <v>27082064</v>
      </c>
      <c r="L61" s="55">
        <v>1211979</v>
      </c>
      <c r="M61" s="55">
        <v>0</v>
      </c>
      <c r="N61" s="56">
        <v>42849</v>
      </c>
      <c r="O61" s="56">
        <v>42856</v>
      </c>
      <c r="P61" s="56">
        <v>43008</v>
      </c>
      <c r="Q61" s="56" t="str">
        <f ca="1">IF(AND('H29年度管理簿 '!$O61&lt;=TODAY(),TODAY()&lt;'H29年度管理簿 '!$P61), "事業実施中", IF(AND('H29年度管理簿 '!$N61&lt;=TODAY(),TODAY()&lt;'H29年度管理簿 '!$O61),"事業開始前","終了"))</f>
        <v>終了</v>
      </c>
      <c r="R61" s="56"/>
      <c r="S61" s="56"/>
      <c r="T61" s="56"/>
      <c r="U61" s="56"/>
      <c r="V61" s="56"/>
      <c r="W61" s="56"/>
      <c r="X61" s="56"/>
      <c r="Y61" s="56"/>
      <c r="Z61" s="56" t="s">
        <v>85</v>
      </c>
      <c r="AA61" s="56"/>
      <c r="AB61" s="56"/>
      <c r="AC61" s="56"/>
      <c r="AD61" s="56"/>
      <c r="AE61" s="56"/>
      <c r="AF61" s="57"/>
      <c r="AG61" s="58">
        <f>EDATE('H29年度管理簿 '!$P61, 4)</f>
        <v>43130</v>
      </c>
      <c r="AH61" s="56"/>
      <c r="AI61" s="59"/>
    </row>
    <row r="62" spans="1:35" s="18" customFormat="1" ht="33" customHeight="1">
      <c r="A62" s="60">
        <v>56</v>
      </c>
      <c r="B62" s="61" t="s">
        <v>79</v>
      </c>
      <c r="C62" s="61" t="s">
        <v>86</v>
      </c>
      <c r="D62" s="62" t="s">
        <v>90</v>
      </c>
      <c r="E62" s="63" t="s">
        <v>16</v>
      </c>
      <c r="F62" s="64" t="s">
        <v>182</v>
      </c>
      <c r="G62" s="65"/>
      <c r="H62" s="64" t="s">
        <v>234</v>
      </c>
      <c r="I62" s="64" t="s">
        <v>235</v>
      </c>
      <c r="J62" s="66" t="s">
        <v>287</v>
      </c>
      <c r="K62" s="67">
        <v>21991341</v>
      </c>
      <c r="L62" s="67">
        <v>972727</v>
      </c>
      <c r="M62" s="67">
        <v>0</v>
      </c>
      <c r="N62" s="68">
        <v>42849</v>
      </c>
      <c r="O62" s="68">
        <v>42856</v>
      </c>
      <c r="P62" s="68">
        <v>42947</v>
      </c>
      <c r="Q62" s="68" t="str">
        <f ca="1">IF(AND('H29年度管理簿 '!$O62&lt;=TODAY(),TODAY()&lt;'H29年度管理簿 '!$P62), "事業実施中", IF(AND('H29年度管理簿 '!$N62&lt;=TODAY(),TODAY()&lt;'H29年度管理簿 '!$O62),"事業開始前","終了"))</f>
        <v>終了</v>
      </c>
      <c r="R62" s="68"/>
      <c r="S62" s="68"/>
      <c r="T62" s="68" t="s">
        <v>85</v>
      </c>
      <c r="U62" s="68"/>
      <c r="V62" s="68"/>
      <c r="W62" s="68"/>
      <c r="X62" s="68"/>
      <c r="Y62" s="68" t="s">
        <v>85</v>
      </c>
      <c r="Z62" s="68"/>
      <c r="AA62" s="68"/>
      <c r="AB62" s="68"/>
      <c r="AC62" s="68"/>
      <c r="AD62" s="68"/>
      <c r="AE62" s="68"/>
      <c r="AF62" s="69"/>
      <c r="AG62" s="70">
        <f>EDATE('H29年度管理簿 '!$P62, 4)</f>
        <v>43069</v>
      </c>
      <c r="AH62" s="68"/>
      <c r="AI62" s="71"/>
    </row>
    <row r="63" spans="1:35" s="18" customFormat="1" ht="33" customHeight="1">
      <c r="A63" s="48">
        <v>57</v>
      </c>
      <c r="B63" s="49" t="s">
        <v>79</v>
      </c>
      <c r="C63" s="49" t="s">
        <v>86</v>
      </c>
      <c r="D63" s="50" t="s">
        <v>90</v>
      </c>
      <c r="E63" s="51" t="s">
        <v>16</v>
      </c>
      <c r="F63" s="52" t="s">
        <v>182</v>
      </c>
      <c r="G63" s="53"/>
      <c r="H63" s="52" t="s">
        <v>236</v>
      </c>
      <c r="I63" s="52" t="s">
        <v>237</v>
      </c>
      <c r="J63" s="54" t="s">
        <v>287</v>
      </c>
      <c r="K63" s="55">
        <v>35262136</v>
      </c>
      <c r="L63" s="55">
        <v>1579941</v>
      </c>
      <c r="M63" s="55">
        <v>0</v>
      </c>
      <c r="N63" s="56">
        <v>43061</v>
      </c>
      <c r="O63" s="56">
        <v>43061</v>
      </c>
      <c r="P63" s="56">
        <v>43159</v>
      </c>
      <c r="Q63" s="56" t="str">
        <f ca="1">IF(AND('H29年度管理簿 '!$O63&lt;=TODAY(),TODAY()&lt;'H29年度管理簿 '!$P63), "事業実施中", IF(AND('H29年度管理簿 '!$N63&lt;=TODAY(),TODAY()&lt;'H29年度管理簿 '!$O63),"事業開始前","終了"))</f>
        <v>終了</v>
      </c>
      <c r="R63" s="56"/>
      <c r="S63" s="56"/>
      <c r="T63" s="56" t="s">
        <v>85</v>
      </c>
      <c r="U63" s="56"/>
      <c r="V63" s="56"/>
      <c r="W63" s="56"/>
      <c r="X63" s="56"/>
      <c r="Y63" s="56" t="s">
        <v>85</v>
      </c>
      <c r="Z63" s="56"/>
      <c r="AA63" s="56"/>
      <c r="AB63" s="56"/>
      <c r="AC63" s="56"/>
      <c r="AD63" s="56"/>
      <c r="AE63" s="56"/>
      <c r="AF63" s="57"/>
      <c r="AG63" s="58">
        <f>EDATE('H29年度管理簿 '!$P63, 4)</f>
        <v>43279</v>
      </c>
      <c r="AH63" s="58"/>
      <c r="AI63" s="72"/>
    </row>
    <row r="64" spans="1:35" s="18" customFormat="1" ht="33" hidden="1" customHeight="1">
      <c r="A64" s="60">
        <v>58</v>
      </c>
      <c r="B64" s="61" t="s">
        <v>94</v>
      </c>
      <c r="C64" s="61" t="s">
        <v>130</v>
      </c>
      <c r="D64" s="62" t="s">
        <v>131</v>
      </c>
      <c r="E64" s="63" t="s">
        <v>30</v>
      </c>
      <c r="F64" s="64" t="s">
        <v>219</v>
      </c>
      <c r="G64" s="65"/>
      <c r="H64" s="64" t="s">
        <v>33</v>
      </c>
      <c r="I64" s="64" t="s">
        <v>238</v>
      </c>
      <c r="J64" s="66" t="s">
        <v>291</v>
      </c>
      <c r="K64" s="67">
        <v>9998662</v>
      </c>
      <c r="L64" s="67">
        <v>457795</v>
      </c>
      <c r="M64" s="67">
        <v>0</v>
      </c>
      <c r="N64" s="68">
        <v>43052</v>
      </c>
      <c r="O64" s="68">
        <v>43054</v>
      </c>
      <c r="P64" s="68">
        <v>43083</v>
      </c>
      <c r="Q64" s="68" t="str">
        <f ca="1">IF(AND('H29年度管理簿 '!$O64&lt;=TODAY(),TODAY()&lt;'H29年度管理簿 '!$P64), "事業実施中", IF(AND('H29年度管理簿 '!$N64&lt;=TODAY(),TODAY()&lt;'H29年度管理簿 '!$O64),"事業開始前","終了"))</f>
        <v>終了</v>
      </c>
      <c r="R64" s="68"/>
      <c r="S64" s="68"/>
      <c r="T64" s="68"/>
      <c r="U64" s="68"/>
      <c r="V64" s="68"/>
      <c r="W64" s="68"/>
      <c r="X64" s="68"/>
      <c r="Y64" s="68" t="s">
        <v>85</v>
      </c>
      <c r="Z64" s="68"/>
      <c r="AA64" s="68"/>
      <c r="AB64" s="68"/>
      <c r="AC64" s="68"/>
      <c r="AD64" s="68"/>
      <c r="AE64" s="68"/>
      <c r="AF64" s="69"/>
      <c r="AG64" s="69">
        <f>EDATE('H29年度管理簿 '!$P64, 4)</f>
        <v>43204</v>
      </c>
      <c r="AH64" s="70"/>
      <c r="AI64" s="73"/>
    </row>
    <row r="65" spans="1:35" s="18" customFormat="1" ht="33" hidden="1" customHeight="1">
      <c r="A65" s="48">
        <v>59</v>
      </c>
      <c r="B65" s="49" t="s">
        <v>94</v>
      </c>
      <c r="C65" s="49" t="s">
        <v>130</v>
      </c>
      <c r="D65" s="50" t="s">
        <v>131</v>
      </c>
      <c r="E65" s="51" t="s">
        <v>30</v>
      </c>
      <c r="F65" s="52" t="s">
        <v>219</v>
      </c>
      <c r="G65" s="53"/>
      <c r="H65" s="52" t="s">
        <v>31</v>
      </c>
      <c r="I65" s="52" t="s">
        <v>239</v>
      </c>
      <c r="J65" s="54" t="s">
        <v>295</v>
      </c>
      <c r="K65" s="55">
        <v>49119089</v>
      </c>
      <c r="L65" s="55">
        <v>2282958</v>
      </c>
      <c r="M65" s="55">
        <v>0</v>
      </c>
      <c r="N65" s="56">
        <v>43063</v>
      </c>
      <c r="O65" s="56">
        <v>43063</v>
      </c>
      <c r="P65" s="56">
        <v>43123</v>
      </c>
      <c r="Q65" s="56" t="str">
        <f ca="1">IF(AND('H29年度管理簿 '!$O65&lt;=TODAY(),TODAY()&lt;'H29年度管理簿 '!$P65), "事業実施中", IF(AND('H29年度管理簿 '!$N65&lt;=TODAY(),TODAY()&lt;'H29年度管理簿 '!$O65),"事業開始前","終了"))</f>
        <v>終了</v>
      </c>
      <c r="R65" s="56"/>
      <c r="S65" s="56"/>
      <c r="T65" s="56"/>
      <c r="U65" s="56"/>
      <c r="V65" s="56"/>
      <c r="W65" s="56"/>
      <c r="X65" s="56" t="s">
        <v>85</v>
      </c>
      <c r="Y65" s="56" t="s">
        <v>85</v>
      </c>
      <c r="Z65" s="56"/>
      <c r="AA65" s="56"/>
      <c r="AB65" s="56"/>
      <c r="AC65" s="56"/>
      <c r="AD65" s="56"/>
      <c r="AE65" s="56"/>
      <c r="AF65" s="57"/>
      <c r="AG65" s="57">
        <f>EDATE('H29年度管理簿 '!$P65, 4)</f>
        <v>43243</v>
      </c>
      <c r="AH65" s="58"/>
      <c r="AI65" s="72"/>
    </row>
    <row r="66" spans="1:35" s="18" customFormat="1" ht="33" hidden="1" customHeight="1">
      <c r="A66" s="60">
        <v>60</v>
      </c>
      <c r="B66" s="61" t="s">
        <v>94</v>
      </c>
      <c r="C66" s="61" t="s">
        <v>80</v>
      </c>
      <c r="D66" s="62" t="s">
        <v>167</v>
      </c>
      <c r="E66" s="63" t="s">
        <v>39</v>
      </c>
      <c r="F66" s="64" t="s">
        <v>240</v>
      </c>
      <c r="G66" s="65"/>
      <c r="H66" s="64" t="s">
        <v>241</v>
      </c>
      <c r="I66" s="64" t="s">
        <v>242</v>
      </c>
      <c r="J66" s="66" t="s">
        <v>294</v>
      </c>
      <c r="K66" s="67">
        <v>5128818</v>
      </c>
      <c r="L66" s="67">
        <v>199542</v>
      </c>
      <c r="M66" s="67">
        <v>0</v>
      </c>
      <c r="N66" s="68">
        <v>43082</v>
      </c>
      <c r="O66" s="68">
        <v>43115</v>
      </c>
      <c r="P66" s="68">
        <v>43234</v>
      </c>
      <c r="Q66" s="68" t="str">
        <f ca="1">IF(AND('H29年度管理簿 '!$O66&lt;=TODAY(),TODAY()&lt;'H29年度管理簿 '!$P66), "事業実施中", IF(AND('H29年度管理簿 '!$N66&lt;=TODAY(),TODAY()&lt;'H29年度管理簿 '!$O66),"事業開始前","終了"))</f>
        <v>終了</v>
      </c>
      <c r="R66" s="68"/>
      <c r="S66" s="68"/>
      <c r="T66" s="68"/>
      <c r="U66" s="68"/>
      <c r="V66" s="68"/>
      <c r="W66" s="68"/>
      <c r="X66" s="68"/>
      <c r="Y66" s="68"/>
      <c r="Z66" s="68" t="s">
        <v>85</v>
      </c>
      <c r="AA66" s="68"/>
      <c r="AB66" s="68"/>
      <c r="AC66" s="68"/>
      <c r="AD66" s="68"/>
      <c r="AE66" s="68"/>
      <c r="AF66" s="69"/>
      <c r="AG66" s="69">
        <f>EDATE('H29年度管理簿 '!$P66, 4)</f>
        <v>43357</v>
      </c>
      <c r="AH66" s="70"/>
      <c r="AI66" s="73"/>
    </row>
    <row r="67" spans="1:35" s="18" customFormat="1" ht="33" hidden="1" customHeight="1">
      <c r="A67" s="48">
        <v>61</v>
      </c>
      <c r="B67" s="49" t="s">
        <v>94</v>
      </c>
      <c r="C67" s="49" t="s">
        <v>130</v>
      </c>
      <c r="D67" s="50" t="s">
        <v>87</v>
      </c>
      <c r="E67" s="51" t="s">
        <v>7</v>
      </c>
      <c r="F67" s="52" t="s">
        <v>211</v>
      </c>
      <c r="G67" s="53"/>
      <c r="H67" s="52" t="s">
        <v>8</v>
      </c>
      <c r="I67" s="52" t="s">
        <v>243</v>
      </c>
      <c r="J67" s="54" t="s">
        <v>297</v>
      </c>
      <c r="K67" s="55">
        <v>29843636</v>
      </c>
      <c r="L67" s="55">
        <v>1366080</v>
      </c>
      <c r="M67" s="55">
        <v>0</v>
      </c>
      <c r="N67" s="56">
        <v>43096</v>
      </c>
      <c r="O67" s="56">
        <v>43101</v>
      </c>
      <c r="P67" s="56">
        <v>43159</v>
      </c>
      <c r="Q67" s="56" t="str">
        <f ca="1">IF(AND('H29年度管理簿 '!$O67&lt;=TODAY(),TODAY()&lt;'H29年度管理簿 '!$P67), "事業実施中", IF(AND('H29年度管理簿 '!$N67&lt;=TODAY(),TODAY()&lt;'H29年度管理簿 '!$O67),"事業開始前","終了"))</f>
        <v>終了</v>
      </c>
      <c r="R67" s="56"/>
      <c r="S67" s="56"/>
      <c r="T67" s="56"/>
      <c r="U67" s="56"/>
      <c r="V67" s="56"/>
      <c r="W67" s="56"/>
      <c r="X67" s="56"/>
      <c r="Y67" s="56" t="s">
        <v>85</v>
      </c>
      <c r="Z67" s="56"/>
      <c r="AA67" s="56"/>
      <c r="AB67" s="56"/>
      <c r="AC67" s="56"/>
      <c r="AD67" s="56"/>
      <c r="AE67" s="56"/>
      <c r="AF67" s="57"/>
      <c r="AG67" s="57">
        <f>EDATE('H29年度管理簿 '!$P67, 4)</f>
        <v>43279</v>
      </c>
      <c r="AH67" s="58"/>
      <c r="AI67" s="72"/>
    </row>
    <row r="68" spans="1:35" s="18" customFormat="1" ht="33" customHeight="1">
      <c r="A68" s="60">
        <v>62</v>
      </c>
      <c r="B68" s="61" t="s">
        <v>94</v>
      </c>
      <c r="C68" s="61" t="s">
        <v>130</v>
      </c>
      <c r="D68" s="62" t="s">
        <v>87</v>
      </c>
      <c r="E68" s="63" t="s">
        <v>16</v>
      </c>
      <c r="F68" s="64" t="s">
        <v>88</v>
      </c>
      <c r="G68" s="65"/>
      <c r="H68" s="64" t="s">
        <v>21</v>
      </c>
      <c r="I68" s="64" t="s">
        <v>244</v>
      </c>
      <c r="J68" s="66" t="s">
        <v>278</v>
      </c>
      <c r="K68" s="67">
        <v>49216604</v>
      </c>
      <c r="L68" s="67">
        <v>2259651</v>
      </c>
      <c r="M68" s="67">
        <v>0</v>
      </c>
      <c r="N68" s="68">
        <v>43096</v>
      </c>
      <c r="O68" s="68">
        <v>43096</v>
      </c>
      <c r="P68" s="68">
        <v>43159</v>
      </c>
      <c r="Q68" s="68" t="str">
        <f ca="1">IF(AND('H29年度管理簿 '!$O68&lt;=TODAY(),TODAY()&lt;'H29年度管理簿 '!$P68), "事業実施中", IF(AND('H29年度管理簿 '!$N68&lt;=TODAY(),TODAY()&lt;'H29年度管理簿 '!$O68),"事業開始前","終了"))</f>
        <v>終了</v>
      </c>
      <c r="R68" s="68"/>
      <c r="S68" s="68"/>
      <c r="T68" s="68"/>
      <c r="U68" s="68"/>
      <c r="V68" s="68"/>
      <c r="W68" s="68"/>
      <c r="X68" s="68" t="s">
        <v>85</v>
      </c>
      <c r="Y68" s="68" t="s">
        <v>85</v>
      </c>
      <c r="Z68" s="68"/>
      <c r="AA68" s="68"/>
      <c r="AB68" s="68"/>
      <c r="AC68" s="68"/>
      <c r="AD68" s="68"/>
      <c r="AE68" s="68"/>
      <c r="AF68" s="69"/>
      <c r="AG68" s="69">
        <f>EDATE('H29年度管理簿 '!$P68, 4)</f>
        <v>43279</v>
      </c>
      <c r="AH68" s="70"/>
      <c r="AI68" s="73"/>
    </row>
    <row r="69" spans="1:35" s="18" customFormat="1" ht="33" customHeight="1">
      <c r="A69" s="48">
        <v>63</v>
      </c>
      <c r="B69" s="49" t="s">
        <v>79</v>
      </c>
      <c r="C69" s="49" t="s">
        <v>86</v>
      </c>
      <c r="D69" s="50" t="s">
        <v>87</v>
      </c>
      <c r="E69" s="51" t="s">
        <v>16</v>
      </c>
      <c r="F69" s="52" t="s">
        <v>88</v>
      </c>
      <c r="G69" s="53"/>
      <c r="H69" s="52" t="s">
        <v>18</v>
      </c>
      <c r="I69" s="52" t="s">
        <v>245</v>
      </c>
      <c r="J69" s="54" t="s">
        <v>292</v>
      </c>
      <c r="K69" s="55">
        <v>15878493</v>
      </c>
      <c r="L69" s="55">
        <v>677821</v>
      </c>
      <c r="M69" s="55">
        <v>0</v>
      </c>
      <c r="N69" s="56">
        <v>43097</v>
      </c>
      <c r="O69" s="56"/>
      <c r="P69" s="56">
        <v>43159</v>
      </c>
      <c r="Q69" s="56" t="str">
        <f ca="1">IF(AND('H29年度管理簿 '!$O69&lt;=TODAY(),TODAY()&lt;'H29年度管理簿 '!$P69), "事業実施中", IF(AND('H29年度管理簿 '!$N69&lt;=TODAY(),TODAY()&lt;'H29年度管理簿 '!$O69),"事業開始前","終了"))</f>
        <v>終了</v>
      </c>
      <c r="R69" s="56"/>
      <c r="S69" s="56"/>
      <c r="T69" s="56"/>
      <c r="U69" s="56"/>
      <c r="V69" s="56"/>
      <c r="W69" s="56"/>
      <c r="X69" s="56"/>
      <c r="Y69" s="56" t="s">
        <v>85</v>
      </c>
      <c r="Z69" s="56"/>
      <c r="AA69" s="56"/>
      <c r="AB69" s="56"/>
      <c r="AC69" s="56"/>
      <c r="AD69" s="56"/>
      <c r="AE69" s="56"/>
      <c r="AF69" s="57"/>
      <c r="AG69" s="57">
        <f>EDATE('H29年度管理簿 '!$P69, 4)</f>
        <v>43279</v>
      </c>
      <c r="AH69" s="58"/>
      <c r="AI69" s="72"/>
    </row>
    <row r="70" spans="1:35" s="18" customFormat="1" ht="33" hidden="1" customHeight="1">
      <c r="A70" s="60">
        <v>64</v>
      </c>
      <c r="B70" s="61" t="s">
        <v>94</v>
      </c>
      <c r="C70" s="61" t="s">
        <v>130</v>
      </c>
      <c r="D70" s="62" t="s">
        <v>131</v>
      </c>
      <c r="E70" s="63" t="s">
        <v>30</v>
      </c>
      <c r="F70" s="64" t="s">
        <v>219</v>
      </c>
      <c r="G70" s="65"/>
      <c r="H70" s="64" t="s">
        <v>35</v>
      </c>
      <c r="I70" s="64" t="s">
        <v>246</v>
      </c>
      <c r="J70" s="66" t="s">
        <v>277</v>
      </c>
      <c r="K70" s="67">
        <v>26005588</v>
      </c>
      <c r="L70" s="67">
        <v>1205572</v>
      </c>
      <c r="M70" s="67">
        <v>0</v>
      </c>
      <c r="N70" s="68">
        <v>43063</v>
      </c>
      <c r="O70" s="68">
        <v>43061</v>
      </c>
      <c r="P70" s="68">
        <v>43126</v>
      </c>
      <c r="Q70" s="68" t="str">
        <f ca="1">IF(AND('H29年度管理簿 '!$O70&lt;=TODAY(),TODAY()&lt;'H29年度管理簿 '!$P70), "事業実施中", IF(AND('H29年度管理簿 '!$N70&lt;=TODAY(),TODAY()&lt;'H29年度管理簿 '!$O70),"事業開始前","終了"))</f>
        <v>終了</v>
      </c>
      <c r="R70" s="68"/>
      <c r="S70" s="68"/>
      <c r="T70" s="68"/>
      <c r="U70" s="68"/>
      <c r="V70" s="68"/>
      <c r="W70" s="68"/>
      <c r="X70" s="68"/>
      <c r="Y70" s="68" t="s">
        <v>85</v>
      </c>
      <c r="Z70" s="68"/>
      <c r="AA70" s="68"/>
      <c r="AB70" s="68"/>
      <c r="AC70" s="68"/>
      <c r="AD70" s="68"/>
      <c r="AE70" s="68"/>
      <c r="AF70" s="69"/>
      <c r="AG70" s="69">
        <f>EDATE('H29年度管理簿 '!$P70, 4)</f>
        <v>43246</v>
      </c>
      <c r="AH70" s="70"/>
      <c r="AI70" s="73"/>
    </row>
    <row r="71" spans="1:35" s="18" customFormat="1" ht="33" hidden="1" customHeight="1">
      <c r="A71" s="48">
        <v>65</v>
      </c>
      <c r="B71" s="49" t="s">
        <v>94</v>
      </c>
      <c r="C71" s="49" t="s">
        <v>130</v>
      </c>
      <c r="D71" s="50" t="s">
        <v>131</v>
      </c>
      <c r="E71" s="51" t="s">
        <v>30</v>
      </c>
      <c r="F71" s="52" t="s">
        <v>219</v>
      </c>
      <c r="G71" s="53"/>
      <c r="H71" s="52" t="s">
        <v>36</v>
      </c>
      <c r="I71" s="52" t="s">
        <v>247</v>
      </c>
      <c r="J71" s="54" t="s">
        <v>293</v>
      </c>
      <c r="K71" s="55">
        <v>10000000</v>
      </c>
      <c r="L71" s="55">
        <v>168850</v>
      </c>
      <c r="M71" s="55">
        <v>0</v>
      </c>
      <c r="N71" s="56">
        <v>43076</v>
      </c>
      <c r="O71" s="56">
        <v>43079</v>
      </c>
      <c r="P71" s="56">
        <v>43220</v>
      </c>
      <c r="Q71" s="56" t="str">
        <f ca="1">IF(AND('H29年度管理簿 '!$O71&lt;=TODAY(),TODAY()&lt;'H29年度管理簿 '!$P71), "事業実施中", IF(AND('H29年度管理簿 '!$N71&lt;=TODAY(),TODAY()&lt;'H29年度管理簿 '!$O71),"事業開始前","終了"))</f>
        <v>終了</v>
      </c>
      <c r="R71" s="56"/>
      <c r="S71" s="56"/>
      <c r="T71" s="56"/>
      <c r="U71" s="56" t="s">
        <v>85</v>
      </c>
      <c r="V71" s="56"/>
      <c r="W71" s="56"/>
      <c r="X71" s="56"/>
      <c r="Y71" s="56"/>
      <c r="Z71" s="56"/>
      <c r="AA71" s="56"/>
      <c r="AB71" s="56" t="s">
        <v>85</v>
      </c>
      <c r="AC71" s="56"/>
      <c r="AD71" s="56"/>
      <c r="AE71" s="56"/>
      <c r="AF71" s="57"/>
      <c r="AG71" s="57">
        <f>EDATE('H29年度管理簿 '!$P71, 4)</f>
        <v>43342</v>
      </c>
      <c r="AH71" s="58"/>
      <c r="AI71" s="72"/>
    </row>
    <row r="72" spans="1:35" s="18" customFormat="1" ht="33" hidden="1" customHeight="1">
      <c r="A72" s="60">
        <v>66</v>
      </c>
      <c r="B72" s="61" t="s">
        <v>94</v>
      </c>
      <c r="C72" s="61" t="s">
        <v>130</v>
      </c>
      <c r="D72" s="62" t="s">
        <v>131</v>
      </c>
      <c r="E72" s="63" t="s">
        <v>30</v>
      </c>
      <c r="F72" s="64" t="s">
        <v>219</v>
      </c>
      <c r="G72" s="65"/>
      <c r="H72" s="64" t="s">
        <v>37</v>
      </c>
      <c r="I72" s="64" t="s">
        <v>248</v>
      </c>
      <c r="J72" s="66" t="s">
        <v>281</v>
      </c>
      <c r="K72" s="67">
        <v>39959985</v>
      </c>
      <c r="L72" s="67">
        <v>1766674</v>
      </c>
      <c r="M72" s="67">
        <v>0</v>
      </c>
      <c r="N72" s="68">
        <v>43082</v>
      </c>
      <c r="O72" s="68">
        <v>43081</v>
      </c>
      <c r="P72" s="68">
        <v>43220</v>
      </c>
      <c r="Q72" s="68" t="str">
        <f ca="1">IF(AND('H29年度管理簿 '!$O72&lt;=TODAY(),TODAY()&lt;'H29年度管理簿 '!$P72), "事業実施中", IF(AND('H29年度管理簿 '!$N72&lt;=TODAY(),TODAY()&lt;'H29年度管理簿 '!$O72),"事業開始前","終了"))</f>
        <v>終了</v>
      </c>
      <c r="R72" s="68"/>
      <c r="S72" s="68"/>
      <c r="T72" s="68"/>
      <c r="U72" s="68"/>
      <c r="V72" s="68"/>
      <c r="W72" s="68"/>
      <c r="X72" s="68" t="s">
        <v>85</v>
      </c>
      <c r="Y72" s="68" t="s">
        <v>85</v>
      </c>
      <c r="Z72" s="68"/>
      <c r="AA72" s="68"/>
      <c r="AB72" s="68"/>
      <c r="AC72" s="68"/>
      <c r="AD72" s="68"/>
      <c r="AE72" s="68"/>
      <c r="AF72" s="69"/>
      <c r="AG72" s="69">
        <f>EDATE('H29年度管理簿 '!$P72, 4)</f>
        <v>43342</v>
      </c>
      <c r="AH72" s="70"/>
      <c r="AI72" s="73"/>
    </row>
    <row r="73" spans="1:35" s="18" customFormat="1" ht="33" hidden="1" customHeight="1">
      <c r="A73" s="48">
        <v>67</v>
      </c>
      <c r="B73" s="49" t="s">
        <v>94</v>
      </c>
      <c r="C73" s="49" t="s">
        <v>130</v>
      </c>
      <c r="D73" s="50" t="s">
        <v>131</v>
      </c>
      <c r="E73" s="51" t="s">
        <v>30</v>
      </c>
      <c r="F73" s="52" t="s">
        <v>219</v>
      </c>
      <c r="G73" s="53"/>
      <c r="H73" s="52" t="s">
        <v>34</v>
      </c>
      <c r="I73" s="52" t="s">
        <v>249</v>
      </c>
      <c r="J73" s="54" t="s">
        <v>278</v>
      </c>
      <c r="K73" s="55">
        <v>44168485</v>
      </c>
      <c r="L73" s="55">
        <v>1984654</v>
      </c>
      <c r="M73" s="55">
        <v>0</v>
      </c>
      <c r="N73" s="56">
        <v>43089</v>
      </c>
      <c r="O73" s="56">
        <v>43089</v>
      </c>
      <c r="P73" s="56">
        <v>43220</v>
      </c>
      <c r="Q73" s="56" t="str">
        <f ca="1">IF(AND('H29年度管理簿 '!$O73&lt;=TODAY(),TODAY()&lt;'H29年度管理簿 '!$P73), "事業実施中", IF(AND('H29年度管理簿 '!$N73&lt;=TODAY(),TODAY()&lt;'H29年度管理簿 '!$O73),"事業開始前","終了"))</f>
        <v>終了</v>
      </c>
      <c r="R73" s="56"/>
      <c r="S73" s="56"/>
      <c r="T73" s="56"/>
      <c r="U73" s="56" t="s">
        <v>85</v>
      </c>
      <c r="V73" s="56"/>
      <c r="W73" s="56"/>
      <c r="X73" s="56"/>
      <c r="Y73" s="56"/>
      <c r="Z73" s="56"/>
      <c r="AA73" s="56"/>
      <c r="AB73" s="56"/>
      <c r="AC73" s="56"/>
      <c r="AD73" s="56"/>
      <c r="AE73" s="56"/>
      <c r="AF73" s="57"/>
      <c r="AG73" s="57">
        <f>EDATE('H29年度管理簿 '!$P73, 4)</f>
        <v>43342</v>
      </c>
      <c r="AH73" s="58"/>
      <c r="AI73" s="72"/>
    </row>
    <row r="74" spans="1:35" s="18" customFormat="1" ht="33" hidden="1" customHeight="1">
      <c r="A74" s="60">
        <v>68</v>
      </c>
      <c r="B74" s="61" t="s">
        <v>94</v>
      </c>
      <c r="C74" s="61" t="s">
        <v>86</v>
      </c>
      <c r="D74" s="62" t="s">
        <v>167</v>
      </c>
      <c r="E74" s="63" t="s">
        <v>26</v>
      </c>
      <c r="F74" s="64" t="s">
        <v>250</v>
      </c>
      <c r="G74" s="65"/>
      <c r="H74" s="64" t="s">
        <v>28</v>
      </c>
      <c r="I74" s="64" t="s">
        <v>251</v>
      </c>
      <c r="J74" s="66" t="s">
        <v>278</v>
      </c>
      <c r="K74" s="67">
        <v>171283742</v>
      </c>
      <c r="L74" s="67">
        <v>7844709</v>
      </c>
      <c r="M74" s="67">
        <v>0</v>
      </c>
      <c r="N74" s="68">
        <v>43175</v>
      </c>
      <c r="O74" s="68">
        <v>43180</v>
      </c>
      <c r="P74" s="68">
        <v>43544</v>
      </c>
      <c r="Q74" s="68" t="str">
        <f ca="1">IF(AND('H29年度管理簿 '!$O74&lt;=TODAY(),TODAY()&lt;'H29年度管理簿 '!$P74), "事業実施中", IF(AND('H29年度管理簿 '!$N74&lt;=TODAY(),TODAY()&lt;'H29年度管理簿 '!$O74),"事業開始前","終了"))</f>
        <v>終了</v>
      </c>
      <c r="R74" s="68"/>
      <c r="S74" s="68"/>
      <c r="T74" s="68"/>
      <c r="U74" s="68"/>
      <c r="V74" s="68"/>
      <c r="W74" s="68"/>
      <c r="X74" s="68" t="s">
        <v>85</v>
      </c>
      <c r="Y74" s="68" t="s">
        <v>85</v>
      </c>
      <c r="Z74" s="68" t="s">
        <v>85</v>
      </c>
      <c r="AA74" s="68"/>
      <c r="AB74" s="68"/>
      <c r="AC74" s="68"/>
      <c r="AD74" s="68"/>
      <c r="AE74" s="68"/>
      <c r="AF74" s="69"/>
      <c r="AG74" s="69">
        <f>EDATE('H29年度管理簿 '!$P74, 4)</f>
        <v>43666</v>
      </c>
      <c r="AH74" s="70"/>
      <c r="AI74" s="73" t="s">
        <v>252</v>
      </c>
    </row>
    <row r="75" spans="1:35" s="18" customFormat="1" ht="33" hidden="1" customHeight="1">
      <c r="A75" s="48">
        <v>69</v>
      </c>
      <c r="B75" s="49" t="s">
        <v>94</v>
      </c>
      <c r="C75" s="49" t="s">
        <v>86</v>
      </c>
      <c r="D75" s="50" t="s">
        <v>167</v>
      </c>
      <c r="E75" s="51" t="s">
        <v>26</v>
      </c>
      <c r="F75" s="52" t="s">
        <v>250</v>
      </c>
      <c r="G75" s="53"/>
      <c r="H75" s="52" t="s">
        <v>29</v>
      </c>
      <c r="I75" s="52" t="s">
        <v>253</v>
      </c>
      <c r="J75" s="54" t="s">
        <v>277</v>
      </c>
      <c r="K75" s="55">
        <v>146044104</v>
      </c>
      <c r="L75" s="55">
        <v>6671289</v>
      </c>
      <c r="M75" s="55">
        <v>0</v>
      </c>
      <c r="N75" s="56">
        <v>43175</v>
      </c>
      <c r="O75" s="56">
        <v>43191</v>
      </c>
      <c r="P75" s="56">
        <v>43555</v>
      </c>
      <c r="Q75" s="56" t="str">
        <f ca="1">IF(AND('H29年度管理簿 '!$O75&lt;=TODAY(),TODAY()&lt;'H29年度管理簿 '!$P75), "事業実施中", IF(AND('H29年度管理簿 '!$N75&lt;=TODAY(),TODAY()&lt;'H29年度管理簿 '!$O75),"事業開始前","終了"))</f>
        <v>終了</v>
      </c>
      <c r="R75" s="56"/>
      <c r="S75" s="56" t="s">
        <v>85</v>
      </c>
      <c r="T75" s="56"/>
      <c r="U75" s="56"/>
      <c r="V75" s="56"/>
      <c r="W75" s="56"/>
      <c r="X75" s="56"/>
      <c r="Y75" s="56"/>
      <c r="Z75" s="56" t="s">
        <v>85</v>
      </c>
      <c r="AA75" s="56"/>
      <c r="AB75" s="56"/>
      <c r="AC75" s="56"/>
      <c r="AD75" s="56"/>
      <c r="AE75" s="56"/>
      <c r="AF75" s="57"/>
      <c r="AG75" s="57">
        <f>EDATE('H29年度管理簿 '!$P75, 4)</f>
        <v>43677</v>
      </c>
      <c r="AH75" s="58"/>
      <c r="AI75" s="72"/>
    </row>
    <row r="76" spans="1:35" s="18" customFormat="1" ht="33" hidden="1" customHeight="1">
      <c r="A76" s="60">
        <v>70</v>
      </c>
      <c r="B76" s="61" t="s">
        <v>94</v>
      </c>
      <c r="C76" s="61" t="s">
        <v>86</v>
      </c>
      <c r="D76" s="62" t="s">
        <v>167</v>
      </c>
      <c r="E76" s="63" t="s">
        <v>26</v>
      </c>
      <c r="F76" s="64" t="s">
        <v>250</v>
      </c>
      <c r="G76" s="65"/>
      <c r="H76" s="64" t="s">
        <v>27</v>
      </c>
      <c r="I76" s="64" t="s">
        <v>254</v>
      </c>
      <c r="J76" s="66" t="s">
        <v>299</v>
      </c>
      <c r="K76" s="67">
        <v>116926536</v>
      </c>
      <c r="L76" s="67">
        <v>5286714</v>
      </c>
      <c r="M76" s="67">
        <v>0</v>
      </c>
      <c r="N76" s="68">
        <v>43175</v>
      </c>
      <c r="O76" s="68">
        <v>43191</v>
      </c>
      <c r="P76" s="68">
        <v>43555</v>
      </c>
      <c r="Q76" s="68" t="str">
        <f ca="1">IF(AND('H29年度管理簿 '!$O76&lt;=TODAY(),TODAY()&lt;'H29年度管理簿 '!$P76), "事業実施中", IF(AND('H29年度管理簿 '!$N76&lt;=TODAY(),TODAY()&lt;'H29年度管理簿 '!$O76),"事業開始前","終了"))</f>
        <v>終了</v>
      </c>
      <c r="R76" s="68"/>
      <c r="S76" s="68"/>
      <c r="T76" s="68"/>
      <c r="U76" s="68"/>
      <c r="V76" s="68"/>
      <c r="W76" s="68"/>
      <c r="X76" s="68" t="s">
        <v>85</v>
      </c>
      <c r="Y76" s="68" t="s">
        <v>85</v>
      </c>
      <c r="Z76" s="68" t="s">
        <v>85</v>
      </c>
      <c r="AA76" s="68"/>
      <c r="AB76" s="68"/>
      <c r="AC76" s="68"/>
      <c r="AD76" s="68"/>
      <c r="AE76" s="68"/>
      <c r="AF76" s="69"/>
      <c r="AG76" s="69">
        <f>EDATE('H29年度管理簿 '!$P76, 4)</f>
        <v>43677</v>
      </c>
      <c r="AH76" s="70"/>
      <c r="AI76" s="73"/>
    </row>
    <row r="77" spans="1:35" s="18" customFormat="1" ht="33" customHeight="1">
      <c r="A77" s="48">
        <v>71</v>
      </c>
      <c r="B77" s="49" t="s">
        <v>94</v>
      </c>
      <c r="C77" s="49" t="s">
        <v>86</v>
      </c>
      <c r="D77" s="50" t="s">
        <v>90</v>
      </c>
      <c r="E77" s="51" t="s">
        <v>16</v>
      </c>
      <c r="F77" s="52" t="s">
        <v>182</v>
      </c>
      <c r="G77" s="53"/>
      <c r="H77" s="52" t="s">
        <v>22</v>
      </c>
      <c r="I77" s="52" t="s">
        <v>255</v>
      </c>
      <c r="J77" s="54" t="s">
        <v>281</v>
      </c>
      <c r="K77" s="55">
        <v>94304733</v>
      </c>
      <c r="L77" s="55">
        <v>4217244</v>
      </c>
      <c r="M77" s="55">
        <v>0</v>
      </c>
      <c r="N77" s="56">
        <v>43175</v>
      </c>
      <c r="O77" s="56">
        <v>43191</v>
      </c>
      <c r="P77" s="56">
        <v>43524</v>
      </c>
      <c r="Q77" s="56" t="str">
        <f ca="1">IF(AND('H29年度管理簿 '!$O77&lt;=TODAY(),TODAY()&lt;'H29年度管理簿 '!$P77), "事業実施中", IF(AND('H29年度管理簿 '!$N77&lt;=TODAY(),TODAY()&lt;'H29年度管理簿 '!$O77),"事業開始前","終了"))</f>
        <v>終了</v>
      </c>
      <c r="R77" s="56"/>
      <c r="S77" s="56"/>
      <c r="T77" s="56"/>
      <c r="U77" s="56"/>
      <c r="V77" s="56"/>
      <c r="W77" s="56"/>
      <c r="X77" s="56"/>
      <c r="Y77" s="56"/>
      <c r="Z77" s="56" t="s">
        <v>85</v>
      </c>
      <c r="AA77" s="56"/>
      <c r="AB77" s="56"/>
      <c r="AC77" s="56"/>
      <c r="AD77" s="56"/>
      <c r="AE77" s="56"/>
      <c r="AF77" s="57"/>
      <c r="AG77" s="57">
        <f>EDATE('H29年度管理簿 '!$P77, 4)</f>
        <v>43644</v>
      </c>
      <c r="AH77" s="58"/>
      <c r="AI77" s="72"/>
    </row>
    <row r="78" spans="1:35" s="18" customFormat="1" ht="33" customHeight="1">
      <c r="A78" s="60">
        <v>72</v>
      </c>
      <c r="B78" s="61" t="s">
        <v>79</v>
      </c>
      <c r="C78" s="61" t="s">
        <v>86</v>
      </c>
      <c r="D78" s="62" t="s">
        <v>90</v>
      </c>
      <c r="E78" s="63" t="s">
        <v>16</v>
      </c>
      <c r="F78" s="64" t="s">
        <v>91</v>
      </c>
      <c r="G78" s="65"/>
      <c r="H78" s="64" t="s">
        <v>17</v>
      </c>
      <c r="I78" s="64" t="s">
        <v>256</v>
      </c>
      <c r="J78" s="66" t="s">
        <v>295</v>
      </c>
      <c r="K78" s="67">
        <v>39728851</v>
      </c>
      <c r="L78" s="67">
        <v>1798892</v>
      </c>
      <c r="M78" s="67">
        <v>0</v>
      </c>
      <c r="N78" s="68">
        <v>43110</v>
      </c>
      <c r="O78" s="68">
        <v>43132</v>
      </c>
      <c r="P78" s="68">
        <v>43159</v>
      </c>
      <c r="Q78" s="68" t="str">
        <f ca="1">IF(AND('H29年度管理簿 '!$O78&lt;=TODAY(),TODAY()&lt;'H29年度管理簿 '!$P78), "事業実施中", IF(AND('H29年度管理簿 '!$N78&lt;=TODAY(),TODAY()&lt;'H29年度管理簿 '!$O78),"事業開始前","終了"))</f>
        <v>終了</v>
      </c>
      <c r="R78" s="68"/>
      <c r="S78" s="68"/>
      <c r="T78" s="68"/>
      <c r="U78" s="68"/>
      <c r="V78" s="68"/>
      <c r="W78" s="68"/>
      <c r="X78" s="68"/>
      <c r="Y78" s="68"/>
      <c r="Z78" s="68" t="s">
        <v>85</v>
      </c>
      <c r="AA78" s="68"/>
      <c r="AB78" s="68"/>
      <c r="AC78" s="68"/>
      <c r="AD78" s="68"/>
      <c r="AE78" s="68"/>
      <c r="AF78" s="69"/>
      <c r="AG78" s="69">
        <f>EDATE('H29年度管理簿 '!$P78, 4)</f>
        <v>43279</v>
      </c>
      <c r="AH78" s="70"/>
      <c r="AI78" s="73"/>
    </row>
    <row r="79" spans="1:35" s="18" customFormat="1" ht="33" customHeight="1">
      <c r="A79" s="48">
        <v>73</v>
      </c>
      <c r="B79" s="49" t="s">
        <v>94</v>
      </c>
      <c r="C79" s="49" t="s">
        <v>86</v>
      </c>
      <c r="D79" s="50" t="s">
        <v>90</v>
      </c>
      <c r="E79" s="51" t="s">
        <v>16</v>
      </c>
      <c r="F79" s="52" t="s">
        <v>91</v>
      </c>
      <c r="G79" s="53"/>
      <c r="H79" s="52" t="s">
        <v>19</v>
      </c>
      <c r="I79" s="52" t="s">
        <v>257</v>
      </c>
      <c r="J79" s="54" t="s">
        <v>279</v>
      </c>
      <c r="K79" s="55">
        <v>42846649</v>
      </c>
      <c r="L79" s="55">
        <v>1805642</v>
      </c>
      <c r="M79" s="55">
        <v>1500000</v>
      </c>
      <c r="N79" s="56">
        <v>43175</v>
      </c>
      <c r="O79" s="56">
        <v>43221</v>
      </c>
      <c r="P79" s="56">
        <v>43585</v>
      </c>
      <c r="Q79" s="56" t="str">
        <f ca="1">IF(AND('H29年度管理簿 '!$O79&lt;=TODAY(),TODAY()&lt;'H29年度管理簿 '!$P79), "事業実施中", IF(AND('H29年度管理簿 '!$N79&lt;=TODAY(),TODAY()&lt;'H29年度管理簿 '!$O79),"事業開始前","終了"))</f>
        <v>終了</v>
      </c>
      <c r="R79" s="56"/>
      <c r="S79" s="56" t="s">
        <v>85</v>
      </c>
      <c r="T79" s="56"/>
      <c r="U79" s="56"/>
      <c r="V79" s="56"/>
      <c r="W79" s="56"/>
      <c r="X79" s="56"/>
      <c r="Y79" s="56" t="s">
        <v>85</v>
      </c>
      <c r="Z79" s="56"/>
      <c r="AA79" s="56"/>
      <c r="AB79" s="56"/>
      <c r="AC79" s="56"/>
      <c r="AD79" s="56"/>
      <c r="AE79" s="56"/>
      <c r="AF79" s="57"/>
      <c r="AG79" s="57">
        <f>EDATE('H29年度管理簿 '!$P79, 4)</f>
        <v>43707</v>
      </c>
      <c r="AH79" s="58"/>
      <c r="AI79" s="72"/>
    </row>
    <row r="80" spans="1:35" s="18" customFormat="1" ht="33" hidden="1" customHeight="1">
      <c r="A80" s="60">
        <v>74</v>
      </c>
      <c r="B80" s="61" t="s">
        <v>94</v>
      </c>
      <c r="C80" s="61" t="s">
        <v>130</v>
      </c>
      <c r="D80" s="62" t="s">
        <v>131</v>
      </c>
      <c r="E80" s="63" t="s">
        <v>258</v>
      </c>
      <c r="F80" s="64" t="s">
        <v>219</v>
      </c>
      <c r="G80" s="65"/>
      <c r="H80" s="64" t="s">
        <v>32</v>
      </c>
      <c r="I80" s="64" t="s">
        <v>259</v>
      </c>
      <c r="J80" s="66" t="s">
        <v>295</v>
      </c>
      <c r="K80" s="67">
        <v>25497385</v>
      </c>
      <c r="L80" s="67">
        <v>1131588</v>
      </c>
      <c r="M80" s="67">
        <v>0</v>
      </c>
      <c r="N80" s="68">
        <v>43129</v>
      </c>
      <c r="O80" s="68">
        <v>43190</v>
      </c>
      <c r="P80" s="68">
        <v>43286</v>
      </c>
      <c r="Q80" s="68" t="str">
        <f ca="1">IF(AND('H29年度管理簿 '!$O80&lt;=TODAY(),TODAY()&lt;'H29年度管理簿 '!$P80), "事業実施中", IF(AND('H29年度管理簿 '!$N80&lt;=TODAY(),TODAY()&lt;'H29年度管理簿 '!$O80),"事業開始前","終了"))</f>
        <v>終了</v>
      </c>
      <c r="R80" s="68"/>
      <c r="S80" s="68"/>
      <c r="T80" s="68"/>
      <c r="U80" s="68"/>
      <c r="V80" s="68"/>
      <c r="W80" s="68"/>
      <c r="X80" s="68"/>
      <c r="Y80" s="68" t="s">
        <v>85</v>
      </c>
      <c r="Z80" s="68"/>
      <c r="AA80" s="68"/>
      <c r="AB80" s="68"/>
      <c r="AC80" s="68"/>
      <c r="AD80" s="68"/>
      <c r="AE80" s="68"/>
      <c r="AF80" s="69"/>
      <c r="AG80" s="69">
        <f>EDATE('H29年度管理簿 '!$P80, 4)</f>
        <v>43409</v>
      </c>
      <c r="AH80" s="70"/>
      <c r="AI80" s="73"/>
    </row>
    <row r="81" spans="1:36" s="18" customFormat="1" ht="33" hidden="1" customHeight="1">
      <c r="A81" s="48">
        <v>75</v>
      </c>
      <c r="B81" s="49" t="s">
        <v>94</v>
      </c>
      <c r="C81" s="49" t="s">
        <v>130</v>
      </c>
      <c r="D81" s="50" t="s">
        <v>87</v>
      </c>
      <c r="E81" s="51" t="s">
        <v>7</v>
      </c>
      <c r="F81" s="52" t="s">
        <v>211</v>
      </c>
      <c r="G81" s="53"/>
      <c r="H81" s="52" t="s">
        <v>9</v>
      </c>
      <c r="I81" s="52" t="s">
        <v>260</v>
      </c>
      <c r="J81" s="54" t="s">
        <v>297</v>
      </c>
      <c r="K81" s="55">
        <v>45089064</v>
      </c>
      <c r="L81" s="55">
        <v>2009159</v>
      </c>
      <c r="M81" s="55">
        <v>0</v>
      </c>
      <c r="N81" s="56">
        <v>43175</v>
      </c>
      <c r="O81" s="56">
        <v>43191</v>
      </c>
      <c r="P81" s="56">
        <v>43527</v>
      </c>
      <c r="Q81" s="56" t="str">
        <f ca="1">IF(AND('H29年度管理簿 '!$O81&lt;=TODAY(),TODAY()&lt;'H29年度管理簿 '!$P81), "事業実施中", IF(AND('H29年度管理簿 '!$N81&lt;=TODAY(),TODAY()&lt;'H29年度管理簿 '!$O81),"事業開始前","終了"))</f>
        <v>終了</v>
      </c>
      <c r="R81" s="56"/>
      <c r="S81" s="56" t="s">
        <v>85</v>
      </c>
      <c r="T81" s="56"/>
      <c r="U81" s="56"/>
      <c r="V81" s="56"/>
      <c r="W81" s="56"/>
      <c r="X81" s="56"/>
      <c r="Y81" s="56"/>
      <c r="Z81" s="56" t="s">
        <v>85</v>
      </c>
      <c r="AA81" s="56"/>
      <c r="AB81" s="56"/>
      <c r="AC81" s="56"/>
      <c r="AD81" s="56"/>
      <c r="AE81" s="56"/>
      <c r="AF81" s="57"/>
      <c r="AG81" s="57">
        <f>EDATE('H29年度管理簿 '!$P81, 4)</f>
        <v>43649</v>
      </c>
      <c r="AH81" s="58"/>
      <c r="AI81" s="72"/>
    </row>
    <row r="82" spans="1:36" s="18" customFormat="1" ht="33" hidden="1" customHeight="1">
      <c r="A82" s="60">
        <v>76</v>
      </c>
      <c r="B82" s="61" t="s">
        <v>79</v>
      </c>
      <c r="C82" s="61" t="s">
        <v>86</v>
      </c>
      <c r="D82" s="62" t="s">
        <v>261</v>
      </c>
      <c r="E82" s="63" t="s">
        <v>11</v>
      </c>
      <c r="F82" s="64" t="s">
        <v>262</v>
      </c>
      <c r="G82" s="65"/>
      <c r="H82" s="64" t="s">
        <v>14</v>
      </c>
      <c r="I82" s="64" t="s">
        <v>263</v>
      </c>
      <c r="J82" s="66" t="s">
        <v>284</v>
      </c>
      <c r="K82" s="67">
        <v>86470554</v>
      </c>
      <c r="L82" s="67">
        <v>3991788</v>
      </c>
      <c r="M82" s="67">
        <v>606</v>
      </c>
      <c r="N82" s="68">
        <v>42999</v>
      </c>
      <c r="O82" s="68">
        <v>43009</v>
      </c>
      <c r="P82" s="68">
        <v>43159</v>
      </c>
      <c r="Q82" s="68" t="str">
        <f ca="1">IF(AND('H29年度管理簿 '!$O82&lt;=TODAY(),TODAY()&lt;'H29年度管理簿 '!$P82), "事業実施中", IF(AND('H29年度管理簿 '!$N82&lt;=TODAY(),TODAY()&lt;'H29年度管理簿 '!$O82),"事業開始前","終了"))</f>
        <v>終了</v>
      </c>
      <c r="R82" s="68"/>
      <c r="S82" s="68"/>
      <c r="T82" s="68" t="s">
        <v>85</v>
      </c>
      <c r="U82" s="68"/>
      <c r="V82" s="68"/>
      <c r="W82" s="68"/>
      <c r="X82" s="68"/>
      <c r="Y82" s="68"/>
      <c r="Z82" s="68"/>
      <c r="AA82" s="68"/>
      <c r="AB82" s="68"/>
      <c r="AC82" s="68"/>
      <c r="AD82" s="68"/>
      <c r="AE82" s="68"/>
      <c r="AF82" s="69"/>
      <c r="AG82" s="69">
        <f>EDATE('H29年度管理簿 '!$P82, 4)</f>
        <v>43279</v>
      </c>
      <c r="AH82" s="70"/>
      <c r="AI82" s="73" t="s">
        <v>264</v>
      </c>
    </row>
    <row r="83" spans="1:36" s="18" customFormat="1" ht="33" hidden="1" customHeight="1">
      <c r="A83" s="48">
        <v>77</v>
      </c>
      <c r="B83" s="49" t="s">
        <v>94</v>
      </c>
      <c r="C83" s="49" t="s">
        <v>80</v>
      </c>
      <c r="D83" s="50" t="s">
        <v>261</v>
      </c>
      <c r="E83" s="51" t="s">
        <v>11</v>
      </c>
      <c r="F83" s="52" t="s">
        <v>262</v>
      </c>
      <c r="G83" s="53"/>
      <c r="H83" s="52" t="s">
        <v>12</v>
      </c>
      <c r="I83" s="52" t="s">
        <v>265</v>
      </c>
      <c r="J83" s="54" t="s">
        <v>295</v>
      </c>
      <c r="K83" s="55">
        <v>64549912</v>
      </c>
      <c r="L83" s="55">
        <v>2958353</v>
      </c>
      <c r="M83" s="55">
        <v>0</v>
      </c>
      <c r="N83" s="56">
        <v>43082</v>
      </c>
      <c r="O83" s="56">
        <v>43101</v>
      </c>
      <c r="P83" s="56">
        <v>43190</v>
      </c>
      <c r="Q83" s="56" t="str">
        <f ca="1">IF(AND('H29年度管理簿 '!$O83&lt;=TODAY(),TODAY()&lt;'H29年度管理簿 '!$P83), "事業実施中", IF(AND('H29年度管理簿 '!$N83&lt;=TODAY(),TODAY()&lt;'H29年度管理簿 '!$O83),"事業開始前","終了"))</f>
        <v>終了</v>
      </c>
      <c r="R83" s="56"/>
      <c r="S83" s="56" t="s">
        <v>85</v>
      </c>
      <c r="T83" s="56"/>
      <c r="U83" s="56"/>
      <c r="V83" s="56"/>
      <c r="W83" s="56"/>
      <c r="X83" s="56"/>
      <c r="Y83" s="56"/>
      <c r="Z83" s="56"/>
      <c r="AA83" s="56"/>
      <c r="AB83" s="56"/>
      <c r="AC83" s="56"/>
      <c r="AD83" s="56"/>
      <c r="AE83" s="56"/>
      <c r="AF83" s="57"/>
      <c r="AG83" s="57">
        <f>EDATE('H29年度管理簿 '!$P83, 4)</f>
        <v>43312</v>
      </c>
      <c r="AH83" s="58"/>
      <c r="AI83" s="72"/>
    </row>
    <row r="84" spans="1:36" s="18" customFormat="1" ht="33" hidden="1" customHeight="1">
      <c r="A84" s="60">
        <v>78</v>
      </c>
      <c r="B84" s="61" t="s">
        <v>94</v>
      </c>
      <c r="C84" s="61" t="s">
        <v>80</v>
      </c>
      <c r="D84" s="62" t="s">
        <v>261</v>
      </c>
      <c r="E84" s="63" t="s">
        <v>11</v>
      </c>
      <c r="F84" s="64" t="s">
        <v>262</v>
      </c>
      <c r="G84" s="65"/>
      <c r="H84" s="64" t="s">
        <v>13</v>
      </c>
      <c r="I84" s="64" t="s">
        <v>266</v>
      </c>
      <c r="J84" s="66" t="s">
        <v>285</v>
      </c>
      <c r="K84" s="67">
        <v>150669382</v>
      </c>
      <c r="L84" s="67">
        <v>7045352</v>
      </c>
      <c r="M84" s="67">
        <v>85500</v>
      </c>
      <c r="N84" s="68">
        <v>43087</v>
      </c>
      <c r="O84" s="68">
        <v>43087</v>
      </c>
      <c r="P84" s="68">
        <v>43159</v>
      </c>
      <c r="Q84" s="68" t="str">
        <f ca="1">IF(AND('H29年度管理簿 '!$O84&lt;=TODAY(),TODAY()&lt;'H29年度管理簿 '!$P84), "事業実施中", IF(AND('H29年度管理簿 '!$N84&lt;=TODAY(),TODAY()&lt;'H29年度管理簿 '!$O84),"事業開始前","終了"))</f>
        <v>終了</v>
      </c>
      <c r="R84" s="68"/>
      <c r="S84" s="68"/>
      <c r="T84" s="68" t="s">
        <v>85</v>
      </c>
      <c r="U84" s="68"/>
      <c r="V84" s="68"/>
      <c r="W84" s="68"/>
      <c r="X84" s="68" t="s">
        <v>85</v>
      </c>
      <c r="Y84" s="68"/>
      <c r="Z84" s="68"/>
      <c r="AA84" s="68"/>
      <c r="AB84" s="68"/>
      <c r="AC84" s="68"/>
      <c r="AD84" s="68"/>
      <c r="AE84" s="68"/>
      <c r="AF84" s="69"/>
      <c r="AG84" s="69">
        <f>EDATE('H29年度管理簿 '!$P84, 4)</f>
        <v>43279</v>
      </c>
      <c r="AH84" s="70"/>
      <c r="AI84" s="73"/>
    </row>
    <row r="85" spans="1:36" s="18" customFormat="1" ht="33" hidden="1" customHeight="1">
      <c r="A85" s="48">
        <v>79</v>
      </c>
      <c r="B85" s="49" t="s">
        <v>94</v>
      </c>
      <c r="C85" s="49" t="s">
        <v>80</v>
      </c>
      <c r="D85" s="50" t="s">
        <v>261</v>
      </c>
      <c r="E85" s="51" t="s">
        <v>11</v>
      </c>
      <c r="F85" s="52" t="s">
        <v>15</v>
      </c>
      <c r="G85" s="53"/>
      <c r="H85" s="52" t="s">
        <v>267</v>
      </c>
      <c r="I85" s="52" t="s">
        <v>268</v>
      </c>
      <c r="J85" s="54" t="s">
        <v>284</v>
      </c>
      <c r="K85" s="55">
        <v>114813641</v>
      </c>
      <c r="L85" s="55">
        <v>5156173</v>
      </c>
      <c r="M85" s="55">
        <v>1294200</v>
      </c>
      <c r="N85" s="56">
        <v>43175</v>
      </c>
      <c r="O85" s="56">
        <v>43180</v>
      </c>
      <c r="P85" s="56">
        <v>43544</v>
      </c>
      <c r="Q85" s="56" t="str">
        <f ca="1">IF(AND('H29年度管理簿 '!$O85&lt;=TODAY(),TODAY()&lt;'H29年度管理簿 '!$P85), "事業実施中", IF(AND('H29年度管理簿 '!$N85&lt;=TODAY(),TODAY()&lt;'H29年度管理簿 '!$O85),"事業開始前","終了"))</f>
        <v>終了</v>
      </c>
      <c r="R85" s="56"/>
      <c r="S85" s="56"/>
      <c r="T85" s="56" t="s">
        <v>85</v>
      </c>
      <c r="U85" s="56"/>
      <c r="V85" s="56"/>
      <c r="W85" s="56"/>
      <c r="X85" s="56"/>
      <c r="Y85" s="56"/>
      <c r="Z85" s="56"/>
      <c r="AA85" s="56"/>
      <c r="AB85" s="56"/>
      <c r="AC85" s="56"/>
      <c r="AD85" s="56"/>
      <c r="AE85" s="56"/>
      <c r="AF85" s="57"/>
      <c r="AG85" s="57">
        <f>EDATE('H29年度管理簿 '!$P85, 4)</f>
        <v>43666</v>
      </c>
      <c r="AH85" s="58"/>
      <c r="AI85" s="72" t="s">
        <v>269</v>
      </c>
    </row>
    <row r="86" spans="1:36" s="18" customFormat="1" ht="33" hidden="1" customHeight="1">
      <c r="A86" s="60">
        <v>80</v>
      </c>
      <c r="B86" s="61" t="s">
        <v>94</v>
      </c>
      <c r="C86" s="61" t="s">
        <v>130</v>
      </c>
      <c r="D86" s="62" t="s">
        <v>87</v>
      </c>
      <c r="E86" s="63" t="s">
        <v>7</v>
      </c>
      <c r="F86" s="64" t="s">
        <v>211</v>
      </c>
      <c r="G86" s="65"/>
      <c r="H86" s="64" t="s">
        <v>10</v>
      </c>
      <c r="I86" s="64" t="s">
        <v>270</v>
      </c>
      <c r="J86" s="66" t="s">
        <v>286</v>
      </c>
      <c r="K86" s="67">
        <v>37951406</v>
      </c>
      <c r="L86" s="67">
        <v>1644672</v>
      </c>
      <c r="M86" s="67">
        <v>0</v>
      </c>
      <c r="N86" s="68">
        <v>43025</v>
      </c>
      <c r="O86" s="68">
        <v>43040</v>
      </c>
      <c r="P86" s="68">
        <v>43159</v>
      </c>
      <c r="Q86" s="68" t="str">
        <f ca="1">IF(AND('H29年度管理簿 '!$O86&lt;=TODAY(),TODAY()&lt;'H29年度管理簿 '!$P86), "事業実施中", IF(AND('H29年度管理簿 '!$N86&lt;=TODAY(),TODAY()&lt;'H29年度管理簿 '!$O86),"事業開始前","終了"))</f>
        <v>終了</v>
      </c>
      <c r="R86" s="68"/>
      <c r="S86" s="68"/>
      <c r="T86" s="68"/>
      <c r="U86" s="68"/>
      <c r="V86" s="68"/>
      <c r="W86" s="68"/>
      <c r="X86" s="68" t="s">
        <v>85</v>
      </c>
      <c r="Y86" s="68"/>
      <c r="Z86" s="68"/>
      <c r="AA86" s="68"/>
      <c r="AB86" s="68"/>
      <c r="AC86" s="68"/>
      <c r="AD86" s="68"/>
      <c r="AE86" s="68"/>
      <c r="AF86" s="69"/>
      <c r="AG86" s="69">
        <f>EDATE('H29年度管理簿 '!$P86, 4)</f>
        <v>43279</v>
      </c>
      <c r="AH86" s="70"/>
      <c r="AI86" s="73"/>
    </row>
    <row r="87" spans="1:36" s="18" customFormat="1" ht="33" hidden="1" customHeight="1">
      <c r="A87" s="48">
        <v>81</v>
      </c>
      <c r="B87" s="49" t="s">
        <v>94</v>
      </c>
      <c r="C87" s="49" t="s">
        <v>130</v>
      </c>
      <c r="D87" s="50" t="s">
        <v>87</v>
      </c>
      <c r="E87" s="51" t="s">
        <v>7</v>
      </c>
      <c r="F87" s="52" t="s">
        <v>211</v>
      </c>
      <c r="G87" s="53"/>
      <c r="H87" s="52" t="s">
        <v>271</v>
      </c>
      <c r="I87" s="52" t="s">
        <v>272</v>
      </c>
      <c r="J87" s="54" t="s">
        <v>281</v>
      </c>
      <c r="K87" s="55">
        <v>37602260</v>
      </c>
      <c r="L87" s="55">
        <v>1725374</v>
      </c>
      <c r="M87" s="55">
        <v>0</v>
      </c>
      <c r="N87" s="56">
        <v>43025</v>
      </c>
      <c r="O87" s="56">
        <v>43031</v>
      </c>
      <c r="P87" s="56">
        <v>43123</v>
      </c>
      <c r="Q87" s="56" t="str">
        <f ca="1">IF(AND('H29年度管理簿 '!$O87&lt;=TODAY(),TODAY()&lt;'H29年度管理簿 '!$P87), "事業実施中", IF(AND('H29年度管理簿 '!$N87&lt;=TODAY(),TODAY()&lt;'H29年度管理簿 '!$O87),"事業開始前","終了"))</f>
        <v>終了</v>
      </c>
      <c r="R87" s="56"/>
      <c r="S87" s="56"/>
      <c r="T87" s="56"/>
      <c r="U87" s="56"/>
      <c r="V87" s="56"/>
      <c r="W87" s="56"/>
      <c r="X87" s="56"/>
      <c r="Y87" s="56" t="s">
        <v>85</v>
      </c>
      <c r="Z87" s="56"/>
      <c r="AA87" s="56"/>
      <c r="AB87" s="56"/>
      <c r="AC87" s="56"/>
      <c r="AD87" s="56"/>
      <c r="AE87" s="56"/>
      <c r="AF87" s="57"/>
      <c r="AG87" s="57">
        <f>EDATE('H29年度管理簿 '!$P87, 4)</f>
        <v>43243</v>
      </c>
      <c r="AH87" s="58"/>
      <c r="AI87" s="72"/>
    </row>
    <row r="88" spans="1:36" s="18" customFormat="1" ht="33" customHeight="1" thickBot="1">
      <c r="A88" s="60">
        <v>82</v>
      </c>
      <c r="B88" s="61" t="s">
        <v>79</v>
      </c>
      <c r="C88" s="61" t="s">
        <v>86</v>
      </c>
      <c r="D88" s="62" t="s">
        <v>90</v>
      </c>
      <c r="E88" s="63" t="s">
        <v>16</v>
      </c>
      <c r="F88" s="64" t="s">
        <v>91</v>
      </c>
      <c r="G88" s="65"/>
      <c r="H88" s="64" t="s">
        <v>20</v>
      </c>
      <c r="I88" s="64" t="s">
        <v>273</v>
      </c>
      <c r="J88" s="66" t="s">
        <v>282</v>
      </c>
      <c r="K88" s="67">
        <v>49454350</v>
      </c>
      <c r="L88" s="67">
        <v>2110850</v>
      </c>
      <c r="M88" s="67">
        <v>0</v>
      </c>
      <c r="N88" s="68">
        <v>42866</v>
      </c>
      <c r="O88" s="68">
        <v>42866</v>
      </c>
      <c r="P88" s="68">
        <v>43159</v>
      </c>
      <c r="Q88" s="68" t="str">
        <f ca="1">IF(AND('H29年度管理簿 '!$O88&lt;=TODAY(),TODAY()&lt;'H29年度管理簿 '!$P88), "事業実施中", IF(AND('H29年度管理簿 '!$N88&lt;=TODAY(),TODAY()&lt;'H29年度管理簿 '!$O88),"事業開始前","終了"))</f>
        <v>終了</v>
      </c>
      <c r="R88" s="68"/>
      <c r="S88" s="68" t="s">
        <v>85</v>
      </c>
      <c r="T88" s="68" t="s">
        <v>85</v>
      </c>
      <c r="U88" s="68" t="s">
        <v>85</v>
      </c>
      <c r="V88" s="68"/>
      <c r="W88" s="68"/>
      <c r="X88" s="68"/>
      <c r="Y88" s="68"/>
      <c r="Z88" s="68"/>
      <c r="AA88" s="68"/>
      <c r="AB88" s="68"/>
      <c r="AC88" s="68"/>
      <c r="AD88" s="68"/>
      <c r="AE88" s="68"/>
      <c r="AF88" s="69"/>
      <c r="AG88" s="69">
        <f>EDATE('H29年度管理簿 '!$P88, 4)</f>
        <v>43279</v>
      </c>
      <c r="AH88" s="70"/>
      <c r="AI88" s="73"/>
    </row>
    <row r="89" spans="1:36" s="18" customFormat="1" ht="33" hidden="1" customHeight="1" thickBot="1">
      <c r="A89" s="48">
        <v>83</v>
      </c>
      <c r="B89" s="49" t="s">
        <v>94</v>
      </c>
      <c r="C89" s="49" t="s">
        <v>80</v>
      </c>
      <c r="D89" s="50" t="s">
        <v>167</v>
      </c>
      <c r="E89" s="51" t="s">
        <v>39</v>
      </c>
      <c r="F89" s="52" t="s">
        <v>41</v>
      </c>
      <c r="G89" s="53"/>
      <c r="H89" s="52" t="s">
        <v>274</v>
      </c>
      <c r="I89" s="52" t="s">
        <v>275</v>
      </c>
      <c r="J89" s="54" t="s">
        <v>287</v>
      </c>
      <c r="K89" s="55">
        <v>31958027</v>
      </c>
      <c r="L89" s="55">
        <v>1444942</v>
      </c>
      <c r="M89" s="55">
        <v>0</v>
      </c>
      <c r="N89" s="56">
        <v>43175</v>
      </c>
      <c r="O89" s="56">
        <v>43175</v>
      </c>
      <c r="P89" s="56">
        <v>43251</v>
      </c>
      <c r="Q89" s="56" t="str">
        <f ca="1">IF(AND('H29年度管理簿 '!$O89&lt;=TODAY(),TODAY()&lt;'H29年度管理簿 '!$P89), "事業実施中", IF(AND('H29年度管理簿 '!$N89&lt;=TODAY(),TODAY()&lt;'H29年度管理簿 '!$O89),"事業開始前","終了"))</f>
        <v>終了</v>
      </c>
      <c r="R89" s="56"/>
      <c r="S89" s="56"/>
      <c r="T89" s="56" t="s">
        <v>85</v>
      </c>
      <c r="U89" s="56"/>
      <c r="V89" s="56"/>
      <c r="W89" s="56" t="s">
        <v>85</v>
      </c>
      <c r="X89" s="56"/>
      <c r="Y89" s="56"/>
      <c r="Z89" s="56"/>
      <c r="AA89" s="56"/>
      <c r="AB89" s="56"/>
      <c r="AC89" s="56"/>
      <c r="AD89" s="56"/>
      <c r="AE89" s="56"/>
      <c r="AF89" s="57"/>
      <c r="AG89" s="57">
        <f>EDATE('H29年度管理簿 '!$P89, 4)</f>
        <v>43373</v>
      </c>
      <c r="AH89" s="58"/>
      <c r="AI89" s="72"/>
    </row>
    <row r="90" spans="1:36" s="18" customFormat="1" ht="14.25" thickTop="1">
      <c r="A90" s="74" t="s">
        <v>276</v>
      </c>
      <c r="B90" s="75"/>
      <c r="C90" s="75"/>
      <c r="D90" s="75"/>
      <c r="E90" s="75"/>
      <c r="F90" s="75"/>
      <c r="G90" s="75"/>
      <c r="H90" s="75"/>
      <c r="I90" s="75"/>
      <c r="J90" s="75"/>
      <c r="K90" s="76">
        <f>SUBTOTAL(109,'H29年度管理簿 '!$K$7:$K$89)</f>
        <v>2221290032</v>
      </c>
      <c r="L90" s="76">
        <f>SUBTOTAL(109,'H29年度管理簿 '!$L$7:$L$89)</f>
        <v>101360417</v>
      </c>
      <c r="M90" s="76">
        <f>SUBTOTAL(109,'H29年度管理簿 '!$M$7:$M$89)</f>
        <v>10726500</v>
      </c>
      <c r="N90" s="75"/>
      <c r="O90" s="75"/>
      <c r="P90" s="75"/>
      <c r="Q90" s="77"/>
      <c r="R90" s="75">
        <f>SUBTOTAL(103,'H29年度管理簿 '!$R$7:$R$89)</f>
        <v>0</v>
      </c>
      <c r="S90" s="75">
        <f>SUBTOTAL(103,'H29年度管理簿 '!$S$7:$S$89)</f>
        <v>9</v>
      </c>
      <c r="T90" s="75">
        <f>SUBTOTAL(103,'H29年度管理簿 '!$T$7:$T$89)</f>
        <v>6</v>
      </c>
      <c r="U90" s="75">
        <f>SUBTOTAL(103,'H29年度管理簿 '!$U$7:$U$89)</f>
        <v>2</v>
      </c>
      <c r="V90" s="75">
        <f>SUBTOTAL(103,'H29年度管理簿 '!$V$7:$V$89)</f>
        <v>0</v>
      </c>
      <c r="W90" s="75">
        <f>SUBTOTAL(103,'H29年度管理簿 '!$W$7:$W$89)</f>
        <v>0</v>
      </c>
      <c r="X90" s="75">
        <f>SUBTOTAL(103,'H29年度管理簿 '!$X$7:$X$89)</f>
        <v>5</v>
      </c>
      <c r="Y90" s="75">
        <f>SUBTOTAL(103,'H29年度管理簿 '!$Y$7:$Y$89)</f>
        <v>12</v>
      </c>
      <c r="Z90" s="75">
        <f>SUBTOTAL(103,'H29年度管理簿 '!$Z$7:$Z$89)</f>
        <v>8</v>
      </c>
      <c r="AA90" s="75">
        <f>SUBTOTAL(103,'H29年度管理簿 '!$AA$7:$AA$89)</f>
        <v>0</v>
      </c>
      <c r="AB90" s="75">
        <f>SUBTOTAL(103,'H29年度管理簿 '!$AB$7:$AB$89)</f>
        <v>0</v>
      </c>
      <c r="AC90" s="75">
        <f>SUBTOTAL(103,'H29年度管理簿 '!$AC$7:$AC$89)</f>
        <v>0</v>
      </c>
      <c r="AD90" s="75">
        <f>SUBTOTAL(103,'H29年度管理簿 '!$AD$7:$AD$89)</f>
        <v>0</v>
      </c>
      <c r="AE90" s="75">
        <f>SUBTOTAL(103,'H29年度管理簿 '!$AE$7:$AE$89)</f>
        <v>0</v>
      </c>
      <c r="AF90" s="75">
        <f>SUBTOTAL(103,'H29年度管理簿 '!$AF$7:$AF$89)</f>
        <v>1</v>
      </c>
      <c r="AG90" s="78"/>
      <c r="AH90" s="79"/>
      <c r="AI90" s="80"/>
    </row>
    <row r="91" spans="1:36" s="18" customFormat="1" ht="8.25">
      <c r="K91" s="35"/>
      <c r="L91" s="36"/>
    </row>
    <row r="92" spans="1:36" s="18" customFormat="1" ht="8.25">
      <c r="K92" s="36"/>
      <c r="L92" s="36"/>
    </row>
    <row r="93" spans="1:36" s="18" customFormat="1" ht="8.25">
      <c r="K93" s="36"/>
      <c r="L93" s="36"/>
      <c r="AJ93" s="19"/>
    </row>
    <row r="94" spans="1:36" s="18" customFormat="1" ht="8.25">
      <c r="B94" s="19"/>
      <c r="C94" s="19"/>
      <c r="E94" s="20"/>
      <c r="F94" s="19"/>
      <c r="G94" s="21"/>
      <c r="H94" s="19"/>
      <c r="I94" s="19"/>
      <c r="J94" s="22"/>
      <c r="K94" s="36"/>
      <c r="L94" s="36"/>
      <c r="P94" s="23"/>
      <c r="Q94" s="23"/>
      <c r="R94" s="23"/>
      <c r="S94" s="23"/>
      <c r="T94" s="23"/>
      <c r="U94" s="23"/>
      <c r="V94" s="23"/>
      <c r="W94" s="23"/>
      <c r="X94" s="23"/>
      <c r="Y94" s="23"/>
      <c r="Z94" s="23"/>
      <c r="AA94" s="23"/>
      <c r="AB94" s="23"/>
      <c r="AC94" s="23"/>
      <c r="AD94" s="23"/>
      <c r="AE94" s="23"/>
      <c r="AF94" s="23"/>
      <c r="AG94" s="23"/>
      <c r="AH94" s="23"/>
      <c r="AI94" s="23"/>
      <c r="AJ94" s="19"/>
    </row>
    <row r="95" spans="1:36">
      <c r="A95" s="18"/>
      <c r="B95" s="19"/>
      <c r="C95" s="19"/>
      <c r="D95" s="18"/>
      <c r="E95" s="20"/>
      <c r="F95" s="19"/>
      <c r="G95" s="21"/>
      <c r="H95" s="19"/>
      <c r="I95" s="19"/>
      <c r="J95" s="22"/>
      <c r="K95" s="36"/>
      <c r="L95" s="36"/>
      <c r="M95" s="18"/>
      <c r="N95" s="18"/>
      <c r="O95" s="18"/>
      <c r="P95" s="23"/>
      <c r="Q95" s="23"/>
      <c r="R95" s="23"/>
      <c r="S95" s="23"/>
      <c r="T95" s="23"/>
      <c r="U95" s="23"/>
      <c r="V95" s="23"/>
      <c r="W95" s="23"/>
      <c r="X95" s="23"/>
      <c r="Y95" s="23"/>
      <c r="Z95" s="23"/>
      <c r="AA95" s="23"/>
      <c r="AB95" s="23"/>
      <c r="AC95" s="23"/>
      <c r="AD95" s="23"/>
      <c r="AE95" s="23"/>
      <c r="AF95" s="23"/>
      <c r="AG95" s="23"/>
      <c r="AH95" s="23"/>
      <c r="AI95" s="23"/>
    </row>
  </sheetData>
  <autoFilter ref="A6:AQ89">
    <filterColumn colId="4">
      <filters>
        <filter val="イラク・シリア人道危機"/>
      </filters>
    </filterColumn>
  </autoFilter>
  <customSheetViews>
    <customSheetView guid="{3ABA60D2-A702-4CD3-B6A7-E3E0D889EEB1}" scale="115" showPageBreaks="1" printArea="1" filter="1" showAutoFilter="1" state="hidden" view="pageBreakPreview" topLeftCell="A29">
      <selection activeCell="G48" sqref="G48"/>
      <pageMargins left="0.59055118110236227" right="0.59055118110236227" top="0.59055118110236227" bottom="0.59055118110236227" header="0.51181102362204722" footer="0.11811023622047245"/>
      <pageSetup paperSize="9" scale="36" fitToHeight="0" orientation="landscape" r:id="rId1"/>
      <headerFooter alignWithMargins="0"/>
      <autoFilter ref="A6:AQ89">
        <filterColumn colId="4">
          <filters>
            <filter val="イラク・シリア人道危機"/>
          </filters>
        </filterColumn>
      </autoFilter>
    </customSheetView>
    <customSheetView guid="{39A9AF81-AE1E-49CF-B1A8-B190A04C1971}" scale="115" showPageBreaks="1" printArea="1" filter="1" showAutoFilter="1" view="pageBreakPreview" topLeftCell="O1">
      <selection activeCell="AC22" sqref="AC22"/>
      <pageMargins left="0.59055118110236227" right="0.59055118110236227" top="0.59055118110236227" bottom="0.59055118110236227" header="0.51181102362204722" footer="0.11811023622047245"/>
      <pageSetup paperSize="9" scale="36" fitToHeight="0" orientation="landscape" r:id="rId2"/>
      <headerFooter alignWithMargins="0"/>
      <autoFilter ref="A6:AQ89">
        <filterColumn colId="4">
          <filters>
            <filter val="スリランカ洪水被災者支援2017"/>
          </filters>
        </filterColumn>
      </autoFilter>
    </customSheetView>
  </customSheetViews>
  <phoneticPr fontId="5"/>
  <conditionalFormatting sqref="A7:AI89">
    <cfRule type="expression" dxfId="3" priority="4">
      <formula>COUNTIF($AI7,"*秘*")</formula>
    </cfRule>
  </conditionalFormatting>
  <conditionalFormatting sqref="N7:N89">
    <cfRule type="containsText" dxfId="2" priority="2" operator="containsText" text="決裁中">
      <formula>NOT(ISERROR(SEARCH("決裁中",N7)))</formula>
    </cfRule>
    <cfRule type="containsText" dxfId="1" priority="3" operator="containsText" text="条件確認中">
      <formula>NOT(ISERROR(SEARCH("条件確認中",N7)))</formula>
    </cfRule>
  </conditionalFormatting>
  <conditionalFormatting sqref="H7:Q89 A7:F89">
    <cfRule type="containsBlanks" dxfId="0" priority="1">
      <formula>LEN(TRIM(A7))=0</formula>
    </cfRule>
  </conditionalFormatting>
  <pageMargins left="0.59055118110236227" right="0.59055118110236227" top="0.59055118110236227" bottom="0.59055118110236227" header="0.51181102362204722" footer="0.11811023622047245"/>
  <pageSetup paperSize="9" scale="36" fitToHeight="0" orientation="landscape" r:id="rId3"/>
  <headerFooter alignWithMargins="0"/>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図表39 2017年度ジャパン・プラットフフォーム(JPF)～</vt:lpstr>
      <vt:lpstr>H29年度管理簿 </vt:lpstr>
      <vt:lpstr>'H29年度管理簿 '!Print_Area</vt:lpstr>
      <vt:lpstr>'図表39 2017年度ジャパン・プラットフフォーム(JPF)～'!Print_Area</vt:lpstr>
      <vt:lpstr>'H29年度管理簿 '!Print_Titles</vt:lpstr>
      <vt:lpstr>'図表39 2017年度ジャパン・プラットフフォーム(JPF)～'!Print_Titles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2019-05-16T01:46:51Z</cp:lastPrinted>
  <dcterms:created xsi:type="dcterms:W3CDTF">2017-08-31T04:33:03Z</dcterms:created>
  <dcterms:modified xsi:type="dcterms:W3CDTF">2019-06-25T02:27:28Z</dcterms:modified>
</cp:coreProperties>
</file>