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★政府調達班★\11 公表用契約案件\HP掲載用\R8年度\令和8年8月\③公表用データ\"/>
    </mc:Choice>
  </mc:AlternateContent>
  <xr:revisionPtr revIDLastSave="0" documentId="13_ncr:1_{90F1FA86-FEEA-4216-A3F2-D2BB5CC28D83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物品役務（一般競争)(公表）(18件) " sheetId="119" r:id="rId1"/>
  </sheets>
  <definedNames>
    <definedName name="_xlnm._FilterDatabase" localSheetId="0" hidden="1">'物品役務（一般競争)(公表）(18件) '!$B$1:$B$22</definedName>
    <definedName name="_xlnm.Print_Area" localSheetId="0">'物品役務（一般競争)(公表）(18件) '!$A$1:$O$23</definedName>
    <definedName name="_xlnm.Print_Titles" localSheetId="0">'物品役務（一般競争)(公表）(18件) 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19" l="1"/>
  <c r="K21" i="119"/>
  <c r="K20" i="119"/>
  <c r="K18" i="119"/>
  <c r="K17" i="119"/>
  <c r="K16" i="119"/>
  <c r="K14" i="119"/>
  <c r="K13" i="119"/>
  <c r="K12" i="119"/>
  <c r="K11" i="119"/>
  <c r="K9" i="119"/>
  <c r="K6" i="119"/>
  <c r="K5" i="119"/>
  <c r="A5" i="119"/>
  <c r="A6" i="119"/>
  <c r="A7" i="119" s="1"/>
  <c r="A8" i="119" s="1"/>
  <c r="A9" i="119" s="1"/>
  <c r="A10" i="119" s="1"/>
  <c r="A11" i="119" s="1"/>
  <c r="A12" i="119" s="1"/>
  <c r="A13" i="119" s="1"/>
  <c r="A14" i="119" s="1"/>
  <c r="A15" i="119" s="1"/>
  <c r="A16" i="119" s="1"/>
  <c r="A17" i="119" s="1"/>
  <c r="A18" i="119" s="1"/>
  <c r="A19" i="119" s="1"/>
  <c r="A20" i="119" s="1"/>
  <c r="A21" i="119" s="1"/>
  <c r="A22" i="119" s="1"/>
</calcChain>
</file>

<file path=xl/sharedStrings.xml><?xml version="1.0" encoding="utf-8"?>
<sst xmlns="http://schemas.openxmlformats.org/spreadsheetml/2006/main" count="206" uniqueCount="95">
  <si>
    <t>公共調達の適正化について（平成18年8月25日付財計第2017号）に基づく競争入札・随意契約に係る情報の公表（物品・役務等）及び公益法人に対する支出の公表・点検の方針について（平成24年6月1日行政改革実行本部決定）に基づく情報の公開</t>
    <rPh sb="42" eb="46">
      <t>ズイイケイヤク</t>
    </rPh>
    <phoneticPr fontId="4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</si>
  <si>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</si>
  <si>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契約担当官等の氏名並びにその
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5" eb="17">
      <t>ショゾク</t>
    </rPh>
    <rPh sb="19" eb="21">
      <t>ブキョク</t>
    </rPh>
    <rPh sb="22" eb="24">
      <t>メイショウ</t>
    </rPh>
    <rPh sb="24" eb="25">
      <t>オヨ</t>
    </rPh>
    <rPh sb="26" eb="29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</si>
  <si>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</si>
  <si>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契約の相手方の名称</t>
    <rPh sb="0" eb="2">
      <t>ケイヤク</t>
    </rPh>
    <rPh sb="3" eb="6">
      <t>アイテガタ</t>
    </rPh>
    <rPh sb="7" eb="9">
      <t>メイショウ</t>
    </rPh>
    <phoneticPr fontId="3"/>
  </si>
  <si>
    <t>法人番号</t>
    <rPh sb="0" eb="2">
      <t>ホウジン</t>
    </rPh>
    <rPh sb="2" eb="4">
      <t>バンゴウ</t>
    </rPh>
    <phoneticPr fontId="3"/>
  </si>
  <si>
    <t>契約の相手方の住所</t>
    <rPh sb="0" eb="2">
      <t>ケイヤク</t>
    </rPh>
    <rPh sb="3" eb="6">
      <t>アイテカタ</t>
    </rPh>
    <rPh sb="7" eb="9">
      <t>ジュウショ</t>
    </rPh>
    <phoneticPr fontId="3"/>
  </si>
  <si>
    <t>一般競争入札・
指名競争入札の別
（総合評価の実施）</t>
    <rPh sb="0" eb="2">
      <t>イッパン</t>
    </rPh>
    <rPh sb="2" eb="4">
      <t>キョウソウ</t>
    </rPh>
    <rPh sb="4" eb="6">
      <t>ニュウサツ</t>
    </rPh>
    <rPh sb="8" eb="10">
      <t>シメイ</t>
    </rPh>
    <rPh sb="10" eb="12">
      <t>キョウソウ</t>
    </rPh>
    <rPh sb="12" eb="14">
      <t>ニュウサツ</t>
    </rPh>
    <rPh sb="15" eb="16">
      <t>ベツ</t>
    </rPh>
    <rPh sb="18" eb="20">
      <t>ソウゴウ</t>
    </rPh>
    <rPh sb="20" eb="22">
      <t>ヒョウカ</t>
    </rPh>
    <rPh sb="23" eb="25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</si>
  <si>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</si>
  <si>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</si>
  <si>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</si>
  <si>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</si>
  <si>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　　考</t>
    <rPh sb="0" eb="1">
      <t>ソナエ</t>
    </rPh>
    <rPh sb="3" eb="4">
      <t>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</si>
  <si>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</si>
  <si>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</si>
  <si>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7">
      <t>オウボシャスウ</t>
    </rPh>
    <phoneticPr fontId="3"/>
  </si>
  <si>
    <t>「在外経理システム用スキャナ」の購入</t>
  </si>
  <si>
    <t>支出負担行為担当官
外務省大臣官房会計課長　菅原　清行
東京都千代田区霞が関２－２－１</t>
    <rPh sb="22" eb="24">
      <t>スガワラ</t>
    </rPh>
    <rPh sb="25" eb="27">
      <t>キヨユキ</t>
    </rPh>
    <phoneticPr fontId="3"/>
  </si>
  <si>
    <t>リコージャパン株式会社</t>
  </si>
  <si>
    <t>1010001110829</t>
  </si>
  <si>
    <t>東京都大田区中馬込１丁目３番６号</t>
  </si>
  <si>
    <t>一般</t>
  </si>
  <si>
    <t>―</t>
  </si>
  <si>
    <t/>
  </si>
  <si>
    <t>「在外公館現地職員本邦研修に係る接遇」業務委嘱</t>
    <rPh sb="21" eb="23">
      <t>イショク</t>
    </rPh>
    <phoneticPr fontId="1"/>
  </si>
  <si>
    <t>近畿日本ツーリスト株式会社</t>
  </si>
  <si>
    <t>2010001187437</t>
  </si>
  <si>
    <t>東京都千代田区神田和泉町１番地１３</t>
    <rPh sb="13" eb="15">
      <t>バンチ</t>
    </rPh>
    <phoneticPr fontId="1"/>
  </si>
  <si>
    <t>「外務省本省庁舎で使用するガスの供給」業務委嘱</t>
  </si>
  <si>
    <t>株式会社ＣＤエナジーダイレクト</t>
  </si>
  <si>
    <t>2010001190770</t>
  </si>
  <si>
    <t>東京都中央区日本橋室町４丁目５番１号</t>
  </si>
  <si>
    <t>―</t>
    <phoneticPr fontId="4"/>
  </si>
  <si>
    <t>単価契約</t>
  </si>
  <si>
    <t>「在外公館配備用規格食器（クリスタルグラス）製作・納入」業務委嘱</t>
  </si>
  <si>
    <t>カガミクリスタル株式会社</t>
  </si>
  <si>
    <t>2050001025188</t>
  </si>
  <si>
    <t>東京都中央区銀座５丁目1 番１５号</t>
  </si>
  <si>
    <t>複数単価契約</t>
  </si>
  <si>
    <t>「奥・井ノ上記念日本青少年国際連合視察派遣関連」業務委嘱</t>
    <rPh sb="26" eb="28">
      <t>イショク</t>
    </rPh>
    <phoneticPr fontId="1"/>
  </si>
  <si>
    <t>東京都新宿区西新宿２丁目６番１号</t>
  </si>
  <si>
    <t>「クリスマスカード制作・納入」業務委嘱</t>
  </si>
  <si>
    <t>株式会社福井朝日堂</t>
  </si>
  <si>
    <t>9130001022311</t>
  </si>
  <si>
    <t>京都府京都市中京区三条通麩屋町東入弁慶石町４０番地</t>
  </si>
  <si>
    <t>「日豪リーダーシップ対話」に係る業務一式</t>
  </si>
  <si>
    <t>公益財団法人日本国際フォーラム</t>
  </si>
  <si>
    <t>6010405009456</t>
  </si>
  <si>
    <t>東京都港区赤坂２丁目１７番</t>
  </si>
  <si>
    <t>公財</t>
  </si>
  <si>
    <t>国所管</t>
  </si>
  <si>
    <t>「外務省内ＴＶ」の購入</t>
  </si>
  <si>
    <t>株式会社弓義エージェンシー　</t>
  </si>
  <si>
    <t>5020001153170</t>
  </si>
  <si>
    <t>神奈川県横浜市西区みなとみらい3丁目3番1号</t>
    <rPh sb="16" eb="18">
      <t>チョウメ</t>
    </rPh>
    <rPh sb="19" eb="20">
      <t>バン</t>
    </rPh>
    <rPh sb="21" eb="22">
      <t>ゴウ</t>
    </rPh>
    <phoneticPr fontId="1"/>
  </si>
  <si>
    <t>「手荷物用X線検査装置１台の購入及び設置」業務委嘱</t>
    <rPh sb="14" eb="16">
      <t>コウニュウ</t>
    </rPh>
    <rPh sb="23" eb="25">
      <t>イショク</t>
    </rPh>
    <phoneticPr fontId="1"/>
  </si>
  <si>
    <t>ＡＬＳＯＫ株式会社</t>
  </si>
  <si>
    <t>3010401016070</t>
  </si>
  <si>
    <t>東京都港区元赤坂１丁目６番６号</t>
  </si>
  <si>
    <t>「中国若手行政官等長期育成支援」業務委嘱</t>
    <rPh sb="16" eb="20">
      <t>ギョウムイショク</t>
    </rPh>
    <phoneticPr fontId="1"/>
  </si>
  <si>
    <t>一般財団法人日本国際協力センター</t>
  </si>
  <si>
    <t>6011105000218</t>
  </si>
  <si>
    <t>東京都新宿区西新宿２丁目７番１号</t>
  </si>
  <si>
    <t>一般（総合）</t>
  </si>
  <si>
    <t>「特定歴史公文書等の電子画像等データの作成」業務委嘱</t>
    <rPh sb="24" eb="26">
      <t>イショク</t>
    </rPh>
    <phoneticPr fontId="1"/>
  </si>
  <si>
    <t>富士マイクロ株式会社</t>
  </si>
  <si>
    <t>2330001004080</t>
  </si>
  <si>
    <t>熊本県熊本市東区石原１丁目３番５３号</t>
  </si>
  <si>
    <t>「外務省情報ネット ワーク・LANシステムの更改に係るセキュリ ティ対策用ソフトウェア」賃貸借契約</t>
    <rPh sb="47" eb="49">
      <t>ケイヤク</t>
    </rPh>
    <phoneticPr fontId="1"/>
  </si>
  <si>
    <t>ＫＤＤＩ株式会社</t>
  </si>
  <si>
    <t>9011101031552</t>
  </si>
  <si>
    <t>東京都千代田区大手町１丁目８番１号</t>
    <rPh sb="11" eb="13">
      <t>チョウメ</t>
    </rPh>
    <rPh sb="14" eb="15">
      <t>バン</t>
    </rPh>
    <rPh sb="16" eb="17">
      <t>ゴウ</t>
    </rPh>
    <phoneticPr fontId="1"/>
  </si>
  <si>
    <t>「『条約集(令和六年二国間条約)』及び『条約集（令和五・六年多数国間条約）』の編集及び印刷・製本」業務委嘱</t>
    <rPh sb="49" eb="53">
      <t>ギョウムイショク</t>
    </rPh>
    <phoneticPr fontId="1"/>
  </si>
  <si>
    <t>開成印刷株式会社</t>
  </si>
  <si>
    <t>7010001001691</t>
  </si>
  <si>
    <t>東京都文京区水道２丁目４番１４号</t>
  </si>
  <si>
    <t>「特殊通信システム通話サーバ機器等」の購入</t>
    <rPh sb="19" eb="21">
      <t>コウニュウ</t>
    </rPh>
    <phoneticPr fontId="1"/>
  </si>
  <si>
    <t>Ｓｏｌａ株式会社</t>
  </si>
  <si>
    <t>5010001121335</t>
  </si>
  <si>
    <t>東京都千代田区外神田６丁目１４番３号</t>
  </si>
  <si>
    <t>「国会提出予定条約テキストの印刷・製本」業務委嘱</t>
    <rPh sb="22" eb="24">
      <t>イショク</t>
    </rPh>
    <phoneticPr fontId="1"/>
  </si>
  <si>
    <t>株式会社スバルグラフィック</t>
  </si>
  <si>
    <t>7011201002752</t>
  </si>
  <si>
    <t>東京都中野区野方４丁目２０番４号</t>
  </si>
  <si>
    <t>「外務省情報ネットワーク・LANシステム（L2L1システム）の運用管理」業務委嘱</t>
    <rPh sb="38" eb="40">
      <t>イショク</t>
    </rPh>
    <phoneticPr fontId="1"/>
  </si>
  <si>
    <t>「第６６回海外日系人大会に伴う外務大臣主催レセプションのケータリング」業務委嘱</t>
    <rPh sb="35" eb="37">
      <t>ギョウム</t>
    </rPh>
    <rPh sb="37" eb="39">
      <t>イショク</t>
    </rPh>
    <phoneticPr fontId="1"/>
  </si>
  <si>
    <t>三菱地所ホテルズ＆リゾーツ株式会社</t>
  </si>
  <si>
    <t>9010001071477</t>
  </si>
  <si>
    <t>東京都港区南青山１丁目１番１号</t>
  </si>
  <si>
    <t>指名</t>
  </si>
  <si>
    <t>「地域の魅力発信セミナー開催」業務委嘱</t>
  </si>
  <si>
    <t>藤田観光株式会社</t>
  </si>
  <si>
    <t>6010001100247</t>
  </si>
  <si>
    <t>東京都文京区関口２丁目１０番８号</t>
  </si>
  <si>
    <t>（注）公益法人の区分において、「公財」は「公益財団法人」、「公社」は「公益社団法人」、「特財」は「特例財団法人」、「特社」は「特例社団法人」をいう。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</si>
</sst>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.0%"/>
    <numFmt numFmtId="179" formatCode="0_);[Red]\(0\)"/>
    <numFmt numFmtId="180" formatCode="[$-411]ggge&quot;年&quot;m&quot;月&quot;d&quot;日&quot;;@"/>
  </numFmts>
  <fonts count="11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2" borderId="0" xfId="0" applyFont="1" applyFill="1" applyAlignment="1">
      <alignment vertical="center" wrapText="1"/>
    </xf>
    <xf numFmtId="0" fontId="8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38" fontId="7" fillId="2" borderId="0" xfId="6" applyFont="1" applyFill="1" applyAlignment="1">
      <alignment vertical="center" wrapText="1"/>
    </xf>
    <xf numFmtId="38" fontId="7" fillId="2" borderId="0" xfId="6" applyFont="1" applyFill="1">
      <alignment vertical="center"/>
    </xf>
    <xf numFmtId="0" fontId="7" fillId="2" borderId="0" xfId="0" applyFont="1" applyFill="1">
      <alignment vertical="center"/>
    </xf>
    <xf numFmtId="176" fontId="7" fillId="2" borderId="0" xfId="0" applyNumberFormat="1" applyFont="1" applyFill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38" fontId="7" fillId="0" borderId="0" xfId="6" applyFont="1" applyAlignment="1">
      <alignment vertical="center" wrapText="1"/>
    </xf>
    <xf numFmtId="38" fontId="7" fillId="0" borderId="0" xfId="6" applyFont="1">
      <alignment vertical="center"/>
    </xf>
    <xf numFmtId="176" fontId="7" fillId="0" borderId="0" xfId="0" applyNumberFormat="1" applyFo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179" fontId="7" fillId="0" borderId="0" xfId="0" applyNumberFormat="1" applyFont="1" applyAlignment="1">
      <alignment horizontal="center" vertical="center"/>
    </xf>
    <xf numFmtId="9" fontId="7" fillId="2" borderId="0" xfId="7" applyFont="1" applyFill="1">
      <alignment vertical="center"/>
    </xf>
    <xf numFmtId="9" fontId="7" fillId="0" borderId="0" xfId="7" applyFont="1">
      <alignment vertical="center"/>
    </xf>
    <xf numFmtId="0" fontId="7" fillId="0" borderId="0" xfId="7" applyNumberFormat="1" applyFont="1">
      <alignment vertical="center"/>
    </xf>
    <xf numFmtId="0" fontId="7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5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left" vertical="center"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 wrapText="1"/>
    </xf>
    <xf numFmtId="38" fontId="5" fillId="0" borderId="4" xfId="6" applyFont="1" applyBorder="1" applyAlignment="1">
      <alignment horizontal="right" vertical="center" wrapText="1"/>
    </xf>
    <xf numFmtId="178" fontId="5" fillId="0" borderId="4" xfId="7" applyNumberFormat="1" applyFont="1" applyBorder="1" applyAlignment="1">
      <alignment horizontal="right" vertical="center" wrapText="1"/>
    </xf>
    <xf numFmtId="38" fontId="5" fillId="0" borderId="4" xfId="6" applyFont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177" fontId="6" fillId="2" borderId="3" xfId="0" applyNumberFormat="1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178" fontId="6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179" fontId="6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8">
    <cellStyle name="パーセント" xfId="7" builtinId="5"/>
    <cellStyle name="桁区切り" xfId="6" builtinId="6"/>
    <cellStyle name="桁区切り 2" xfId="1" xr:uid="{00000000-0005-0000-0000-000002000000}"/>
    <cellStyle name="桁区切り 3" xfId="2" xr:uid="{00000000-0005-0000-0000-000003000000}"/>
    <cellStyle name="標準" xfId="0" builtinId="0"/>
    <cellStyle name="標準 2" xfId="3" xr:uid="{00000000-0005-0000-0000-000005000000}"/>
    <cellStyle name="標準 3" xfId="4" xr:uid="{00000000-0005-0000-0000-000006000000}"/>
    <cellStyle name="標準_１６７調査票４案件best100（再検討）0914提出用" xfId="5" xr:uid="{00000000-0005-0000-0000-000007000000}"/>
  </cellStyles>
  <dxfs count="40"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FF00"/>
        </patternFill>
      </fill>
    </dxf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CC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99CC"/>
        </patternFill>
      </fill>
    </dxf>
    <dxf>
      <fill>
        <patternFill>
          <bgColor rgb="FFFF0000"/>
        </patternFill>
      </fill>
    </dxf>
    <dxf>
      <fill>
        <patternFill>
          <bgColor rgb="FFFF99CC"/>
        </patternFill>
      </fill>
    </dxf>
  </dxfs>
  <tableStyles count="0" defaultTableStyle="TableStyleMedium9" defaultPivotStyle="PivotStyleLight16"/>
  <colors>
    <mruColors>
      <color rgb="FFCCFFCC"/>
      <color rgb="FF8DB4E2"/>
      <color rgb="FF559CDD"/>
      <color rgb="FF3399FF"/>
      <color rgb="FFFF99CC"/>
      <color rgb="FFFFFFCC"/>
      <color rgb="FFFFFF99"/>
      <color rgb="FF3FBBF3"/>
      <color rgb="FF66CCFF"/>
      <color rgb="FF16B5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B2C4-57A3-45E4-BE75-1B5609B53CB0}">
  <sheetPr>
    <pageSetUpPr fitToPage="1"/>
  </sheetPr>
  <dimension ref="A1:X23"/>
  <sheetViews>
    <sheetView tabSelected="1" view="pageBreakPreview" topLeftCell="A2" zoomScale="85" zoomScaleNormal="50" zoomScaleSheetLayoutView="85" workbookViewId="0">
      <selection activeCell="F6" sqref="F6"/>
    </sheetView>
  </sheetViews>
  <sheetFormatPr defaultColWidth="9" defaultRowHeight="17.25" x14ac:dyDescent="0.15"/>
  <cols>
    <col min="1" max="1" width="8.5" style="11" customWidth="1"/>
    <col min="2" max="2" width="46.75" style="2" customWidth="1"/>
    <col min="3" max="3" width="45" style="2" customWidth="1"/>
    <col min="4" max="4" width="19.25" style="18" customWidth="1"/>
    <col min="5" max="5" width="25.625" style="19" customWidth="1"/>
    <col min="6" max="6" width="25" style="20" customWidth="1"/>
    <col min="7" max="7" width="37.875" style="2" customWidth="1"/>
    <col min="8" max="8" width="14.25" style="19" customWidth="1"/>
    <col min="9" max="10" width="16.75" style="8" customWidth="1"/>
    <col min="11" max="11" width="15.375" style="21" customWidth="1"/>
    <col min="12" max="13" width="15.375" style="22" customWidth="1"/>
    <col min="14" max="14" width="15.375" style="23" customWidth="1"/>
    <col min="15" max="15" width="26.125" style="2" customWidth="1"/>
    <col min="16" max="16" width="41.25" style="12" customWidth="1"/>
    <col min="17" max="17" width="5.75" style="13" customWidth="1"/>
    <col min="18" max="18" width="9.125" style="14" bestFit="1" customWidth="1"/>
    <col min="19" max="19" width="13.25" style="15" bestFit="1" customWidth="1"/>
    <col min="20" max="20" width="11" style="16" customWidth="1"/>
    <col min="21" max="21" width="9.125" style="1" bestFit="1" customWidth="1"/>
    <col min="22" max="22" width="13.375" style="14" customWidth="1"/>
    <col min="23" max="23" width="18.375" style="14" customWidth="1"/>
    <col min="24" max="24" width="12.625" style="17" customWidth="1"/>
    <col min="25" max="25" width="14.25" style="1" bestFit="1" customWidth="1"/>
    <col min="26" max="26" width="10.125" style="1" customWidth="1"/>
    <col min="27" max="27" width="9" style="1" customWidth="1"/>
    <col min="28" max="16384" width="9" style="1"/>
  </cols>
  <sheetData>
    <row r="1" spans="1:24" s="9" customFormat="1" ht="14.2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5"/>
      <c r="Q1" s="6"/>
      <c r="R1" s="2"/>
      <c r="S1" s="7"/>
      <c r="T1" s="8"/>
      <c r="V1" s="2"/>
      <c r="W1" s="2"/>
      <c r="X1" s="10"/>
    </row>
    <row r="2" spans="1:24" ht="90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"/>
      <c r="Q2" s="1"/>
      <c r="R2" s="1"/>
      <c r="S2" s="1"/>
      <c r="T2" s="1"/>
      <c r="V2" s="1"/>
      <c r="W2" s="1"/>
      <c r="X2" s="1"/>
    </row>
    <row r="3" spans="1:24" ht="90" customHeight="1" x14ac:dyDescent="0.15">
      <c r="A3" s="41"/>
      <c r="B3" s="43" t="s">
        <v>1</v>
      </c>
      <c r="C3" s="43" t="s">
        <v>2</v>
      </c>
      <c r="D3" s="43" t="s">
        <v>3</v>
      </c>
      <c r="E3" s="43" t="s">
        <v>4</v>
      </c>
      <c r="F3" s="45" t="s">
        <v>5</v>
      </c>
      <c r="G3" s="43" t="s">
        <v>6</v>
      </c>
      <c r="H3" s="41" t="s">
        <v>7</v>
      </c>
      <c r="I3" s="35" t="s">
        <v>8</v>
      </c>
      <c r="J3" s="35" t="s">
        <v>9</v>
      </c>
      <c r="K3" s="37" t="s">
        <v>10</v>
      </c>
      <c r="L3" s="47" t="s">
        <v>11</v>
      </c>
      <c r="M3" s="48"/>
      <c r="N3" s="49"/>
      <c r="O3" s="50" t="s">
        <v>12</v>
      </c>
      <c r="P3" s="3"/>
      <c r="Q3" s="1"/>
      <c r="R3" s="1"/>
      <c r="S3" s="1"/>
      <c r="T3" s="1"/>
      <c r="V3" s="1"/>
      <c r="W3" s="1"/>
      <c r="X3" s="1"/>
    </row>
    <row r="4" spans="1:24" ht="45.75" customHeight="1" x14ac:dyDescent="0.15">
      <c r="A4" s="42"/>
      <c r="B4" s="44"/>
      <c r="C4" s="44"/>
      <c r="D4" s="44"/>
      <c r="E4" s="44"/>
      <c r="F4" s="46"/>
      <c r="G4" s="44"/>
      <c r="H4" s="42"/>
      <c r="I4" s="36"/>
      <c r="J4" s="36"/>
      <c r="K4" s="38"/>
      <c r="L4" s="4" t="s">
        <v>13</v>
      </c>
      <c r="M4" s="4" t="s">
        <v>14</v>
      </c>
      <c r="N4" s="4" t="s">
        <v>15</v>
      </c>
      <c r="O4" s="51"/>
      <c r="P4" s="3"/>
      <c r="Q4" s="1"/>
      <c r="R4" s="1"/>
      <c r="S4" s="1"/>
      <c r="T4" s="1"/>
      <c r="V4" s="1"/>
      <c r="W4" s="1"/>
      <c r="X4" s="1"/>
    </row>
    <row r="5" spans="1:24" s="28" customFormat="1" ht="99.75" customHeight="1" x14ac:dyDescent="0.15">
      <c r="A5" s="25">
        <f>A4+1</f>
        <v>1</v>
      </c>
      <c r="B5" s="29" t="s">
        <v>16</v>
      </c>
      <c r="C5" s="26" t="s">
        <v>17</v>
      </c>
      <c r="D5" s="30">
        <v>46237</v>
      </c>
      <c r="E5" s="29" t="s">
        <v>18</v>
      </c>
      <c r="F5" s="31" t="s">
        <v>19</v>
      </c>
      <c r="G5" s="29" t="s">
        <v>20</v>
      </c>
      <c r="H5" s="25" t="s">
        <v>21</v>
      </c>
      <c r="I5" s="32">
        <v>71332800</v>
      </c>
      <c r="J5" s="32">
        <v>28846400</v>
      </c>
      <c r="K5" s="33">
        <f>ROUNDDOWN(J5/I5,3)</f>
        <v>0.40400000000000003</v>
      </c>
      <c r="L5" s="25" t="s">
        <v>22</v>
      </c>
      <c r="M5" s="25" t="s">
        <v>22</v>
      </c>
      <c r="N5" s="34" t="s">
        <v>22</v>
      </c>
      <c r="O5" s="25" t="s">
        <v>23</v>
      </c>
      <c r="P5" s="27"/>
    </row>
    <row r="6" spans="1:24" s="28" customFormat="1" ht="99.75" customHeight="1" x14ac:dyDescent="0.15">
      <c r="A6" s="25">
        <f t="shared" ref="A6:A22" si="0">A5+1</f>
        <v>2</v>
      </c>
      <c r="B6" s="29" t="s">
        <v>24</v>
      </c>
      <c r="C6" s="26" t="s">
        <v>17</v>
      </c>
      <c r="D6" s="30">
        <v>46237</v>
      </c>
      <c r="E6" s="29" t="s">
        <v>25</v>
      </c>
      <c r="F6" s="31" t="s">
        <v>26</v>
      </c>
      <c r="G6" s="29" t="s">
        <v>27</v>
      </c>
      <c r="H6" s="25" t="s">
        <v>21</v>
      </c>
      <c r="I6" s="32">
        <v>6755563</v>
      </c>
      <c r="J6" s="32">
        <v>4493366</v>
      </c>
      <c r="K6" s="33">
        <f>ROUNDDOWN(J6/I6,3)</f>
        <v>0.66500000000000004</v>
      </c>
      <c r="L6" s="25" t="s">
        <v>22</v>
      </c>
      <c r="M6" s="25" t="s">
        <v>22</v>
      </c>
      <c r="N6" s="34" t="s">
        <v>22</v>
      </c>
      <c r="O6" s="25" t="s">
        <v>23</v>
      </c>
      <c r="P6" s="27"/>
    </row>
    <row r="7" spans="1:24" s="28" customFormat="1" ht="99.75" customHeight="1" x14ac:dyDescent="0.15">
      <c r="A7" s="25">
        <f t="shared" si="0"/>
        <v>3</v>
      </c>
      <c r="B7" s="29" t="s">
        <v>28</v>
      </c>
      <c r="C7" s="26" t="s">
        <v>17</v>
      </c>
      <c r="D7" s="30">
        <v>46237</v>
      </c>
      <c r="E7" s="29" t="s">
        <v>29</v>
      </c>
      <c r="F7" s="31" t="s">
        <v>30</v>
      </c>
      <c r="G7" s="29" t="s">
        <v>31</v>
      </c>
      <c r="H7" s="25" t="s">
        <v>21</v>
      </c>
      <c r="I7" s="32" t="s">
        <v>32</v>
      </c>
      <c r="J7" s="32">
        <v>19911576</v>
      </c>
      <c r="K7" s="32" t="s">
        <v>32</v>
      </c>
      <c r="L7" s="25" t="s">
        <v>22</v>
      </c>
      <c r="M7" s="25" t="s">
        <v>22</v>
      </c>
      <c r="N7" s="34" t="s">
        <v>22</v>
      </c>
      <c r="O7" s="25" t="s">
        <v>33</v>
      </c>
      <c r="P7" s="27"/>
    </row>
    <row r="8" spans="1:24" s="28" customFormat="1" ht="99.75" customHeight="1" x14ac:dyDescent="0.15">
      <c r="A8" s="25">
        <f t="shared" si="0"/>
        <v>4</v>
      </c>
      <c r="B8" s="29" t="s">
        <v>34</v>
      </c>
      <c r="C8" s="26" t="s">
        <v>17</v>
      </c>
      <c r="D8" s="30">
        <v>46237</v>
      </c>
      <c r="E8" s="29" t="s">
        <v>35</v>
      </c>
      <c r="F8" s="31" t="s">
        <v>36</v>
      </c>
      <c r="G8" s="29" t="s">
        <v>37</v>
      </c>
      <c r="H8" s="25" t="s">
        <v>21</v>
      </c>
      <c r="I8" s="32" t="s">
        <v>32</v>
      </c>
      <c r="J8" s="32">
        <v>13530000</v>
      </c>
      <c r="K8" s="32" t="s">
        <v>32</v>
      </c>
      <c r="L8" s="25" t="s">
        <v>22</v>
      </c>
      <c r="M8" s="25" t="s">
        <v>22</v>
      </c>
      <c r="N8" s="34" t="s">
        <v>22</v>
      </c>
      <c r="O8" s="25" t="s">
        <v>38</v>
      </c>
      <c r="P8" s="27"/>
    </row>
    <row r="9" spans="1:24" s="28" customFormat="1" ht="99.75" customHeight="1" x14ac:dyDescent="0.15">
      <c r="A9" s="25">
        <f t="shared" si="0"/>
        <v>5</v>
      </c>
      <c r="B9" s="29" t="s">
        <v>39</v>
      </c>
      <c r="C9" s="26" t="s">
        <v>17</v>
      </c>
      <c r="D9" s="30">
        <v>46238</v>
      </c>
      <c r="E9" s="29" t="s">
        <v>25</v>
      </c>
      <c r="F9" s="31" t="s">
        <v>26</v>
      </c>
      <c r="G9" s="29" t="s">
        <v>40</v>
      </c>
      <c r="H9" s="25" t="s">
        <v>21</v>
      </c>
      <c r="I9" s="32">
        <v>14105120</v>
      </c>
      <c r="J9" s="32">
        <v>11469185</v>
      </c>
      <c r="K9" s="33">
        <f>ROUNDDOWN(J9/I9,3)</f>
        <v>0.81299999999999994</v>
      </c>
      <c r="L9" s="25" t="s">
        <v>22</v>
      </c>
      <c r="M9" s="25" t="s">
        <v>22</v>
      </c>
      <c r="N9" s="34" t="s">
        <v>22</v>
      </c>
      <c r="O9" s="25" t="s">
        <v>23</v>
      </c>
      <c r="P9" s="27"/>
    </row>
    <row r="10" spans="1:24" s="28" customFormat="1" ht="99.75" customHeight="1" x14ac:dyDescent="0.15">
      <c r="A10" s="25">
        <f t="shared" si="0"/>
        <v>6</v>
      </c>
      <c r="B10" s="29" t="s">
        <v>41</v>
      </c>
      <c r="C10" s="26" t="s">
        <v>17</v>
      </c>
      <c r="D10" s="30">
        <v>46238</v>
      </c>
      <c r="E10" s="29" t="s">
        <v>42</v>
      </c>
      <c r="F10" s="31" t="s">
        <v>43</v>
      </c>
      <c r="G10" s="29" t="s">
        <v>44</v>
      </c>
      <c r="H10" s="25" t="s">
        <v>21</v>
      </c>
      <c r="I10" s="32" t="s">
        <v>32</v>
      </c>
      <c r="J10" s="32">
        <v>14572800</v>
      </c>
      <c r="K10" s="32" t="s">
        <v>32</v>
      </c>
      <c r="L10" s="25" t="s">
        <v>22</v>
      </c>
      <c r="M10" s="25" t="s">
        <v>22</v>
      </c>
      <c r="N10" s="34" t="s">
        <v>22</v>
      </c>
      <c r="O10" s="25" t="s">
        <v>33</v>
      </c>
      <c r="P10" s="27"/>
    </row>
    <row r="11" spans="1:24" s="28" customFormat="1" ht="99.75" customHeight="1" x14ac:dyDescent="0.15">
      <c r="A11" s="25">
        <f t="shared" si="0"/>
        <v>7</v>
      </c>
      <c r="B11" s="29" t="s">
        <v>45</v>
      </c>
      <c r="C11" s="26" t="s">
        <v>17</v>
      </c>
      <c r="D11" s="30">
        <v>46239</v>
      </c>
      <c r="E11" s="29" t="s">
        <v>46</v>
      </c>
      <c r="F11" s="31" t="s">
        <v>47</v>
      </c>
      <c r="G11" s="29" t="s">
        <v>48</v>
      </c>
      <c r="H11" s="25" t="s">
        <v>21</v>
      </c>
      <c r="I11" s="32">
        <v>4297738</v>
      </c>
      <c r="J11" s="32">
        <v>3975455</v>
      </c>
      <c r="K11" s="33">
        <f>ROUNDDOWN(J11/I11,3)</f>
        <v>0.92500000000000004</v>
      </c>
      <c r="L11" s="25" t="s">
        <v>49</v>
      </c>
      <c r="M11" s="25" t="s">
        <v>50</v>
      </c>
      <c r="N11" s="34">
        <v>2</v>
      </c>
      <c r="O11" s="25" t="s">
        <v>23</v>
      </c>
      <c r="P11" s="27"/>
    </row>
    <row r="12" spans="1:24" s="28" customFormat="1" ht="147" customHeight="1" x14ac:dyDescent="0.15">
      <c r="A12" s="25">
        <f t="shared" si="0"/>
        <v>8</v>
      </c>
      <c r="B12" s="29" t="s">
        <v>51</v>
      </c>
      <c r="C12" s="26" t="s">
        <v>17</v>
      </c>
      <c r="D12" s="30">
        <v>46241</v>
      </c>
      <c r="E12" s="29" t="s">
        <v>52</v>
      </c>
      <c r="F12" s="31" t="s">
        <v>53</v>
      </c>
      <c r="G12" s="29" t="s">
        <v>54</v>
      </c>
      <c r="H12" s="25" t="s">
        <v>21</v>
      </c>
      <c r="I12" s="32">
        <v>6230583</v>
      </c>
      <c r="J12" s="32">
        <v>3633740</v>
      </c>
      <c r="K12" s="33">
        <f>ROUNDDOWN(J12/I12,3)</f>
        <v>0.58299999999999996</v>
      </c>
      <c r="L12" s="25" t="s">
        <v>22</v>
      </c>
      <c r="M12" s="25" t="s">
        <v>22</v>
      </c>
      <c r="N12" s="34" t="s">
        <v>22</v>
      </c>
      <c r="O12" s="25" t="s">
        <v>23</v>
      </c>
      <c r="P12" s="27"/>
    </row>
    <row r="13" spans="1:24" s="28" customFormat="1" ht="99.75" customHeight="1" x14ac:dyDescent="0.15">
      <c r="A13" s="25">
        <f t="shared" si="0"/>
        <v>9</v>
      </c>
      <c r="B13" s="29" t="s">
        <v>55</v>
      </c>
      <c r="C13" s="26" t="s">
        <v>17</v>
      </c>
      <c r="D13" s="30">
        <v>46253</v>
      </c>
      <c r="E13" s="29" t="s">
        <v>56</v>
      </c>
      <c r="F13" s="31" t="s">
        <v>57</v>
      </c>
      <c r="G13" s="29" t="s">
        <v>58</v>
      </c>
      <c r="H13" s="25" t="s">
        <v>21</v>
      </c>
      <c r="I13" s="32">
        <v>7053200</v>
      </c>
      <c r="J13" s="32">
        <v>3382280</v>
      </c>
      <c r="K13" s="33">
        <f>ROUNDDOWN(J13/I13,3)</f>
        <v>0.47899999999999998</v>
      </c>
      <c r="L13" s="25" t="s">
        <v>22</v>
      </c>
      <c r="M13" s="25" t="s">
        <v>22</v>
      </c>
      <c r="N13" s="34" t="s">
        <v>22</v>
      </c>
      <c r="O13" s="25" t="s">
        <v>23</v>
      </c>
      <c r="P13" s="27"/>
    </row>
    <row r="14" spans="1:24" s="28" customFormat="1" ht="99.75" customHeight="1" x14ac:dyDescent="0.15">
      <c r="A14" s="25">
        <f t="shared" si="0"/>
        <v>10</v>
      </c>
      <c r="B14" s="29" t="s">
        <v>59</v>
      </c>
      <c r="C14" s="26" t="s">
        <v>17</v>
      </c>
      <c r="D14" s="30">
        <v>46254</v>
      </c>
      <c r="E14" s="29" t="s">
        <v>60</v>
      </c>
      <c r="F14" s="31" t="s">
        <v>61</v>
      </c>
      <c r="G14" s="29" t="s">
        <v>62</v>
      </c>
      <c r="H14" s="25" t="s">
        <v>63</v>
      </c>
      <c r="I14" s="32">
        <v>201154691</v>
      </c>
      <c r="J14" s="32">
        <v>199842574</v>
      </c>
      <c r="K14" s="33">
        <f>ROUNDDOWN(J14/I14,3)</f>
        <v>0.99299999999999999</v>
      </c>
      <c r="L14" s="25" t="s">
        <v>22</v>
      </c>
      <c r="M14" s="25" t="s">
        <v>22</v>
      </c>
      <c r="N14" s="34" t="s">
        <v>22</v>
      </c>
      <c r="O14" s="25" t="s">
        <v>23</v>
      </c>
      <c r="P14" s="27"/>
    </row>
    <row r="15" spans="1:24" s="28" customFormat="1" ht="99.75" customHeight="1" x14ac:dyDescent="0.15">
      <c r="A15" s="25">
        <f t="shared" si="0"/>
        <v>11</v>
      </c>
      <c r="B15" s="29" t="s">
        <v>64</v>
      </c>
      <c r="C15" s="26" t="s">
        <v>17</v>
      </c>
      <c r="D15" s="30">
        <v>46254</v>
      </c>
      <c r="E15" s="29" t="s">
        <v>65</v>
      </c>
      <c r="F15" s="31" t="s">
        <v>66</v>
      </c>
      <c r="G15" s="29" t="s">
        <v>67</v>
      </c>
      <c r="H15" s="25" t="s">
        <v>21</v>
      </c>
      <c r="I15" s="32" t="s">
        <v>32</v>
      </c>
      <c r="J15" s="32">
        <v>17820000</v>
      </c>
      <c r="K15" s="32" t="s">
        <v>32</v>
      </c>
      <c r="L15" s="25" t="s">
        <v>22</v>
      </c>
      <c r="M15" s="25" t="s">
        <v>22</v>
      </c>
      <c r="N15" s="34" t="s">
        <v>22</v>
      </c>
      <c r="O15" s="25" t="s">
        <v>33</v>
      </c>
      <c r="P15" s="27"/>
    </row>
    <row r="16" spans="1:24" s="28" customFormat="1" ht="99.75" customHeight="1" x14ac:dyDescent="0.15">
      <c r="A16" s="25">
        <f t="shared" si="0"/>
        <v>12</v>
      </c>
      <c r="B16" s="29" t="s">
        <v>68</v>
      </c>
      <c r="C16" s="26" t="s">
        <v>17</v>
      </c>
      <c r="D16" s="30">
        <v>46258</v>
      </c>
      <c r="E16" s="29" t="s">
        <v>69</v>
      </c>
      <c r="F16" s="31" t="s">
        <v>70</v>
      </c>
      <c r="G16" s="29" t="s">
        <v>71</v>
      </c>
      <c r="H16" s="25" t="s">
        <v>21</v>
      </c>
      <c r="I16" s="32">
        <v>98879000</v>
      </c>
      <c r="J16" s="32">
        <v>64607356</v>
      </c>
      <c r="K16" s="33">
        <f>ROUNDDOWN(J16/I16,3)</f>
        <v>0.65300000000000002</v>
      </c>
      <c r="L16" s="25" t="s">
        <v>22</v>
      </c>
      <c r="M16" s="25" t="s">
        <v>22</v>
      </c>
      <c r="N16" s="34" t="s">
        <v>22</v>
      </c>
      <c r="O16" s="25" t="s">
        <v>23</v>
      </c>
      <c r="P16" s="27"/>
    </row>
    <row r="17" spans="1:16" s="28" customFormat="1" ht="99.75" customHeight="1" x14ac:dyDescent="0.15">
      <c r="A17" s="25">
        <f t="shared" si="0"/>
        <v>13</v>
      </c>
      <c r="B17" s="29" t="s">
        <v>72</v>
      </c>
      <c r="C17" s="26" t="s">
        <v>17</v>
      </c>
      <c r="D17" s="30">
        <v>46258</v>
      </c>
      <c r="E17" s="29" t="s">
        <v>73</v>
      </c>
      <c r="F17" s="31" t="s">
        <v>74</v>
      </c>
      <c r="G17" s="29" t="s">
        <v>75</v>
      </c>
      <c r="H17" s="25" t="s">
        <v>21</v>
      </c>
      <c r="I17" s="32">
        <v>14270438</v>
      </c>
      <c r="J17" s="32">
        <v>7865000</v>
      </c>
      <c r="K17" s="33">
        <f>ROUNDDOWN(J17/I17,3)</f>
        <v>0.55100000000000005</v>
      </c>
      <c r="L17" s="25" t="s">
        <v>22</v>
      </c>
      <c r="M17" s="25" t="s">
        <v>22</v>
      </c>
      <c r="N17" s="34" t="s">
        <v>22</v>
      </c>
      <c r="O17" s="25" t="s">
        <v>23</v>
      </c>
      <c r="P17" s="27"/>
    </row>
    <row r="18" spans="1:16" s="28" customFormat="1" ht="99.75" customHeight="1" x14ac:dyDescent="0.15">
      <c r="A18" s="25">
        <f t="shared" si="0"/>
        <v>14</v>
      </c>
      <c r="B18" s="29" t="s">
        <v>76</v>
      </c>
      <c r="C18" s="26" t="s">
        <v>17</v>
      </c>
      <c r="D18" s="30">
        <v>46259</v>
      </c>
      <c r="E18" s="29" t="s">
        <v>77</v>
      </c>
      <c r="F18" s="31" t="s">
        <v>78</v>
      </c>
      <c r="G18" s="29" t="s">
        <v>79</v>
      </c>
      <c r="H18" s="25" t="s">
        <v>63</v>
      </c>
      <c r="I18" s="32">
        <v>14993000</v>
      </c>
      <c r="J18" s="32">
        <v>9020000</v>
      </c>
      <c r="K18" s="33">
        <f>ROUNDDOWN(J18/I18,3)</f>
        <v>0.60099999999999998</v>
      </c>
      <c r="L18" s="25" t="s">
        <v>22</v>
      </c>
      <c r="M18" s="25" t="s">
        <v>22</v>
      </c>
      <c r="N18" s="34" t="s">
        <v>22</v>
      </c>
      <c r="O18" s="25" t="s">
        <v>23</v>
      </c>
      <c r="P18" s="27"/>
    </row>
    <row r="19" spans="1:16" s="28" customFormat="1" ht="99.75" customHeight="1" x14ac:dyDescent="0.15">
      <c r="A19" s="25">
        <f t="shared" si="0"/>
        <v>15</v>
      </c>
      <c r="B19" s="29" t="s">
        <v>80</v>
      </c>
      <c r="C19" s="26" t="s">
        <v>17</v>
      </c>
      <c r="D19" s="30">
        <v>46260</v>
      </c>
      <c r="E19" s="29" t="s">
        <v>81</v>
      </c>
      <c r="F19" s="31" t="s">
        <v>82</v>
      </c>
      <c r="G19" s="29" t="s">
        <v>83</v>
      </c>
      <c r="H19" s="25" t="s">
        <v>21</v>
      </c>
      <c r="I19" s="32" t="s">
        <v>32</v>
      </c>
      <c r="J19" s="32">
        <v>3843587</v>
      </c>
      <c r="K19" s="32" t="s">
        <v>32</v>
      </c>
      <c r="L19" s="25" t="s">
        <v>22</v>
      </c>
      <c r="M19" s="25" t="s">
        <v>22</v>
      </c>
      <c r="N19" s="34" t="s">
        <v>22</v>
      </c>
      <c r="O19" s="25" t="s">
        <v>38</v>
      </c>
      <c r="P19" s="27"/>
    </row>
    <row r="20" spans="1:16" s="28" customFormat="1" ht="99.75" customHeight="1" x14ac:dyDescent="0.15">
      <c r="A20" s="25">
        <f t="shared" si="0"/>
        <v>16</v>
      </c>
      <c r="B20" s="29" t="s">
        <v>84</v>
      </c>
      <c r="C20" s="26" t="s">
        <v>17</v>
      </c>
      <c r="D20" s="30">
        <v>46265</v>
      </c>
      <c r="E20" s="29" t="s">
        <v>69</v>
      </c>
      <c r="F20" s="31" t="s">
        <v>70</v>
      </c>
      <c r="G20" s="29" t="s">
        <v>71</v>
      </c>
      <c r="H20" s="25" t="s">
        <v>63</v>
      </c>
      <c r="I20" s="32">
        <v>87560000</v>
      </c>
      <c r="J20" s="32">
        <v>83160000</v>
      </c>
      <c r="K20" s="33">
        <f>ROUNDDOWN(J20/I20,3)</f>
        <v>0.94899999999999995</v>
      </c>
      <c r="L20" s="25" t="s">
        <v>22</v>
      </c>
      <c r="M20" s="25" t="s">
        <v>22</v>
      </c>
      <c r="N20" s="34" t="s">
        <v>22</v>
      </c>
      <c r="O20" s="25" t="s">
        <v>23</v>
      </c>
      <c r="P20" s="27"/>
    </row>
    <row r="21" spans="1:16" s="28" customFormat="1" ht="99.75" customHeight="1" x14ac:dyDescent="0.15">
      <c r="A21" s="25">
        <f t="shared" si="0"/>
        <v>17</v>
      </c>
      <c r="B21" s="29" t="s">
        <v>85</v>
      </c>
      <c r="C21" s="26" t="s">
        <v>17</v>
      </c>
      <c r="D21" s="30">
        <v>46265</v>
      </c>
      <c r="E21" s="29" t="s">
        <v>86</v>
      </c>
      <c r="F21" s="31" t="s">
        <v>87</v>
      </c>
      <c r="G21" s="29" t="s">
        <v>88</v>
      </c>
      <c r="H21" s="25" t="s">
        <v>89</v>
      </c>
      <c r="I21" s="32">
        <v>4496525</v>
      </c>
      <c r="J21" s="32">
        <v>3942000</v>
      </c>
      <c r="K21" s="33">
        <f>ROUNDDOWN(J21/I21,3)</f>
        <v>0.876</v>
      </c>
      <c r="L21" s="25" t="s">
        <v>22</v>
      </c>
      <c r="M21" s="25" t="s">
        <v>22</v>
      </c>
      <c r="N21" s="34" t="s">
        <v>22</v>
      </c>
      <c r="O21" s="25" t="s">
        <v>23</v>
      </c>
      <c r="P21" s="27"/>
    </row>
    <row r="22" spans="1:16" s="28" customFormat="1" ht="99.75" customHeight="1" x14ac:dyDescent="0.15">
      <c r="A22" s="25">
        <f t="shared" si="0"/>
        <v>18</v>
      </c>
      <c r="B22" s="29" t="s">
        <v>90</v>
      </c>
      <c r="C22" s="26" t="s">
        <v>17</v>
      </c>
      <c r="D22" s="30">
        <v>46265</v>
      </c>
      <c r="E22" s="29" t="s">
        <v>91</v>
      </c>
      <c r="F22" s="31" t="s">
        <v>92</v>
      </c>
      <c r="G22" s="29" t="s">
        <v>93</v>
      </c>
      <c r="H22" s="25" t="s">
        <v>21</v>
      </c>
      <c r="I22" s="32">
        <v>5786575</v>
      </c>
      <c r="J22" s="32">
        <v>3859225</v>
      </c>
      <c r="K22" s="33">
        <f>ROUNDDOWN(J22/I22,3)</f>
        <v>0.66600000000000004</v>
      </c>
      <c r="L22" s="25" t="s">
        <v>22</v>
      </c>
      <c r="M22" s="25" t="s">
        <v>22</v>
      </c>
      <c r="N22" s="34" t="s">
        <v>22</v>
      </c>
      <c r="O22" s="25" t="s">
        <v>23</v>
      </c>
      <c r="P22" s="27"/>
    </row>
    <row r="23" spans="1:16" ht="32.25" customHeight="1" x14ac:dyDescent="0.15">
      <c r="A23" s="24" t="s">
        <v>94</v>
      </c>
    </row>
  </sheetData>
  <mergeCells count="14">
    <mergeCell ref="I3:I4"/>
    <mergeCell ref="J3:J4"/>
    <mergeCell ref="K3:K4"/>
    <mergeCell ref="A1:O2"/>
    <mergeCell ref="A3:A4"/>
    <mergeCell ref="B3:B4"/>
    <mergeCell ref="C3:C4"/>
    <mergeCell ref="D3:D4"/>
    <mergeCell ref="E3:E4"/>
    <mergeCell ref="F3:F4"/>
    <mergeCell ref="L3:N3"/>
    <mergeCell ref="O3:O4"/>
    <mergeCell ref="G3:G4"/>
    <mergeCell ref="H3:H4"/>
  </mergeCells>
  <phoneticPr fontId="4"/>
  <conditionalFormatting sqref="K5:K6">
    <cfRule type="expression" dxfId="39" priority="979" stopIfTrue="1">
      <formula>#REF!="随意（単価）"</formula>
    </cfRule>
    <cfRule type="expression" dxfId="38" priority="980" stopIfTrue="1">
      <formula>#REF!="秘"</formula>
    </cfRule>
    <cfRule type="expression" dxfId="37" priority="985" stopIfTrue="1">
      <formula>#REF!="随意（単価）"</formula>
    </cfRule>
    <cfRule type="expression" dxfId="36" priority="984" stopIfTrue="1">
      <formula>$AI5=1</formula>
    </cfRule>
    <cfRule type="expression" dxfId="35" priority="983" stopIfTrue="1">
      <formula>#REF!="秘"</formula>
    </cfRule>
    <cfRule type="expression" dxfId="34" priority="982" stopIfTrue="1">
      <formula>#REF!="随意（単価）"</formula>
    </cfRule>
    <cfRule type="expression" dxfId="33" priority="981" stopIfTrue="1">
      <formula>$AH5=1</formula>
    </cfRule>
    <cfRule type="expression" dxfId="32" priority="989" stopIfTrue="1">
      <formula>$B5="秘"</formula>
    </cfRule>
    <cfRule type="expression" dxfId="31" priority="988" stopIfTrue="1">
      <formula>#REF!="随意（単価）"</formula>
    </cfRule>
    <cfRule type="expression" dxfId="30" priority="987" stopIfTrue="1">
      <formula>#REF!=1</formula>
    </cfRule>
    <cfRule type="expression" dxfId="29" priority="986" stopIfTrue="1">
      <formula>#REF!="秘"</formula>
    </cfRule>
  </conditionalFormatting>
  <conditionalFormatting sqref="K9 K11:K14 K16 K21:K22">
    <cfRule type="expression" dxfId="28" priority="506" stopIfTrue="1">
      <formula>#REF!="秘"</formula>
    </cfRule>
    <cfRule type="expression" dxfId="27" priority="505" stopIfTrue="1">
      <formula>#REF!="随意（単価）"</formula>
    </cfRule>
  </conditionalFormatting>
  <conditionalFormatting sqref="K9 K11:K14 K16:K18 K20:K22">
    <cfRule type="expression" dxfId="26" priority="122" stopIfTrue="1">
      <formula>#REF!="秘"</formula>
    </cfRule>
    <cfRule type="expression" dxfId="25" priority="991" stopIfTrue="1">
      <formula>#REF!=1</formula>
    </cfRule>
    <cfRule type="expression" dxfId="24" priority="992" stopIfTrue="1">
      <formula>#REF!="随意（単価）"</formula>
    </cfRule>
  </conditionalFormatting>
  <conditionalFormatting sqref="K9 K11:K14 K16:K18 K21:K22">
    <cfRule type="expression" dxfId="23" priority="123" stopIfTrue="1">
      <formula>$AH9=1</formula>
    </cfRule>
    <cfRule type="expression" dxfId="22" priority="990" stopIfTrue="1">
      <formula>$AI9=1</formula>
    </cfRule>
    <cfRule type="expression" dxfId="21" priority="993" stopIfTrue="1">
      <formula>$B9="秘"</formula>
    </cfRule>
  </conditionalFormatting>
  <conditionalFormatting sqref="K9">
    <cfRule type="expression" dxfId="20" priority="893" stopIfTrue="1">
      <formula>#REF!="随意（単価）"</formula>
    </cfRule>
    <cfRule type="expression" dxfId="19" priority="894" stopIfTrue="1">
      <formula>#REF!="秘"</formula>
    </cfRule>
  </conditionalFormatting>
  <conditionalFormatting sqref="K11:K12">
    <cfRule type="expression" dxfId="18" priority="128" stopIfTrue="1">
      <formula>#REF!="秘"</formula>
    </cfRule>
    <cfRule type="expression" dxfId="17" priority="127" stopIfTrue="1">
      <formula>#REF!="随意（単価）"</formula>
    </cfRule>
  </conditionalFormatting>
  <conditionalFormatting sqref="K11:K14 K9 K16:K18 K20:K22 K5:K6">
    <cfRule type="expression" dxfId="16" priority="404" stopIfTrue="1">
      <formula>#REF!=1</formula>
    </cfRule>
  </conditionalFormatting>
  <conditionalFormatting sqref="K11:K14 K16:K18 K20:K22 K9">
    <cfRule type="expression" dxfId="15" priority="121" stopIfTrue="1">
      <formula>#REF!="随意（単価）"</formula>
    </cfRule>
  </conditionalFormatting>
  <conditionalFormatting sqref="K13:K14">
    <cfRule type="expression" dxfId="14" priority="86" stopIfTrue="1">
      <formula>#REF!="秘"</formula>
    </cfRule>
    <cfRule type="expression" dxfId="13" priority="85" stopIfTrue="1">
      <formula>#REF!="随意（単価）"</formula>
    </cfRule>
  </conditionalFormatting>
  <conditionalFormatting sqref="K16:K17">
    <cfRule type="expression" dxfId="12" priority="25" stopIfTrue="1">
      <formula>#REF!="随意（単価）"</formula>
    </cfRule>
    <cfRule type="expression" dxfId="11" priority="26" stopIfTrue="1">
      <formula>#REF!="秘"</formula>
    </cfRule>
  </conditionalFormatting>
  <conditionalFormatting sqref="K17:K18">
    <cfRule type="expression" dxfId="10" priority="19" stopIfTrue="1">
      <formula>#REF!="随意（単価）"</formula>
    </cfRule>
    <cfRule type="expression" dxfId="9" priority="20" stopIfTrue="1">
      <formula>#REF!="秘"</formula>
    </cfRule>
  </conditionalFormatting>
  <conditionalFormatting sqref="K18">
    <cfRule type="expression" dxfId="8" priority="16" stopIfTrue="1">
      <formula>#REF!="随意（単価）"</formula>
    </cfRule>
    <cfRule type="expression" dxfId="7" priority="17" stopIfTrue="1">
      <formula>#REF!="秘"</formula>
    </cfRule>
  </conditionalFormatting>
  <conditionalFormatting sqref="K20">
    <cfRule type="expression" dxfId="6" priority="1012" stopIfTrue="1">
      <formula>$B20="秘"</formula>
    </cfRule>
    <cfRule type="expression" dxfId="5" priority="1008" stopIfTrue="1">
      <formula>#REF!="秘"</formula>
    </cfRule>
    <cfRule type="expression" dxfId="4" priority="1009" stopIfTrue="1">
      <formula>$AH20=1</formula>
    </cfRule>
    <cfRule type="expression" dxfId="3" priority="1010" stopIfTrue="1">
      <formula>$AI20=1</formula>
    </cfRule>
    <cfRule type="expression" dxfId="2" priority="1011" stopIfTrue="1">
      <formula>#REF!="随意（単価）"</formula>
    </cfRule>
  </conditionalFormatting>
  <conditionalFormatting sqref="K20:K22">
    <cfRule type="expression" dxfId="1" priority="6" stopIfTrue="1">
      <formula>#REF!="秘"</formula>
    </cfRule>
    <cfRule type="expression" dxfId="0" priority="5" stopIfTrue="1">
      <formula>#REF!="随意（単価）"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60" fitToHeight="0" orientation="landscape" r:id="rId1"/>
  <headerFooter alignWithMargins="0"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物品役務（一般競争)(公表）(18件) </vt:lpstr>
      <vt:lpstr>'物品役務（一般競争)(公表）(18件) '!Print_Area</vt:lpstr>
      <vt:lpstr>'物品役務（一般競争)(公表）(18件) 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2021-08-11T06:55:24Z</vt:filetime>
  </property>
</Properties>
</file>