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11792\Desktop\作業フォルダー\260608\20260604001【HP掲載依頼】【官会経理室】予算執行等に係る情報の公表（令和７年度支出実績）\"/>
    </mc:Choice>
  </mc:AlternateContent>
  <xr:revisionPtr revIDLastSave="0" documentId="13_ncr:1_{19D49BBB-655D-4D26-B5FE-575D693CECB1}" xr6:coauthVersionLast="47" xr6:coauthVersionMax="47" xr10:uidLastSave="{00000000-0000-0000-0000-000000000000}"/>
  <bookViews>
    <workbookView xWindow="28680" yWindow="-120" windowWidth="29040" windowHeight="15720" firstSheet="1" activeTab="1" xr2:uid="{00000000-000D-0000-FFFF-FFFF00000000}"/>
  </bookViews>
  <sheets>
    <sheet name="表紙" sheetId="1" r:id="rId1"/>
    <sheet name="公表版（令和７年度）" sheetId="6" r:id="rId2"/>
  </sheets>
  <definedNames>
    <definedName name="_xlnm.Print_Area" localSheetId="1">'公表版（令和７年度）'!$A$1:$M$36</definedName>
    <definedName name="_xlnm.Print_Area" localSheetId="0">表紙!$A$1:$H$20</definedName>
    <definedName name="Z_F3626AB8_FA75_4D7D_BD05_75AE569E61D4_.wvu.PrintArea" localSheetId="1" hidden="1">'公表版（令和７年度）'!$A$1:$M$36</definedName>
    <definedName name="Z_F3626AB8_FA75_4D7D_BD05_75AE569E61D4_.wvu.PrintArea" localSheetId="0" hidden="1">表紙!$A$1:$H$20</definedName>
  </definedNames>
  <calcPr calcId="191029"/>
  <customWorkbookViews>
    <customWorkbookView name="情報通信課 - 個人用ビュー" guid="{F3626AB8-FA75-4D7D-BD05-75AE569E61D4}" mergeInterval="0" personalView="1" xWindow="791" yWindow="27" windowWidth="1103" windowHeight="104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H28" i="6"/>
  <c r="J28" i="6" s="1"/>
  <c r="J36" i="6"/>
  <c r="J35" i="6"/>
  <c r="J34" i="6"/>
  <c r="J33" i="6"/>
  <c r="J32" i="6"/>
  <c r="J31" i="6"/>
  <c r="J30" i="6"/>
  <c r="J29" i="6"/>
  <c r="K25" i="6"/>
  <c r="D25" i="6"/>
  <c r="J23" i="6"/>
  <c r="J21" i="6"/>
  <c r="J20" i="6"/>
  <c r="J19" i="6"/>
  <c r="J18" i="6"/>
  <c r="J17" i="6"/>
  <c r="J16" i="6"/>
  <c r="J15" i="6"/>
  <c r="J14" i="6"/>
  <c r="J13" i="6"/>
  <c r="J12" i="6"/>
  <c r="J11" i="6"/>
  <c r="J10" i="6"/>
  <c r="J9" i="6"/>
  <c r="J8" i="6"/>
  <c r="J7" i="6"/>
</calcChain>
</file>

<file path=xl/sharedStrings.xml><?xml version="1.0" encoding="utf-8"?>
<sst xmlns="http://schemas.openxmlformats.org/spreadsheetml/2006/main" count="100" uniqueCount="43">
  <si>
    <t>令和７年度　外務省　支出状況</t>
    <rPh sb="0" eb="2">
      <t>レイワ</t>
    </rPh>
    <rPh sb="3" eb="5">
      <t>ネンド</t>
    </rPh>
    <rPh sb="6" eb="9">
      <t>ガイムショウ</t>
    </rPh>
    <rPh sb="10" eb="12">
      <t>シシュツ</t>
    </rPh>
    <rPh sb="12" eb="14">
      <t>ジョウキョウ</t>
    </rPh>
    <phoneticPr fontId="2"/>
  </si>
  <si>
    <t>　　対象項目</t>
    <rPh sb="2" eb="4">
      <t>タイショウ</t>
    </rPh>
    <rPh sb="4" eb="6">
      <t>コウモク</t>
    </rPh>
    <phoneticPr fontId="2"/>
  </si>
  <si>
    <t>　　一般会計</t>
    <rPh sb="2" eb="4">
      <t>イッパン</t>
    </rPh>
    <rPh sb="4" eb="6">
      <t>カイケイ</t>
    </rPh>
    <phoneticPr fontId="2"/>
  </si>
  <si>
    <t>　　（１）庁費</t>
    <rPh sb="5" eb="7">
      <t>チョウヒ</t>
    </rPh>
    <phoneticPr fontId="2"/>
  </si>
  <si>
    <t>　　（２）職員旅費</t>
    <rPh sb="5" eb="7">
      <t>ショクイン</t>
    </rPh>
    <rPh sb="7" eb="9">
      <t>リョヒ</t>
    </rPh>
    <phoneticPr fontId="2"/>
  </si>
  <si>
    <t xml:space="preserve">※各四半期の支出済歳出額については、千円未満切り捨てにて記載。
     　　　　  </t>
    <rPh sb="1" eb="2">
      <t>カク</t>
    </rPh>
    <rPh sb="2" eb="5">
      <t>シハンキ</t>
    </rPh>
    <rPh sb="6" eb="8">
      <t>シシュツ</t>
    </rPh>
    <rPh sb="8" eb="9">
      <t>ス</t>
    </rPh>
    <rPh sb="9" eb="11">
      <t>サイシュツ</t>
    </rPh>
    <rPh sb="11" eb="12">
      <t>ガク</t>
    </rPh>
    <rPh sb="18" eb="20">
      <t>センエン</t>
    </rPh>
    <rPh sb="20" eb="22">
      <t>ミマン</t>
    </rPh>
    <rPh sb="22" eb="23">
      <t>キ</t>
    </rPh>
    <rPh sb="24" eb="25">
      <t>ス</t>
    </rPh>
    <rPh sb="28" eb="30">
      <t>キサイ</t>
    </rPh>
    <phoneticPr fontId="2"/>
  </si>
  <si>
    <t>※計数は、それぞれ単位未満を切り捨てしているため、合計において一致しない場合がある。</t>
    <phoneticPr fontId="6"/>
  </si>
  <si>
    <t>（１）庁費・政府開発援助庁費</t>
    <rPh sb="3" eb="5">
      <t>チョウヒ</t>
    </rPh>
    <rPh sb="6" eb="8">
      <t>セイフ</t>
    </rPh>
    <rPh sb="8" eb="10">
      <t>カイハツ</t>
    </rPh>
    <rPh sb="10" eb="12">
      <t>エンジョ</t>
    </rPh>
    <rPh sb="12" eb="14">
      <t>チョウヒ</t>
    </rPh>
    <phoneticPr fontId="2"/>
  </si>
  <si>
    <t>（単位：千円）</t>
    <rPh sb="1" eb="3">
      <t>タンイ</t>
    </rPh>
    <rPh sb="4" eb="6">
      <t>センエン</t>
    </rPh>
    <phoneticPr fontId="2"/>
  </si>
  <si>
    <t>（組織）</t>
    <rPh sb="1" eb="3">
      <t>ソシキ</t>
    </rPh>
    <phoneticPr fontId="2"/>
  </si>
  <si>
    <t>（項）</t>
    <rPh sb="1" eb="2">
      <t>コウ</t>
    </rPh>
    <phoneticPr fontId="2"/>
  </si>
  <si>
    <t>（目）</t>
    <rPh sb="1" eb="2">
      <t>メ</t>
    </rPh>
    <phoneticPr fontId="2"/>
  </si>
  <si>
    <t>令和７年度
予算額</t>
    <rPh sb="0" eb="2">
      <t>レイワ</t>
    </rPh>
    <rPh sb="4" eb="5">
      <t>ド</t>
    </rPh>
    <rPh sb="6" eb="9">
      <t>ヨサンガク</t>
    </rPh>
    <phoneticPr fontId="2"/>
  </si>
  <si>
    <t>支出済歳出額</t>
    <rPh sb="0" eb="2">
      <t>シシュツ</t>
    </rPh>
    <rPh sb="2" eb="3">
      <t>ス</t>
    </rPh>
    <rPh sb="3" eb="5">
      <t>サイシュツ</t>
    </rPh>
    <rPh sb="5" eb="6">
      <t>ガク</t>
    </rPh>
    <phoneticPr fontId="2"/>
  </si>
  <si>
    <t>令和６年度</t>
    <rPh sb="0" eb="2">
      <t>レイワ</t>
    </rPh>
    <rPh sb="4" eb="5">
      <t>ド</t>
    </rPh>
    <phoneticPr fontId="2"/>
  </si>
  <si>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</si>
  <si>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</si>
  <si>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</si>
  <si>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</si>
  <si>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</si>
  <si>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合計</t>
    <rPh sb="0" eb="2">
      <t>ゴウケイ</t>
    </rPh>
    <phoneticPr fontId="2"/>
  </si>
  <si>
    <t>支出済歳出額の第４四半期の割合</t>
    <rPh sb="0" eb="2">
      <t>シシュツ</t>
    </rPh>
    <rPh sb="2" eb="3">
      <t>ス</t>
    </rPh>
    <rPh sb="3" eb="6">
      <t>サイシュツガク</t>
    </rPh>
    <rPh sb="7" eb="8">
      <t>ダイ</t>
    </rPh>
    <rPh sb="9" eb="12">
      <t>シハンキ</t>
    </rPh>
    <rPh sb="13" eb="15">
      <t>ワリアイ</t>
    </rPh>
    <phoneticPr fontId="2"/>
  </si>
  <si>
    <t>第４四半期の支出済歳出額</t>
    <rPh sb="0" eb="1">
      <t>ダイ</t>
    </rPh>
    <rPh sb="2" eb="5">
      <t>シハンキ</t>
    </rPh>
    <rPh sb="6" eb="8">
      <t>シシュツ</t>
    </rPh>
    <rPh sb="8" eb="9">
      <t>ズ</t>
    </rPh>
    <rPh sb="9" eb="12">
      <t>サイシュツガク</t>
    </rPh>
    <phoneticPr fontId="2"/>
  </si>
  <si>
    <t>外務本省</t>
    <rPh sb="0" eb="2">
      <t>ガイム</t>
    </rPh>
    <rPh sb="2" eb="4">
      <t>ホンショウ</t>
    </rPh>
    <phoneticPr fontId="2"/>
  </si>
  <si>
    <t>外務本省共通費</t>
    <rPh sb="0" eb="2">
      <t>ガイム</t>
    </rPh>
    <rPh sb="2" eb="4">
      <t>ホンショウ</t>
    </rPh>
    <rPh sb="4" eb="6">
      <t>キョウツウ</t>
    </rPh>
    <rPh sb="6" eb="7">
      <t>ヒ</t>
    </rPh>
    <phoneticPr fontId="2"/>
  </si>
  <si>
    <t>庁費</t>
    <rPh sb="0" eb="2">
      <t>チョウヒ</t>
    </rPh>
    <phoneticPr fontId="2"/>
  </si>
  <si>
    <t>政府開発援助庁費</t>
    <rPh sb="0" eb="2">
      <t>セイフ</t>
    </rPh>
    <rPh sb="2" eb="4">
      <t>カイハツ</t>
    </rPh>
    <rPh sb="4" eb="6">
      <t>エンジョ</t>
    </rPh>
    <rPh sb="6" eb="8">
      <t>チョウヒ</t>
    </rPh>
    <phoneticPr fontId="2"/>
  </si>
  <si>
    <t>地域別外交費</t>
    <rPh sb="0" eb="2">
      <t>チイキ</t>
    </rPh>
    <rPh sb="2" eb="3">
      <t>ベツ</t>
    </rPh>
    <rPh sb="3" eb="5">
      <t>ガイコウ</t>
    </rPh>
    <rPh sb="5" eb="6">
      <t>ヒ</t>
    </rPh>
    <phoneticPr fontId="2"/>
  </si>
  <si>
    <t>前年度は実施されなかった事業が第４四半期に実施されたため</t>
    <phoneticPr fontId="6"/>
  </si>
  <si>
    <t>分野別外交費</t>
    <rPh sb="0" eb="3">
      <t>ブンヤベツ</t>
    </rPh>
    <rPh sb="3" eb="5">
      <t>ガイコウ</t>
    </rPh>
    <rPh sb="5" eb="6">
      <t>ヒ</t>
    </rPh>
    <phoneticPr fontId="2"/>
  </si>
  <si>
    <t>広報文化交流及報道対策費</t>
    <rPh sb="0" eb="2">
      <t>コウホウ</t>
    </rPh>
    <rPh sb="2" eb="4">
      <t>ブンカ</t>
    </rPh>
    <rPh sb="4" eb="6">
      <t>コウリュウ</t>
    </rPh>
    <rPh sb="6" eb="7">
      <t>オヨ</t>
    </rPh>
    <rPh sb="7" eb="9">
      <t>ホウドウ</t>
    </rPh>
    <rPh sb="9" eb="11">
      <t>タイサク</t>
    </rPh>
    <rPh sb="11" eb="12">
      <t>ヒ</t>
    </rPh>
    <phoneticPr fontId="2"/>
  </si>
  <si>
    <t>領事政策費</t>
    <rPh sb="0" eb="2">
      <t>リョウジ</t>
    </rPh>
    <rPh sb="2" eb="5">
      <t>セイサクヒ</t>
    </rPh>
    <phoneticPr fontId="2"/>
  </si>
  <si>
    <t>経済協力費</t>
    <rPh sb="0" eb="2">
      <t>ケイザイ</t>
    </rPh>
    <rPh sb="2" eb="4">
      <t>キョウリョク</t>
    </rPh>
    <rPh sb="4" eb="5">
      <t>ヒ</t>
    </rPh>
    <phoneticPr fontId="2"/>
  </si>
  <si>
    <t>在外公館</t>
    <rPh sb="0" eb="2">
      <t>ザイガイ</t>
    </rPh>
    <rPh sb="2" eb="4">
      <t>コウカン</t>
    </rPh>
    <phoneticPr fontId="2"/>
  </si>
  <si>
    <t>在外公館共通費</t>
    <rPh sb="0" eb="2">
      <t>ザイガイ</t>
    </rPh>
    <rPh sb="2" eb="4">
      <t>コウカン</t>
    </rPh>
    <rPh sb="4" eb="6">
      <t>キョウツウ</t>
    </rPh>
    <rPh sb="6" eb="7">
      <t>ヒ</t>
    </rPh>
    <phoneticPr fontId="2"/>
  </si>
  <si>
    <t>（２）職員旅費・政府開発援助職員旅費</t>
  </si>
  <si>
    <t>第４四半期の支出額の当該年度における支出額及び支出割合が前年度より増加している場合、その理由</t>
  </si>
  <si>
    <t>職員旅費</t>
    <rPh sb="0" eb="2">
      <t>ショクイン</t>
    </rPh>
    <rPh sb="2" eb="4">
      <t>リョヒ</t>
    </rPh>
    <phoneticPr fontId="2"/>
  </si>
  <si>
    <t>政府開発援助職員旅費</t>
    <rPh sb="0" eb="2">
      <t>セイフ</t>
    </rPh>
    <rPh sb="2" eb="4">
      <t>カイハツ</t>
    </rPh>
    <rPh sb="4" eb="6">
      <t>エンジョ</t>
    </rPh>
    <rPh sb="6" eb="8">
      <t>ショクイン</t>
    </rPh>
    <rPh sb="8" eb="10">
      <t>リョヒ</t>
    </rPh>
    <phoneticPr fontId="2"/>
  </si>
  <si>
    <t>地域別外交費</t>
    <rPh sb="0" eb="3">
      <t>チイキベツ</t>
    </rPh>
    <rPh sb="3" eb="5">
      <t>ガイコウ</t>
    </rPh>
    <rPh sb="5" eb="6">
      <t>ヒ</t>
    </rPh>
    <phoneticPr fontId="2"/>
  </si>
  <si>
    <t>前年度は実施されなかった事業が第４四半期に実施されたため</t>
  </si>
  <si>
    <t>広報文化交流及報道対策費</t>
    <rPh sb="0" eb="2">
      <t>コウホウ</t>
    </rPh>
    <rPh sb="2" eb="4">
      <t>ブンカ</t>
    </rPh>
    <rPh sb="4" eb="6">
      <t>コウリュウ</t>
    </rPh>
    <rPh sb="6" eb="7">
      <t>オヨ</t>
    </rPh>
    <rPh sb="7" eb="9">
      <t>ホウドウ</t>
    </rPh>
    <rPh sb="9" eb="12">
      <t>タイサクヒ</t>
    </rPh>
    <phoneticPr fontId="2"/>
  </si>
  <si>
    <t>経済協力費</t>
    <rPh sb="0" eb="2">
      <t>ケイザイ</t>
    </rPh>
    <rPh sb="2" eb="5">
      <t>キョウリョクヒ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</si>
</sst>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_);[Red]\(#,##0\)"/>
  </numFmts>
  <fonts count="13" x14ac:knownFonts="1">
    <font>
      <sz val="11"/>
      <color theme="1"/>
      <name val="ＭＳ Ｐゴシック"/>
      <family val="3"/>
      <scheme val="minor"/>
    </font>
    <font>
      <sz val="11"/>
      <color theme="1"/>
      <name val="ＭＳ Ｐゴシック"/>
      <family val="3"/>
      <scheme val="minor"/>
    </font>
    <font>
      <sz val="6"/>
      <name val="ＭＳ Ｐゴシック"/>
      <family val="3"/>
    </font>
    <font>
      <sz val="22"/>
      <color theme="1"/>
      <name val="ＭＳ Ｐゴシック"/>
      <family val="3"/>
      <scheme val="minor"/>
    </font>
    <font>
      <sz val="16"/>
      <color theme="1"/>
      <name val="ＭＳ Ｐゴシック"/>
      <family val="3"/>
      <scheme val="minor"/>
    </font>
    <font>
      <sz val="14"/>
      <color theme="1"/>
      <name val="ＭＳ Ｐゴシック"/>
      <family val="3"/>
      <scheme val="minor"/>
    </font>
    <font>
      <sz val="6"/>
      <name val="ＭＳ Ｐゴシック"/>
      <family val="3"/>
      <charset val="128"/>
      <scheme val="minor"/>
    </font>
    <font>
      <sz val="18"/>
      <color theme="1"/>
      <name val="ＭＳ Ｐゴシック"/>
      <family val="3"/>
      <scheme val="minor"/>
    </font>
    <font>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font>
    <font>
      <sz val="11"/>
      <color rgb="FF000000"/>
      <name val="ＭＳ Ｐゴシック"/>
      <family val="3"/>
      <scheme val="minor"/>
    </font>
    <font>
      <sz val="12"/>
      <color rgb="FF00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diagonal/>
    </border>
    <border>
      <left/>
      <right/>
      <top/>
      <bottom style="thin">
        <color indexed="64"/>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4"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5" fillId="0" borderId="0" xfId="0" applyFont="1">
      <alignment vertical="center"/>
    </xf>
    <xf numFmtId="0" fontId="0" fillId="0" borderId="7" xfId="0" applyBorder="1">
      <alignment vertical="center"/>
    </xf>
    <xf numFmtId="0" fontId="0" fillId="0" borderId="8" xfId="0" applyBorder="1">
      <alignment vertical="center"/>
    </xf>
    <xf numFmtId="0" fontId="7" fillId="0" borderId="0" xfId="0" applyFont="1">
      <alignment vertical="center"/>
    </xf>
    <xf numFmtId="178" fontId="8" fillId="0" borderId="0" xfId="0" applyNumberFormat="1" applyFont="1">
      <alignment vertical="center"/>
    </xf>
    <xf numFmtId="0" fontId="8" fillId="0" borderId="0" xfId="0" applyFont="1" applyAlignment="1">
      <alignment horizontal="center" vertical="center"/>
    </xf>
    <xf numFmtId="176" fontId="8" fillId="0" borderId="0" xfId="0" applyNumberFormat="1" applyFont="1">
      <alignment vertical="center"/>
    </xf>
    <xf numFmtId="0" fontId="8" fillId="0" borderId="0" xfId="0" applyFont="1" applyAlignment="1">
      <alignment horizontal="right" vertical="center"/>
    </xf>
    <xf numFmtId="0" fontId="8" fillId="0" borderId="11" xfId="2" applyFont="1" applyBorder="1" applyAlignment="1">
      <alignment vertical="center" wrapText="1"/>
    </xf>
    <xf numFmtId="177" fontId="10" fillId="0" borderId="10" xfId="0" applyNumberFormat="1" applyFont="1" applyBorder="1">
      <alignment vertical="center"/>
    </xf>
    <xf numFmtId="178" fontId="10" fillId="0" borderId="11" xfId="0" applyNumberFormat="1" applyFont="1" applyBorder="1">
      <alignment vertical="center"/>
    </xf>
    <xf numFmtId="178" fontId="10" fillId="0" borderId="12" xfId="0" applyNumberFormat="1" applyFont="1" applyBorder="1">
      <alignment vertical="center"/>
    </xf>
    <xf numFmtId="10" fontId="10" fillId="0" borderId="12" xfId="0" applyNumberFormat="1" applyFont="1" applyBorder="1">
      <alignment vertical="center"/>
    </xf>
    <xf numFmtId="10" fontId="8" fillId="0" borderId="12" xfId="0" applyNumberFormat="1" applyFont="1" applyBorder="1">
      <alignment vertical="center"/>
    </xf>
    <xf numFmtId="10" fontId="8" fillId="0" borderId="12" xfId="3" applyNumberFormat="1" applyFont="1" applyBorder="1" applyAlignment="1">
      <alignment vertical="center" wrapText="1"/>
    </xf>
    <xf numFmtId="0" fontId="8" fillId="0" borderId="12" xfId="0" applyFont="1" applyBorder="1" applyAlignment="1">
      <alignment vertical="center" wrapText="1"/>
    </xf>
    <xf numFmtId="0" fontId="8" fillId="0" borderId="9" xfId="2" applyFont="1" applyBorder="1" applyAlignment="1">
      <alignment vertical="center" wrapText="1"/>
    </xf>
    <xf numFmtId="177" fontId="10" fillId="0" borderId="12" xfId="0" applyNumberFormat="1" applyFont="1" applyBorder="1">
      <alignment vertical="center"/>
    </xf>
    <xf numFmtId="0" fontId="11" fillId="0" borderId="0" xfId="0" applyFont="1">
      <alignment vertical="center"/>
    </xf>
    <xf numFmtId="178" fontId="12" fillId="0" borderId="12" xfId="0" applyNumberFormat="1" applyFont="1" applyBorder="1">
      <alignmen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8" fillId="0" borderId="12" xfId="2" applyFont="1" applyBorder="1" applyAlignment="1">
      <alignment horizontal="center" vertical="center" wrapText="1"/>
    </xf>
    <xf numFmtId="0" fontId="8" fillId="0" borderId="12" xfId="0" applyFont="1" applyBorder="1" applyAlignment="1">
      <alignment vertical="center" wrapText="1"/>
    </xf>
    <xf numFmtId="176" fontId="8" fillId="0" borderId="13" xfId="0" applyNumberFormat="1" applyFont="1" applyBorder="1" applyAlignment="1">
      <alignment horizontal="center" vertical="center"/>
    </xf>
    <xf numFmtId="0" fontId="8" fillId="0" borderId="15" xfId="0" applyFont="1" applyBorder="1" applyAlignment="1">
      <alignment vertical="center"/>
    </xf>
    <xf numFmtId="176" fontId="8" fillId="0" borderId="9" xfId="2" applyNumberFormat="1" applyFont="1" applyBorder="1" applyAlignment="1">
      <alignment horizontal="center" vertical="center" wrapText="1"/>
    </xf>
    <xf numFmtId="176" fontId="8" fillId="0" borderId="10" xfId="2" applyNumberFormat="1" applyFont="1" applyBorder="1" applyAlignment="1">
      <alignment horizontal="center" vertical="center"/>
    </xf>
    <xf numFmtId="176" fontId="8" fillId="0" borderId="7" xfId="2" applyNumberFormat="1" applyFont="1" applyBorder="1" applyAlignment="1">
      <alignment horizontal="center" vertical="center" wrapText="1"/>
    </xf>
    <xf numFmtId="176" fontId="8" fillId="0" borderId="8" xfId="2" applyNumberFormat="1" applyFont="1" applyBorder="1" applyAlignment="1">
      <alignment horizontal="center" vertical="center"/>
    </xf>
    <xf numFmtId="0" fontId="8" fillId="0" borderId="10" xfId="0" applyFont="1" applyBorder="1" applyAlignment="1">
      <alignment horizontal="center" vertical="center"/>
    </xf>
    <xf numFmtId="176" fontId="8" fillId="0" borderId="11" xfId="2" applyNumberFormat="1" applyFont="1" applyBorder="1" applyAlignment="1">
      <alignment horizontal="left" vertical="center" wrapText="1"/>
    </xf>
    <xf numFmtId="0" fontId="8" fillId="0" borderId="10" xfId="0" applyFont="1" applyBorder="1" applyAlignment="1">
      <alignment horizontal="left" vertical="center"/>
    </xf>
    <xf numFmtId="176" fontId="8" fillId="0" borderId="9" xfId="2" applyNumberFormat="1" applyFont="1" applyBorder="1" applyAlignment="1">
      <alignment horizontal="left" vertical="center" wrapText="1"/>
    </xf>
    <xf numFmtId="0" fontId="8" fillId="0" borderId="10" xfId="0" applyFont="1" applyBorder="1" applyAlignment="1">
      <alignment horizontal="left" vertical="center" wrapText="1"/>
    </xf>
    <xf numFmtId="176" fontId="8" fillId="0" borderId="14" xfId="0" applyNumberFormat="1"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9" fillId="0" borderId="5" xfId="2" applyFont="1" applyBorder="1" applyAlignment="1">
      <alignment vertical="center" shrinkToFit="1"/>
    </xf>
    <xf numFmtId="0" fontId="8" fillId="0" borderId="11"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2" xfId="2" applyFont="1" applyBorder="1" applyAlignment="1">
      <alignment horizontal="center" vertical="center"/>
    </xf>
    <xf numFmtId="0" fontId="8" fillId="0" borderId="11" xfId="2" applyFont="1" applyBorder="1" applyAlignment="1">
      <alignment vertical="center" wrapText="1"/>
    </xf>
    <xf numFmtId="0" fontId="8" fillId="0" borderId="9" xfId="2" applyFont="1" applyBorder="1" applyAlignment="1">
      <alignment vertical="center" wrapText="1"/>
    </xf>
    <xf numFmtId="0" fontId="8" fillId="0" borderId="10" xfId="2" applyFont="1" applyBorder="1" applyAlignment="1">
      <alignment horizontal="center" vertical="center" wrapText="1"/>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
  <sheetViews>
    <sheetView zoomScale="70" zoomScaleNormal="70" workbookViewId="0">
      <selection activeCell="D8" sqref="D8"/>
    </sheetView>
  </sheetViews>
  <sheetFormatPr defaultRowHeight="13" x14ac:dyDescent="0.2"/>
  <cols>
    <col min="1" max="1" width="21.36328125" bestFit="1" customWidth="1"/>
    <col min="2" max="2" width="31.453125" customWidth="1"/>
    <col min="3" max="3" width="21.36328125" customWidth="1"/>
    <col min="4" max="4" width="17.6328125" customWidth="1"/>
    <col min="5" max="8" width="17.26953125" customWidth="1"/>
  </cols>
  <sheetData>
    <row r="1" spans="1:8" ht="36" customHeight="1" x14ac:dyDescent="0.2">
      <c r="A1" s="25" t="s">
        <v>0</v>
      </c>
      <c r="B1" s="26"/>
      <c r="C1" s="26"/>
      <c r="D1" s="26"/>
      <c r="E1" s="26"/>
      <c r="F1" s="26"/>
      <c r="G1" s="26"/>
      <c r="H1" s="27"/>
    </row>
    <row r="2" spans="1:8" x14ac:dyDescent="0.2">
      <c r="A2" s="28"/>
      <c r="B2" s="29"/>
      <c r="C2" s="29"/>
      <c r="D2" s="29"/>
      <c r="E2" s="29"/>
      <c r="F2" s="29"/>
      <c r="G2" s="29"/>
      <c r="H2" s="30"/>
    </row>
    <row r="3" spans="1:8" x14ac:dyDescent="0.2">
      <c r="A3" s="28"/>
      <c r="B3" s="29"/>
      <c r="C3" s="29"/>
      <c r="D3" s="29"/>
      <c r="E3" s="29"/>
      <c r="F3" s="29"/>
      <c r="G3" s="29"/>
      <c r="H3" s="30"/>
    </row>
    <row r="4" spans="1:8" ht="61.5" customHeight="1" x14ac:dyDescent="0.2">
      <c r="A4" s="1" t="s">
        <v>1</v>
      </c>
      <c r="H4" s="6"/>
    </row>
    <row r="5" spans="1:8" ht="49.5" customHeight="1" x14ac:dyDescent="0.2">
      <c r="A5" s="1" t="s">
        <v>2</v>
      </c>
      <c r="H5" s="6"/>
    </row>
    <row r="6" spans="1:8" ht="40.5" customHeight="1" x14ac:dyDescent="0.2">
      <c r="A6" s="1" t="s">
        <v>3</v>
      </c>
      <c r="H6" s="6"/>
    </row>
    <row r="7" spans="1:8" ht="40.5" customHeight="1" x14ac:dyDescent="0.2">
      <c r="A7" s="1" t="s">
        <v>4</v>
      </c>
      <c r="H7" s="6"/>
    </row>
    <row r="8" spans="1:8" ht="40.5" customHeight="1" x14ac:dyDescent="0.2">
      <c r="A8" s="1"/>
      <c r="H8" s="6"/>
    </row>
    <row r="9" spans="1:8" ht="49.5" customHeight="1" x14ac:dyDescent="0.2">
      <c r="A9" s="1"/>
      <c r="H9" s="6"/>
    </row>
    <row r="10" spans="1:8" ht="40.5" customHeight="1" x14ac:dyDescent="0.2">
      <c r="A10" s="1"/>
      <c r="H10" s="6"/>
    </row>
    <row r="11" spans="1:8" ht="40.5" customHeight="1" x14ac:dyDescent="0.2">
      <c r="A11" s="1"/>
      <c r="H11" s="6"/>
    </row>
    <row r="12" spans="1:8" ht="40.5" customHeight="1" x14ac:dyDescent="0.2">
      <c r="A12" s="1"/>
      <c r="H12" s="6"/>
    </row>
    <row r="13" spans="1:8" ht="40.5" customHeight="1" x14ac:dyDescent="0.2">
      <c r="A13" s="1"/>
      <c r="H13" s="6"/>
    </row>
    <row r="14" spans="1:8" ht="40.5" customHeight="1" x14ac:dyDescent="0.2">
      <c r="A14" s="1"/>
      <c r="H14" s="6"/>
    </row>
    <row r="15" spans="1:8" ht="40.5" customHeight="1" x14ac:dyDescent="0.2">
      <c r="A15" s="1"/>
      <c r="H15" s="6"/>
    </row>
    <row r="16" spans="1:8" x14ac:dyDescent="0.2">
      <c r="A16" s="2"/>
      <c r="H16" s="6"/>
    </row>
    <row r="17" spans="1:8" x14ac:dyDescent="0.2">
      <c r="A17" s="2"/>
      <c r="H17" s="6"/>
    </row>
    <row r="18" spans="1:8" ht="16.5" x14ac:dyDescent="0.2">
      <c r="A18" s="2"/>
      <c r="G18" s="5"/>
      <c r="H18" s="6"/>
    </row>
    <row r="19" spans="1:8" ht="16.5" x14ac:dyDescent="0.2">
      <c r="A19" s="2"/>
      <c r="G19" s="5"/>
      <c r="H19" s="6"/>
    </row>
    <row r="20" spans="1:8" x14ac:dyDescent="0.2">
      <c r="A20" s="3"/>
      <c r="B20" s="4"/>
      <c r="C20" s="4"/>
      <c r="D20" s="4"/>
      <c r="E20" s="4"/>
      <c r="F20" s="4"/>
      <c r="G20" s="4"/>
      <c r="H20" s="7"/>
    </row>
  </sheetData>
  <customSheetViews>
    <customSheetView guid="{F3626AB8-FA75-4D7D-BD05-75AE569E61D4}" scale="70" showPageBreaks="1" fitToPage="1" printArea="1">
      <selection activeCell="D11" sqref="C11:D11"/>
      <pageMargins left="0" right="0" top="0" bottom="0" header="0" footer="0"/>
      <pageSetup paperSize="9" scale="78" orientation="landscape" r:id="rId1"/>
    </customSheetView>
  </customSheetViews>
  <mergeCells count="1">
    <mergeCell ref="A1:H3"/>
  </mergeCells>
  <phoneticPr fontId="2"/>
  <pageMargins left="0.91" right="1.07" top="0.93" bottom="0.74803149606299213" header="0.31496062992125984" footer="0.31496062992125984"/>
  <pageSetup paperSize="9" scale="7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6D85-20BB-4C36-8F08-11B8B84BB6D0}">
  <sheetPr>
    <pageSetUpPr fitToPage="1"/>
  </sheetPr>
  <dimension ref="A1:M36"/>
  <sheetViews>
    <sheetView tabSelected="1" view="pageBreakPreview" zoomScaleSheetLayoutView="100" workbookViewId="0"/>
  </sheetViews>
  <sheetFormatPr defaultColWidth="8.7265625" defaultRowHeight="13" x14ac:dyDescent="0.2"/>
  <cols>
    <col min="1" max="1" width="11.6328125" customWidth="1"/>
    <col min="2" max="2" width="24.08984375" customWidth="1"/>
    <col min="3" max="3" width="18.7265625" customWidth="1"/>
    <col min="4" max="9" width="12.08984375" customWidth="1"/>
    <col min="10" max="10" width="11.6328125" customWidth="1"/>
    <col min="11" max="11" width="12.08984375" customWidth="1"/>
    <col min="12" max="12" width="12.6328125" customWidth="1"/>
    <col min="13" max="13" width="36" customWidth="1"/>
  </cols>
  <sheetData>
    <row r="1" spans="1:13" ht="21" x14ac:dyDescent="0.2">
      <c r="A1" s="8"/>
      <c r="I1" t="s">
        <v>5</v>
      </c>
    </row>
    <row r="2" spans="1:13" ht="17.25" customHeight="1" x14ac:dyDescent="0.2">
      <c r="A2" s="8"/>
      <c r="F2" s="9"/>
      <c r="I2" s="23" t="s">
        <v>6</v>
      </c>
    </row>
    <row r="3" spans="1:13" ht="16.5" x14ac:dyDescent="0.2">
      <c r="A3" s="47" t="s">
        <v>7</v>
      </c>
      <c r="B3" s="47"/>
      <c r="C3" s="47"/>
      <c r="D3" s="10"/>
      <c r="E3" s="11"/>
      <c r="F3" s="11"/>
      <c r="G3" s="11"/>
      <c r="M3" s="12" t="s">
        <v>8</v>
      </c>
    </row>
    <row r="4" spans="1:13" ht="22.5" customHeight="1" x14ac:dyDescent="0.2">
      <c r="A4" s="48" t="s">
        <v>9</v>
      </c>
      <c r="B4" s="48" t="s">
        <v>10</v>
      </c>
      <c r="C4" s="48" t="s">
        <v>11</v>
      </c>
      <c r="D4" s="31" t="s">
        <v>12</v>
      </c>
      <c r="E4" s="33" t="s">
        <v>13</v>
      </c>
      <c r="F4" s="44"/>
      <c r="G4" s="44"/>
      <c r="H4" s="44"/>
      <c r="I4" s="45"/>
      <c r="J4" s="46"/>
      <c r="K4" s="33" t="s">
        <v>14</v>
      </c>
      <c r="L4" s="34"/>
      <c r="M4" s="32" t="s">
        <v>15</v>
      </c>
    </row>
    <row r="5" spans="1:13" ht="13.5" customHeight="1" x14ac:dyDescent="0.2">
      <c r="A5" s="49"/>
      <c r="B5" s="49"/>
      <c r="C5" s="49"/>
      <c r="D5" s="50"/>
      <c r="E5" s="35" t="s">
        <v>16</v>
      </c>
      <c r="F5" s="37" t="s">
        <v>17</v>
      </c>
      <c r="G5" s="35" t="s">
        <v>18</v>
      </c>
      <c r="H5" s="35" t="s">
        <v>19</v>
      </c>
      <c r="I5" s="35" t="s">
        <v>20</v>
      </c>
      <c r="J5" s="40" t="s">
        <v>21</v>
      </c>
      <c r="K5" s="42" t="s">
        <v>22</v>
      </c>
      <c r="L5" s="42" t="s">
        <v>21</v>
      </c>
      <c r="M5" s="32"/>
    </row>
    <row r="6" spans="1:13" ht="27.75" customHeight="1" x14ac:dyDescent="0.2">
      <c r="A6" s="53"/>
      <c r="B6" s="53"/>
      <c r="C6" s="53"/>
      <c r="D6" s="50"/>
      <c r="E6" s="36"/>
      <c r="F6" s="38"/>
      <c r="G6" s="36"/>
      <c r="H6" s="36"/>
      <c r="I6" s="39"/>
      <c r="J6" s="41"/>
      <c r="K6" s="43"/>
      <c r="L6" s="41"/>
      <c r="M6" s="32"/>
    </row>
    <row r="7" spans="1:13" ht="40" customHeight="1" x14ac:dyDescent="0.2">
      <c r="A7" s="48" t="s">
        <v>23</v>
      </c>
      <c r="B7" s="51" t="s">
        <v>24</v>
      </c>
      <c r="C7" s="13" t="s">
        <v>25</v>
      </c>
      <c r="D7" s="14">
        <v>4565123</v>
      </c>
      <c r="E7" s="15">
        <v>510280</v>
      </c>
      <c r="F7" s="15">
        <v>908992</v>
      </c>
      <c r="G7" s="15">
        <v>1045815</v>
      </c>
      <c r="H7" s="15">
        <v>1778509</v>
      </c>
      <c r="I7" s="24">
        <v>4243598</v>
      </c>
      <c r="J7" s="17">
        <f>H7/I7</f>
        <v>0.41910402446226058</v>
      </c>
      <c r="K7" s="15">
        <v>1693228</v>
      </c>
      <c r="L7" s="18">
        <v>0.44143278181218559</v>
      </c>
      <c r="M7" s="19"/>
    </row>
    <row r="8" spans="1:13" ht="40" customHeight="1" x14ac:dyDescent="0.2">
      <c r="A8" s="49"/>
      <c r="B8" s="52"/>
      <c r="C8" s="13" t="s">
        <v>26</v>
      </c>
      <c r="D8" s="14">
        <v>172030</v>
      </c>
      <c r="E8" s="15">
        <v>38691</v>
      </c>
      <c r="F8" s="15">
        <v>27816</v>
      </c>
      <c r="G8" s="15">
        <v>53667</v>
      </c>
      <c r="H8" s="15">
        <v>35458</v>
      </c>
      <c r="I8" s="24">
        <v>155634</v>
      </c>
      <c r="J8" s="17">
        <f t="shared" ref="J8:J23" si="0">H8/I8</f>
        <v>0.22782939460529189</v>
      </c>
      <c r="K8" s="15">
        <v>40433</v>
      </c>
      <c r="L8" s="18">
        <v>0.2781825562275107</v>
      </c>
      <c r="M8" s="19"/>
    </row>
    <row r="9" spans="1:13" ht="40" customHeight="1" x14ac:dyDescent="0.2">
      <c r="A9" s="49"/>
      <c r="B9" s="51" t="s">
        <v>27</v>
      </c>
      <c r="C9" s="13" t="s">
        <v>25</v>
      </c>
      <c r="D9" s="14">
        <v>115050</v>
      </c>
      <c r="E9" s="15">
        <v>4558</v>
      </c>
      <c r="F9" s="15">
        <v>10532</v>
      </c>
      <c r="G9" s="15">
        <v>14283</v>
      </c>
      <c r="H9" s="15">
        <v>50882</v>
      </c>
      <c r="I9" s="24">
        <v>80255</v>
      </c>
      <c r="J9" s="17">
        <f t="shared" si="0"/>
        <v>0.63400411189333994</v>
      </c>
      <c r="K9" s="15">
        <v>83150</v>
      </c>
      <c r="L9" s="18">
        <v>0.7715791622589685</v>
      </c>
      <c r="M9" s="19"/>
    </row>
    <row r="10" spans="1:13" ht="40" customHeight="1" x14ac:dyDescent="0.2">
      <c r="A10" s="49"/>
      <c r="B10" s="52"/>
      <c r="C10" s="13" t="s">
        <v>26</v>
      </c>
      <c r="D10" s="14">
        <v>1774870</v>
      </c>
      <c r="E10" s="15">
        <v>624</v>
      </c>
      <c r="F10" s="15">
        <v>38309</v>
      </c>
      <c r="G10" s="15">
        <v>1124171</v>
      </c>
      <c r="H10" s="15">
        <v>558037</v>
      </c>
      <c r="I10" s="24">
        <v>1721142</v>
      </c>
      <c r="J10" s="17">
        <f t="shared" si="0"/>
        <v>0.32422484606151031</v>
      </c>
      <c r="K10" s="15">
        <v>35643</v>
      </c>
      <c r="L10" s="18">
        <v>5.9432735276462346E-2</v>
      </c>
      <c r="M10" s="19" t="s">
        <v>28</v>
      </c>
    </row>
    <row r="11" spans="1:13" ht="40" customHeight="1" x14ac:dyDescent="0.2">
      <c r="A11" s="49"/>
      <c r="B11" s="13" t="s">
        <v>29</v>
      </c>
      <c r="C11" s="13" t="s">
        <v>25</v>
      </c>
      <c r="D11" s="14">
        <v>98022</v>
      </c>
      <c r="E11" s="15">
        <v>4485</v>
      </c>
      <c r="F11" s="15">
        <v>1852</v>
      </c>
      <c r="G11" s="15">
        <v>15878</v>
      </c>
      <c r="H11" s="15">
        <v>17630</v>
      </c>
      <c r="I11" s="24">
        <v>39846</v>
      </c>
      <c r="J11" s="17">
        <f t="shared" si="0"/>
        <v>0.44245344576619988</v>
      </c>
      <c r="K11" s="15">
        <v>42145</v>
      </c>
      <c r="L11" s="18">
        <v>0.80501594942028154</v>
      </c>
      <c r="M11" s="19"/>
    </row>
    <row r="12" spans="1:13" ht="40" customHeight="1" x14ac:dyDescent="0.2">
      <c r="A12" s="49"/>
      <c r="B12" s="13" t="s">
        <v>30</v>
      </c>
      <c r="C12" s="20" t="s">
        <v>25</v>
      </c>
      <c r="D12" s="14">
        <v>2949</v>
      </c>
      <c r="E12" s="15">
        <v>234</v>
      </c>
      <c r="F12" s="15">
        <v>101</v>
      </c>
      <c r="G12" s="15">
        <v>1033</v>
      </c>
      <c r="H12" s="15">
        <v>556</v>
      </c>
      <c r="I12" s="24">
        <v>1925</v>
      </c>
      <c r="J12" s="17">
        <f t="shared" si="0"/>
        <v>0.28883116883116883</v>
      </c>
      <c r="K12" s="15">
        <v>1561</v>
      </c>
      <c r="L12" s="18">
        <v>0.69780956638354941</v>
      </c>
      <c r="M12" s="19"/>
    </row>
    <row r="13" spans="1:13" ht="40" customHeight="1" x14ac:dyDescent="0.2">
      <c r="A13" s="49"/>
      <c r="B13" s="13" t="s">
        <v>31</v>
      </c>
      <c r="C13" s="21" t="s">
        <v>25</v>
      </c>
      <c r="D13" s="14">
        <v>9514</v>
      </c>
      <c r="E13" s="15">
        <v>516</v>
      </c>
      <c r="F13" s="15">
        <v>882</v>
      </c>
      <c r="G13" s="15">
        <v>5085</v>
      </c>
      <c r="H13" s="15">
        <v>1500</v>
      </c>
      <c r="I13" s="24">
        <v>7985</v>
      </c>
      <c r="J13" s="17">
        <f t="shared" si="0"/>
        <v>0.18785222291797118</v>
      </c>
      <c r="K13" s="15">
        <v>1453</v>
      </c>
      <c r="L13" s="18">
        <v>0.17956005931784477</v>
      </c>
      <c r="M13" s="19" t="s">
        <v>28</v>
      </c>
    </row>
    <row r="14" spans="1:13" ht="40" customHeight="1" x14ac:dyDescent="0.2">
      <c r="A14" s="49"/>
      <c r="B14" s="20" t="s">
        <v>32</v>
      </c>
      <c r="C14" s="13" t="s">
        <v>26</v>
      </c>
      <c r="D14" s="14">
        <v>61403</v>
      </c>
      <c r="E14" s="15">
        <v>2058</v>
      </c>
      <c r="F14" s="15">
        <v>9574</v>
      </c>
      <c r="G14" s="15">
        <v>6917</v>
      </c>
      <c r="H14" s="15">
        <v>37379</v>
      </c>
      <c r="I14" s="24">
        <v>55931</v>
      </c>
      <c r="J14" s="17">
        <f>H14/I14</f>
        <v>0.66830559081725693</v>
      </c>
      <c r="K14" s="15">
        <v>29872</v>
      </c>
      <c r="L14" s="18">
        <v>0.64820762086624428</v>
      </c>
      <c r="M14" s="19" t="s">
        <v>28</v>
      </c>
    </row>
    <row r="15" spans="1:13" ht="40" customHeight="1" x14ac:dyDescent="0.2">
      <c r="A15" s="31" t="s">
        <v>33</v>
      </c>
      <c r="B15" s="32" t="s">
        <v>34</v>
      </c>
      <c r="C15" s="20" t="s">
        <v>25</v>
      </c>
      <c r="D15" s="14">
        <v>6526751</v>
      </c>
      <c r="E15" s="15">
        <v>2880675</v>
      </c>
      <c r="F15" s="15">
        <v>140938</v>
      </c>
      <c r="G15" s="15">
        <v>1594874</v>
      </c>
      <c r="H15" s="15">
        <v>1671607</v>
      </c>
      <c r="I15" s="24">
        <v>6288096</v>
      </c>
      <c r="J15" s="17">
        <f>H15/I15</f>
        <v>0.26583674931171536</v>
      </c>
      <c r="K15" s="15">
        <v>1523425</v>
      </c>
      <c r="L15" s="18">
        <v>0.26542045035016842</v>
      </c>
      <c r="M15" s="19" t="s">
        <v>28</v>
      </c>
    </row>
    <row r="16" spans="1:13" ht="40" customHeight="1" x14ac:dyDescent="0.2">
      <c r="A16" s="31"/>
      <c r="B16" s="32"/>
      <c r="C16" s="20" t="s">
        <v>26</v>
      </c>
      <c r="D16" s="14">
        <v>3872767</v>
      </c>
      <c r="E16" s="15">
        <v>1709310</v>
      </c>
      <c r="F16" s="15">
        <v>83630</v>
      </c>
      <c r="G16" s="15">
        <v>946358</v>
      </c>
      <c r="H16" s="15">
        <v>991880</v>
      </c>
      <c r="I16" s="24">
        <v>3731180</v>
      </c>
      <c r="J16" s="17">
        <f t="shared" si="0"/>
        <v>0.26583547296029675</v>
      </c>
      <c r="K16" s="15">
        <v>950921</v>
      </c>
      <c r="L16" s="18">
        <v>0.26542021380523068</v>
      </c>
      <c r="M16" s="19" t="s">
        <v>28</v>
      </c>
    </row>
    <row r="17" spans="1:13" ht="40" customHeight="1" x14ac:dyDescent="0.2">
      <c r="A17" s="31"/>
      <c r="B17" s="32" t="s">
        <v>27</v>
      </c>
      <c r="C17" s="20" t="s">
        <v>25</v>
      </c>
      <c r="D17" s="14">
        <v>17339</v>
      </c>
      <c r="E17" s="15">
        <v>6240</v>
      </c>
      <c r="F17" s="15">
        <v>631</v>
      </c>
      <c r="G17" s="15">
        <v>5865</v>
      </c>
      <c r="H17" s="15">
        <v>1340</v>
      </c>
      <c r="I17" s="24">
        <v>14077</v>
      </c>
      <c r="J17" s="17">
        <f t="shared" si="0"/>
        <v>9.519073666264119E-2</v>
      </c>
      <c r="K17" s="15">
        <v>1731</v>
      </c>
      <c r="L17" s="18">
        <v>0.13999191265669228</v>
      </c>
      <c r="M17" s="19"/>
    </row>
    <row r="18" spans="1:13" ht="40" customHeight="1" x14ac:dyDescent="0.2">
      <c r="A18" s="31"/>
      <c r="B18" s="32"/>
      <c r="C18" s="20" t="s">
        <v>26</v>
      </c>
      <c r="D18" s="14">
        <v>7238</v>
      </c>
      <c r="E18" s="15">
        <v>0</v>
      </c>
      <c r="F18" s="15">
        <v>1371</v>
      </c>
      <c r="G18" s="15">
        <v>1265</v>
      </c>
      <c r="H18" s="15">
        <v>675</v>
      </c>
      <c r="I18" s="24">
        <v>3312</v>
      </c>
      <c r="J18" s="17">
        <f t="shared" si="0"/>
        <v>0.20380434782608695</v>
      </c>
      <c r="K18" s="15">
        <v>339</v>
      </c>
      <c r="L18" s="18">
        <v>9.2044528916644039E-2</v>
      </c>
      <c r="M18" s="19" t="s">
        <v>28</v>
      </c>
    </row>
    <row r="19" spans="1:13" ht="40" customHeight="1" x14ac:dyDescent="0.2">
      <c r="A19" s="31"/>
      <c r="B19" s="32" t="s">
        <v>29</v>
      </c>
      <c r="C19" s="20" t="s">
        <v>25</v>
      </c>
      <c r="D19" s="14">
        <v>29354</v>
      </c>
      <c r="E19" s="15">
        <v>419</v>
      </c>
      <c r="F19" s="15">
        <v>0</v>
      </c>
      <c r="G19" s="15">
        <v>0</v>
      </c>
      <c r="H19" s="15">
        <v>21384</v>
      </c>
      <c r="I19" s="24">
        <v>21804</v>
      </c>
      <c r="J19" s="17">
        <f t="shared" si="0"/>
        <v>0.98073747936158506</v>
      </c>
      <c r="K19" s="15">
        <v>1097</v>
      </c>
      <c r="L19" s="18">
        <v>0.49954462659380694</v>
      </c>
      <c r="M19" s="19" t="s">
        <v>28</v>
      </c>
    </row>
    <row r="20" spans="1:13" ht="40" customHeight="1" x14ac:dyDescent="0.2">
      <c r="A20" s="31"/>
      <c r="B20" s="32"/>
      <c r="C20" s="20" t="s">
        <v>26</v>
      </c>
      <c r="D20" s="14">
        <v>6396</v>
      </c>
      <c r="E20" s="15">
        <v>0</v>
      </c>
      <c r="F20" s="15">
        <v>712</v>
      </c>
      <c r="G20" s="15">
        <v>0</v>
      </c>
      <c r="H20" s="15">
        <v>0</v>
      </c>
      <c r="I20" s="24">
        <v>712</v>
      </c>
      <c r="J20" s="17">
        <f t="shared" si="0"/>
        <v>0</v>
      </c>
      <c r="K20" s="15">
        <v>934</v>
      </c>
      <c r="L20" s="18">
        <v>0.33621310295176388</v>
      </c>
      <c r="M20" s="19"/>
    </row>
    <row r="21" spans="1:13" ht="40" customHeight="1" x14ac:dyDescent="0.2">
      <c r="A21" s="31"/>
      <c r="B21" s="32" t="s">
        <v>30</v>
      </c>
      <c r="C21" s="20" t="s">
        <v>25</v>
      </c>
      <c r="D21" s="14">
        <v>645</v>
      </c>
      <c r="E21" s="15">
        <v>0</v>
      </c>
      <c r="F21" s="15">
        <v>0</v>
      </c>
      <c r="G21" s="15">
        <v>125</v>
      </c>
      <c r="H21" s="15">
        <v>318</v>
      </c>
      <c r="I21" s="24">
        <v>443</v>
      </c>
      <c r="J21" s="17">
        <f t="shared" si="0"/>
        <v>0.71783295711060946</v>
      </c>
      <c r="K21" s="15">
        <v>0</v>
      </c>
      <c r="L21" s="18">
        <v>0</v>
      </c>
      <c r="M21" s="19" t="s">
        <v>28</v>
      </c>
    </row>
    <row r="22" spans="1:13" ht="40" customHeight="1" x14ac:dyDescent="0.2">
      <c r="A22" s="31"/>
      <c r="B22" s="32"/>
      <c r="C22" s="20" t="s">
        <v>26</v>
      </c>
      <c r="D22" s="14">
        <v>0</v>
      </c>
      <c r="E22" s="15">
        <v>0</v>
      </c>
      <c r="F22" s="15">
        <v>0</v>
      </c>
      <c r="G22" s="15">
        <v>0</v>
      </c>
      <c r="H22" s="15">
        <v>0</v>
      </c>
      <c r="I22" s="24">
        <v>0</v>
      </c>
      <c r="J22" s="17">
        <v>0</v>
      </c>
      <c r="K22" s="15">
        <v>0</v>
      </c>
      <c r="L22" s="18">
        <v>0</v>
      </c>
      <c r="M22" s="18"/>
    </row>
    <row r="23" spans="1:13" ht="40" customHeight="1" x14ac:dyDescent="0.2">
      <c r="A23" s="32"/>
      <c r="B23" s="20" t="s">
        <v>32</v>
      </c>
      <c r="C23" s="20" t="s">
        <v>26</v>
      </c>
      <c r="D23" s="14">
        <v>26954</v>
      </c>
      <c r="E23" s="16">
        <v>1293</v>
      </c>
      <c r="F23" s="16">
        <v>3682</v>
      </c>
      <c r="G23" s="16">
        <v>5847</v>
      </c>
      <c r="H23" s="16">
        <v>12767</v>
      </c>
      <c r="I23" s="24">
        <v>23591</v>
      </c>
      <c r="J23" s="17">
        <f t="shared" si="0"/>
        <v>0.54118095884023565</v>
      </c>
      <c r="K23" s="16">
        <v>17269</v>
      </c>
      <c r="L23" s="18">
        <v>0.7373927153166232</v>
      </c>
      <c r="M23" s="19"/>
    </row>
    <row r="24" spans="1:13" ht="16.5" x14ac:dyDescent="0.2">
      <c r="A24" s="47" t="s">
        <v>35</v>
      </c>
      <c r="B24" s="47"/>
      <c r="C24" s="47"/>
      <c r="E24" s="11"/>
      <c r="F24" s="11"/>
      <c r="G24" s="11"/>
      <c r="M24" s="12" t="s">
        <v>8</v>
      </c>
    </row>
    <row r="25" spans="1:13" ht="22.5" customHeight="1" x14ac:dyDescent="0.2">
      <c r="A25" s="48" t="s">
        <v>9</v>
      </c>
      <c r="B25" s="48" t="s">
        <v>10</v>
      </c>
      <c r="C25" s="48" t="s">
        <v>11</v>
      </c>
      <c r="D25" s="31" t="str">
        <f>D4</f>
        <v>令和７年度
予算額</v>
      </c>
      <c r="E25" s="33" t="s">
        <v>13</v>
      </c>
      <c r="F25" s="44"/>
      <c r="G25" s="44"/>
      <c r="H25" s="44"/>
      <c r="I25" s="45"/>
      <c r="J25" s="46"/>
      <c r="K25" s="33" t="str">
        <f>K4</f>
        <v>令和６年度</v>
      </c>
      <c r="L25" s="34"/>
      <c r="M25" s="32" t="s">
        <v>36</v>
      </c>
    </row>
    <row r="26" spans="1:13" ht="13.5" customHeight="1" x14ac:dyDescent="0.2">
      <c r="A26" s="49"/>
      <c r="B26" s="49"/>
      <c r="C26" s="49"/>
      <c r="D26" s="50"/>
      <c r="E26" s="35" t="s">
        <v>16</v>
      </c>
      <c r="F26" s="37" t="s">
        <v>17</v>
      </c>
      <c r="G26" s="35" t="s">
        <v>18</v>
      </c>
      <c r="H26" s="35" t="s">
        <v>19</v>
      </c>
      <c r="I26" s="35" t="s">
        <v>20</v>
      </c>
      <c r="J26" s="40" t="s">
        <v>21</v>
      </c>
      <c r="K26" s="42" t="s">
        <v>22</v>
      </c>
      <c r="L26" s="42" t="s">
        <v>21</v>
      </c>
      <c r="M26" s="32"/>
    </row>
    <row r="27" spans="1:13" ht="28.5" customHeight="1" x14ac:dyDescent="0.2">
      <c r="A27" s="49"/>
      <c r="B27" s="49"/>
      <c r="C27" s="49"/>
      <c r="D27" s="50"/>
      <c r="E27" s="36"/>
      <c r="F27" s="38"/>
      <c r="G27" s="36"/>
      <c r="H27" s="36"/>
      <c r="I27" s="39"/>
      <c r="J27" s="41"/>
      <c r="K27" s="43"/>
      <c r="L27" s="41"/>
      <c r="M27" s="32"/>
    </row>
    <row r="28" spans="1:13" ht="40" customHeight="1" x14ac:dyDescent="0.2">
      <c r="A28" s="31" t="s">
        <v>23</v>
      </c>
      <c r="B28" s="32" t="s">
        <v>24</v>
      </c>
      <c r="C28" s="20" t="s">
        <v>37</v>
      </c>
      <c r="D28" s="22">
        <v>2544861</v>
      </c>
      <c r="E28" s="16">
        <v>221377</v>
      </c>
      <c r="F28" s="16">
        <v>367847</v>
      </c>
      <c r="G28" s="16">
        <v>526930</v>
      </c>
      <c r="H28" s="16">
        <f>965579-54479</f>
        <v>911100</v>
      </c>
      <c r="I28" s="24">
        <f>2081735-54479</f>
        <v>2027256</v>
      </c>
      <c r="J28" s="17">
        <f>H28/I28</f>
        <v>0.4494252329256887</v>
      </c>
      <c r="K28" s="16">
        <v>827544</v>
      </c>
      <c r="L28" s="18">
        <v>0.41033055761329729</v>
      </c>
      <c r="M28" s="20" t="s">
        <v>28</v>
      </c>
    </row>
    <row r="29" spans="1:13" ht="40" customHeight="1" x14ac:dyDescent="0.2">
      <c r="A29" s="31"/>
      <c r="B29" s="32"/>
      <c r="C29" s="20" t="s">
        <v>38</v>
      </c>
      <c r="D29" s="22">
        <v>347250</v>
      </c>
      <c r="E29" s="16">
        <v>33384</v>
      </c>
      <c r="F29" s="16">
        <v>56501</v>
      </c>
      <c r="G29" s="16">
        <v>70109</v>
      </c>
      <c r="H29" s="16">
        <v>145441</v>
      </c>
      <c r="I29" s="24">
        <v>305437</v>
      </c>
      <c r="J29" s="17">
        <f t="shared" ref="J29:J36" si="1">H29/I29</f>
        <v>0.47617348258396985</v>
      </c>
      <c r="K29" s="16">
        <v>116166</v>
      </c>
      <c r="L29" s="18">
        <v>0.35512824432148205</v>
      </c>
      <c r="M29" s="20" t="s">
        <v>28</v>
      </c>
    </row>
    <row r="30" spans="1:13" ht="40" customHeight="1" x14ac:dyDescent="0.2">
      <c r="A30" s="31"/>
      <c r="B30" s="32" t="s">
        <v>39</v>
      </c>
      <c r="C30" s="20" t="s">
        <v>37</v>
      </c>
      <c r="D30" s="22">
        <v>158531</v>
      </c>
      <c r="E30" s="16">
        <v>11986</v>
      </c>
      <c r="F30" s="16">
        <v>22495</v>
      </c>
      <c r="G30" s="16">
        <v>52792</v>
      </c>
      <c r="H30" s="16">
        <v>48398</v>
      </c>
      <c r="I30" s="24">
        <v>135672</v>
      </c>
      <c r="J30" s="17">
        <f t="shared" si="1"/>
        <v>0.35672799103720737</v>
      </c>
      <c r="K30" s="16">
        <v>33550</v>
      </c>
      <c r="L30" s="18">
        <v>0.24003892136310626</v>
      </c>
      <c r="M30" s="20" t="s">
        <v>28</v>
      </c>
    </row>
    <row r="31" spans="1:13" ht="40" customHeight="1" x14ac:dyDescent="0.2">
      <c r="A31" s="31"/>
      <c r="B31" s="32"/>
      <c r="C31" s="20" t="s">
        <v>38</v>
      </c>
      <c r="D31" s="22">
        <v>135728</v>
      </c>
      <c r="E31" s="16">
        <v>13131</v>
      </c>
      <c r="F31" s="16">
        <v>38980</v>
      </c>
      <c r="G31" s="16">
        <v>35262</v>
      </c>
      <c r="H31" s="16">
        <v>38053</v>
      </c>
      <c r="I31" s="24">
        <v>125427</v>
      </c>
      <c r="J31" s="17">
        <f t="shared" si="1"/>
        <v>0.30338762786321927</v>
      </c>
      <c r="K31" s="16">
        <v>38939</v>
      </c>
      <c r="L31" s="18">
        <v>0.28774006665336554</v>
      </c>
      <c r="M31" s="20"/>
    </row>
    <row r="32" spans="1:13" ht="40" customHeight="1" x14ac:dyDescent="0.2">
      <c r="A32" s="31"/>
      <c r="B32" s="32" t="s">
        <v>29</v>
      </c>
      <c r="C32" s="20" t="s">
        <v>37</v>
      </c>
      <c r="D32" s="22">
        <v>368787</v>
      </c>
      <c r="E32" s="16">
        <v>45346</v>
      </c>
      <c r="F32" s="16">
        <v>77013</v>
      </c>
      <c r="G32" s="16">
        <v>73039</v>
      </c>
      <c r="H32" s="16">
        <v>117238</v>
      </c>
      <c r="I32" s="24">
        <v>312636</v>
      </c>
      <c r="J32" s="17">
        <f t="shared" si="1"/>
        <v>0.37499840069601709</v>
      </c>
      <c r="K32" s="16">
        <v>96192</v>
      </c>
      <c r="L32" s="18">
        <v>0.27552309344790549</v>
      </c>
      <c r="M32" s="20" t="s">
        <v>40</v>
      </c>
    </row>
    <row r="33" spans="1:13" ht="40" customHeight="1" x14ac:dyDescent="0.2">
      <c r="A33" s="31"/>
      <c r="B33" s="32"/>
      <c r="C33" s="20" t="s">
        <v>38</v>
      </c>
      <c r="D33" s="22">
        <v>39563</v>
      </c>
      <c r="E33" s="16">
        <v>2588</v>
      </c>
      <c r="F33" s="16">
        <v>9301</v>
      </c>
      <c r="G33" s="16">
        <v>8638</v>
      </c>
      <c r="H33" s="16">
        <v>6619</v>
      </c>
      <c r="I33" s="24">
        <v>27147</v>
      </c>
      <c r="J33" s="17">
        <f t="shared" si="1"/>
        <v>0.24382068000147347</v>
      </c>
      <c r="K33" s="16">
        <v>12594</v>
      </c>
      <c r="L33" s="18">
        <v>0.3022971124072874</v>
      </c>
      <c r="M33" s="19"/>
    </row>
    <row r="34" spans="1:13" ht="40" customHeight="1" x14ac:dyDescent="0.2">
      <c r="A34" s="31"/>
      <c r="B34" s="20" t="s">
        <v>41</v>
      </c>
      <c r="C34" s="20" t="s">
        <v>37</v>
      </c>
      <c r="D34" s="22">
        <v>46205</v>
      </c>
      <c r="E34" s="16">
        <v>894</v>
      </c>
      <c r="F34" s="16">
        <v>8022</v>
      </c>
      <c r="G34" s="16">
        <v>1437</v>
      </c>
      <c r="H34" s="16">
        <v>24451</v>
      </c>
      <c r="I34" s="24">
        <v>34805</v>
      </c>
      <c r="J34" s="17">
        <f t="shared" si="1"/>
        <v>0.70251400660824592</v>
      </c>
      <c r="K34" s="16">
        <v>19329</v>
      </c>
      <c r="L34" s="18">
        <v>0.40120804533283516</v>
      </c>
      <c r="M34" s="20" t="s">
        <v>28</v>
      </c>
    </row>
    <row r="35" spans="1:13" ht="40" customHeight="1" x14ac:dyDescent="0.2">
      <c r="A35" s="31"/>
      <c r="B35" s="20" t="s">
        <v>31</v>
      </c>
      <c r="C35" s="20" t="s">
        <v>37</v>
      </c>
      <c r="D35" s="22">
        <v>29429</v>
      </c>
      <c r="E35" s="16">
        <v>3155</v>
      </c>
      <c r="F35" s="16">
        <v>2773</v>
      </c>
      <c r="G35" s="16">
        <v>4691</v>
      </c>
      <c r="H35" s="16">
        <v>14299</v>
      </c>
      <c r="I35" s="24">
        <v>24920</v>
      </c>
      <c r="J35" s="17">
        <f t="shared" si="1"/>
        <v>0.57379614767255216</v>
      </c>
      <c r="K35" s="16">
        <v>12949</v>
      </c>
      <c r="L35" s="18">
        <v>0.56012630850419587</v>
      </c>
      <c r="M35" s="20" t="s">
        <v>28</v>
      </c>
    </row>
    <row r="36" spans="1:13" ht="40" customHeight="1" x14ac:dyDescent="0.2">
      <c r="A36" s="31"/>
      <c r="B36" s="20" t="s">
        <v>42</v>
      </c>
      <c r="C36" s="20" t="s">
        <v>38</v>
      </c>
      <c r="D36" s="22">
        <v>74491</v>
      </c>
      <c r="E36" s="16">
        <v>14542</v>
      </c>
      <c r="F36" s="16">
        <v>15363</v>
      </c>
      <c r="G36" s="16">
        <v>11948</v>
      </c>
      <c r="H36" s="16">
        <v>29058</v>
      </c>
      <c r="I36" s="24">
        <v>70913</v>
      </c>
      <c r="J36" s="17">
        <f t="shared" si="1"/>
        <v>0.40976971782324823</v>
      </c>
      <c r="K36" s="16">
        <v>9691</v>
      </c>
      <c r="L36" s="18">
        <v>0.11409364367369525</v>
      </c>
      <c r="M36" s="20" t="s">
        <v>28</v>
      </c>
    </row>
  </sheetData>
  <mergeCells count="44">
    <mergeCell ref="A3:C3"/>
    <mergeCell ref="A4:A6"/>
    <mergeCell ref="B4:B6"/>
    <mergeCell ref="C4:C6"/>
    <mergeCell ref="D4:D6"/>
    <mergeCell ref="K4:L4"/>
    <mergeCell ref="M4:M6"/>
    <mergeCell ref="E5:E6"/>
    <mergeCell ref="F5:F6"/>
    <mergeCell ref="G5:G6"/>
    <mergeCell ref="H5:H6"/>
    <mergeCell ref="I5:I6"/>
    <mergeCell ref="J5:J6"/>
    <mergeCell ref="K5:K6"/>
    <mergeCell ref="L5:L6"/>
    <mergeCell ref="E4:J4"/>
    <mergeCell ref="A7:A14"/>
    <mergeCell ref="B7:B8"/>
    <mergeCell ref="B9:B10"/>
    <mergeCell ref="A15:A23"/>
    <mergeCell ref="B15:B16"/>
    <mergeCell ref="B17:B18"/>
    <mergeCell ref="B19:B20"/>
    <mergeCell ref="B21:B22"/>
    <mergeCell ref="A24:C24"/>
    <mergeCell ref="A25:A27"/>
    <mergeCell ref="B25:B27"/>
    <mergeCell ref="C25:C27"/>
    <mergeCell ref="D25:D27"/>
    <mergeCell ref="M25:M27"/>
    <mergeCell ref="E26:E27"/>
    <mergeCell ref="F26:F27"/>
    <mergeCell ref="G26:G27"/>
    <mergeCell ref="H26:H27"/>
    <mergeCell ref="I26:I27"/>
    <mergeCell ref="J26:J27"/>
    <mergeCell ref="K26:K27"/>
    <mergeCell ref="L26:L27"/>
    <mergeCell ref="E25:J25"/>
    <mergeCell ref="A28:A36"/>
    <mergeCell ref="B28:B29"/>
    <mergeCell ref="B30:B31"/>
    <mergeCell ref="B32:B33"/>
    <mergeCell ref="K25:L25"/>
  </mergeCells>
  <phoneticPr fontId="6"/>
  <printOptions horizontalCentered="1"/>
  <pageMargins left="0.19685039370078741" right="0.19685039370078741" top="0.23622047244094491" bottom="0.23622047244094491" header="0.31496062992125984" footer="0.15748031496062992"/>
  <pageSetup paperSize="9" scale="73" fitToHeight="0" orientation="landscape"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公表版（令和７年度）</vt:lpstr>
      <vt:lpstr>'公表版（令和７年度）'!Print_Area</vt:lpstr>
      <vt:lpstr>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2022-06-13T03:11:12Z</vt:filetime>
  </property>
</Properties>
</file>