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会計法規・研修関係業務\05　公表事項\01.公共調達の公表\03.公表版（H3004以降～）\R7年度\202601\公共調達の公表(令和７年１月分)\公共調達の公表（元データ）\"/>
    </mc:Choice>
  </mc:AlternateContent>
  <xr:revisionPtr revIDLastSave="0" documentId="13_ncr:1_{6FD7E310-933A-4FDE-B322-DF8AB1801719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202601一般競争（物品役務等） " sheetId="124" r:id="rId1"/>
  </sheets>
  <definedNames>
    <definedName name="_xlnm._FilterDatabase" localSheetId="0" hidden="1">'202601一般競争（物品役務等） '!$B$1:$B$27</definedName>
    <definedName name="_xlnm.Print_Area" localSheetId="0">'202601一般競争（物品役務等） '!$A$1:$O$28</definedName>
    <definedName name="_xlnm.Print_Titles" localSheetId="0">'202601一般競争（物品役務等） 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24" l="1"/>
  <c r="K26" i="124"/>
  <c r="A5" i="124"/>
  <c r="A6" i="124" s="1"/>
  <c r="A7" i="124" s="1"/>
  <c r="A8" i="124" s="1"/>
  <c r="A9" i="124" s="1"/>
  <c r="A10" i="124" s="1"/>
  <c r="A11" i="124" s="1"/>
  <c r="K25" i="124"/>
  <c r="K24" i="124"/>
  <c r="K23" i="124"/>
  <c r="K22" i="124"/>
  <c r="K21" i="124"/>
  <c r="K20" i="124"/>
  <c r="K19" i="124"/>
  <c r="K18" i="124"/>
  <c r="K17" i="124"/>
  <c r="K16" i="124"/>
  <c r="K15" i="124"/>
  <c r="K14" i="124"/>
  <c r="K13" i="124"/>
  <c r="K12" i="124"/>
  <c r="K11" i="124"/>
  <c r="K10" i="124"/>
  <c r="K9" i="124"/>
  <c r="K8" i="124"/>
  <c r="K7" i="124"/>
  <c r="K6" i="124"/>
  <c r="K5" i="124"/>
  <c r="A12" i="124" l="1"/>
  <c r="A13" i="124" s="1"/>
  <c r="A14" i="124" s="1"/>
  <c r="A15" i="124" l="1"/>
  <c r="A16" i="124" s="1"/>
  <c r="A17" i="124" s="1"/>
  <c r="A18" i="124" s="1"/>
  <c r="A19" i="124" l="1"/>
  <c r="A20" i="124" s="1"/>
  <c r="A21" i="124" s="1"/>
  <c r="A22" i="124" s="1"/>
  <c r="A23" i="124" s="1"/>
  <c r="A24" i="124" l="1"/>
  <c r="A25" i="124" s="1"/>
  <c r="A26" i="124" l="1"/>
  <c r="A27" i="124" s="1"/>
</calcChain>
</file>

<file path=xl/sharedStrings.xml><?xml version="1.0" encoding="utf-8"?>
<sst xmlns="http://schemas.openxmlformats.org/spreadsheetml/2006/main" count="246" uniqueCount="98">
  <si>
    <t>予定価格</t>
    <rPh sb="0" eb="2">
      <t>ヨテイ</t>
    </rPh>
    <rPh sb="2" eb="4">
      <t>カカク</t>
    </rPh>
    <phoneticPr fontId="3"/>
  </si>
  <si>
    <t>落札率</t>
    <rPh sb="0" eb="2">
      <t>ラクサツ</t>
    </rPh>
    <rPh sb="2" eb="3">
      <t>リツ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</si>
  <si>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</si>
  <si>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</si>
  <si>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</si>
  <si>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</si>
  <si>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</si>
  <si>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</si>
  <si>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</si>
  <si>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</si>
  <si>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</si>
  <si>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契約金額</t>
    <rPh sb="0" eb="2">
      <t>ケイヤク</t>
    </rPh>
    <rPh sb="2" eb="4">
      <t>キンガク</t>
    </rPh>
    <phoneticPr fontId="3"/>
  </si>
  <si>
    <t>備　　考</t>
    <rPh sb="0" eb="1">
      <t>ソナエ</t>
    </rPh>
    <rPh sb="3" eb="4">
      <t>コウ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</si>
  <si>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</si>
  <si>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</si>
  <si>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一般</t>
  </si>
  <si>
    <t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</si>
  <si>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</si>
  <si>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（注）公益法人の区分において、「公財」は「公益財団法人」、「公社」は「公益社団法人」、「特財」は「特例財団法人」、「特社」は「特例社団法人」をいう。　</t>
    <phoneticPr fontId="6"/>
  </si>
  <si>
    <t>ＫＤＤＩ株式会社</t>
  </si>
  <si>
    <t>9011101031552</t>
  </si>
  <si>
    <t>一般（総合）</t>
  </si>
  <si>
    <t>―</t>
    <phoneticPr fontId="6"/>
  </si>
  <si>
    <t>株式会社フォーサイト</t>
  </si>
  <si>
    <t>株式会社メディアアトリエ</t>
  </si>
  <si>
    <t>7011301006050</t>
  </si>
  <si>
    <t>1011001037079</t>
  </si>
  <si>
    <t>東京都中央区八丁堀４丁目１０番８号</t>
  </si>
  <si>
    <t>東京都渋谷区渋谷３丁目１番１０号</t>
  </si>
  <si>
    <t>東京都千代田区大手町１丁目８番１号</t>
    <rPh sb="11" eb="13">
      <t>チョウメ</t>
    </rPh>
    <rPh sb="14" eb="15">
      <t>バン</t>
    </rPh>
    <rPh sb="16" eb="17">
      <t>ゴウ</t>
    </rPh>
    <phoneticPr fontId="6"/>
  </si>
  <si>
    <t>「乗用自動車」の交換購入</t>
    <phoneticPr fontId="6"/>
  </si>
  <si>
    <t>「『外務省関係法令集』の作成」業務委嘱</t>
    <rPh sb="12" eb="14">
      <t>サクセイ</t>
    </rPh>
    <phoneticPr fontId="6"/>
  </si>
  <si>
    <t>トヨタモビリティ東京株式会社</t>
  </si>
  <si>
    <t>株式会社第一文眞堂</t>
  </si>
  <si>
    <t>株式会社清和ビジネス</t>
  </si>
  <si>
    <t>株式会社秋山商会</t>
  </si>
  <si>
    <t>広友物産株式会社</t>
  </si>
  <si>
    <t>有限会社ユアーズメディカル</t>
  </si>
  <si>
    <t>株式会社平凡社</t>
  </si>
  <si>
    <t>株式会社コングレ</t>
  </si>
  <si>
    <t>加賀ソルネット株式会社　</t>
    <phoneticPr fontId="6"/>
  </si>
  <si>
    <t>株式会社三省堂書店</t>
    <phoneticPr fontId="6"/>
  </si>
  <si>
    <t>第一法規株式会社</t>
  </si>
  <si>
    <t>株式会社オカモトヤ</t>
  </si>
  <si>
    <t>近畿日本ツーリスト株式会社</t>
  </si>
  <si>
    <t>株式会社Ｄｉｇｉｎａｌ</t>
    <phoneticPr fontId="6"/>
  </si>
  <si>
    <t>5010401042032</t>
  </si>
  <si>
    <t>5010401017488</t>
  </si>
  <si>
    <t>8010001020600</t>
  </si>
  <si>
    <t>8010001036398</t>
  </si>
  <si>
    <t>3010401081239</t>
  </si>
  <si>
    <t>7040002069486</t>
  </si>
  <si>
    <t>6010001073699</t>
  </si>
  <si>
    <t>9120001079690</t>
  </si>
  <si>
    <t>1010001087332</t>
    <phoneticPr fontId="6"/>
  </si>
  <si>
    <t>7010001016830</t>
    <phoneticPr fontId="6"/>
  </si>
  <si>
    <t>7010401017486</t>
  </si>
  <si>
    <t>1010401006180</t>
  </si>
  <si>
    <t>2010001187437</t>
  </si>
  <si>
    <t>5180001150128</t>
    <phoneticPr fontId="6"/>
  </si>
  <si>
    <t>東京都港区芝浦４丁目８番３号</t>
  </si>
  <si>
    <t>東京都港区芝大門１丁目３番１６号</t>
  </si>
  <si>
    <t>東京都中央区日本橋室町４丁目３番１８号</t>
  </si>
  <si>
    <t>東京都中央区東日本橋２丁目１３番５号</t>
  </si>
  <si>
    <t>東京都港区赤坂1丁目４番１７号</t>
    <phoneticPr fontId="6"/>
  </si>
  <si>
    <t>千葉県君津市人見２丁目１６番１５号</t>
  </si>
  <si>
    <t>東京都千代田区神田神保町３丁目２９番地</t>
  </si>
  <si>
    <t>東京都中央区日本橋３丁目１０番５号</t>
  </si>
  <si>
    <t>東京都中央区八丁堀３丁目２７番１０号</t>
    <phoneticPr fontId="6"/>
  </si>
  <si>
    <t>東京都千代田区神田神保町１丁目１番地</t>
    <rPh sb="13" eb="15">
      <t>チョウメ</t>
    </rPh>
    <rPh sb="16" eb="18">
      <t>バンチ</t>
    </rPh>
    <phoneticPr fontId="6"/>
  </si>
  <si>
    <t>東京都港区南青山２丁目１１番１７号</t>
  </si>
  <si>
    <t>東京都港区虎ノ門１丁目１番２４号</t>
  </si>
  <si>
    <t>東京都新宿区西新宿２丁目６番１号</t>
  </si>
  <si>
    <t>愛知県名古屋市中村区名駅４丁目２４番５号</t>
    <phoneticPr fontId="6"/>
  </si>
  <si>
    <t>低入札価格調査実施済み</t>
    <rPh sb="0" eb="1">
      <t>テイ</t>
    </rPh>
    <rPh sb="1" eb="3">
      <t>ニュウサツ</t>
    </rPh>
    <rPh sb="3" eb="5">
      <t>カカク</t>
    </rPh>
    <rPh sb="5" eb="7">
      <t>チョウサ</t>
    </rPh>
    <rPh sb="7" eb="9">
      <t>ジッシ</t>
    </rPh>
    <rPh sb="9" eb="10">
      <t>ズ</t>
    </rPh>
    <phoneticPr fontId="6"/>
  </si>
  <si>
    <t>公共調達の適正化について（平成18年8月25日付財計第2017号）に基づく競争入札に係る情報の公表（物品・役務等）及び公益法人に対する支出の公表・点検の方針について（平成24年6月1日行政改革実行本部決定）に基づく情報の公開</t>
    <phoneticPr fontId="6"/>
  </si>
  <si>
    <t>支出負担行為担当官代理
外務省大臣官房長　大鶴　哲也
東京都千代田区霞が関２－２－１</t>
    <rPh sb="9" eb="11">
      <t>ダイリ</t>
    </rPh>
    <rPh sb="19" eb="20">
      <t>チョウ</t>
    </rPh>
    <rPh sb="21" eb="23">
      <t>オオツル</t>
    </rPh>
    <rPh sb="24" eb="26">
      <t>テツヤ</t>
    </rPh>
    <phoneticPr fontId="3"/>
  </si>
  <si>
    <t>「配線工事及び電源工事用物品等」の購入</t>
    <rPh sb="17" eb="19">
      <t>コウニュウ</t>
    </rPh>
    <phoneticPr fontId="6"/>
  </si>
  <si>
    <t>「外務省オフィス改革に伴う新規什器の購入等（第三弾）」業務委嘱</t>
    <rPh sb="27" eb="31">
      <t>ギョウムイショク</t>
    </rPh>
    <phoneticPr fontId="6"/>
  </si>
  <si>
    <t>「外務省オフィス改革に伴う新規什器の購入等（第二弾）」業務委嘱</t>
    <rPh sb="27" eb="31">
      <t>ギョウムイショク</t>
    </rPh>
    <phoneticPr fontId="6"/>
  </si>
  <si>
    <t>「外務省オフィス改革に伴う新規什器（事務用椅子）の購入等」業務委嘱</t>
    <rPh sb="29" eb="33">
      <t>ギョウムイショク</t>
    </rPh>
    <phoneticPr fontId="6"/>
  </si>
  <si>
    <t>「外務省オフィス改革に伴う新規什器の購入等」業務委嘱</t>
    <rPh sb="24" eb="26">
      <t>イショク</t>
    </rPh>
    <phoneticPr fontId="6"/>
  </si>
  <si>
    <t>「備品」の購入</t>
    <rPh sb="5" eb="7">
      <t>コウニュウ</t>
    </rPh>
    <phoneticPr fontId="6"/>
  </si>
  <si>
    <t>「外務省情報ネットワーク・LANシステムの更改に係るL2L1システム用機器等の賃貸借・保守」業務委嘱</t>
    <rPh sb="48" eb="50">
      <t>イショク</t>
    </rPh>
    <phoneticPr fontId="6"/>
  </si>
  <si>
    <t>「外務省情報ネットワーク・L A N システムの更改に係るシステムプラットフォーム」の購入</t>
    <rPh sb="43" eb="45">
      <t>コウニュウ</t>
    </rPh>
    <phoneticPr fontId="6"/>
  </si>
  <si>
    <t>「外務省研修所の椅子」の購入</t>
    <rPh sb="12" eb="14">
      <t>コウニュウ</t>
    </rPh>
    <phoneticPr fontId="6"/>
  </si>
  <si>
    <t>「外務省一般診療所のレントゲンシステム撮影システム」の購入</t>
    <rPh sb="27" eb="29">
      <t>コウニュウ</t>
    </rPh>
    <phoneticPr fontId="6"/>
  </si>
  <si>
    <t>「海外向けグラフィック日本事情発信誌『にぽにか（niponica）』の制作・複製及び納入」業務委嘱</t>
    <rPh sb="45" eb="49">
      <t>ギョウムイショク</t>
    </rPh>
    <phoneticPr fontId="6"/>
  </si>
  <si>
    <t>「外国要人訪日迎賓館行事にかかる音響機材等及び会場運営・設営」業務委嘱</t>
    <rPh sb="33" eb="35">
      <t>イショク</t>
    </rPh>
    <phoneticPr fontId="6"/>
  </si>
  <si>
    <t>「外務本省オフィス改革に伴う新規什器の購入等」業務委嘱</t>
    <rPh sb="25" eb="27">
      <t>イショク</t>
    </rPh>
    <phoneticPr fontId="6"/>
  </si>
  <si>
    <t>「Ｘ線検査装置」の購入</t>
    <phoneticPr fontId="6"/>
  </si>
  <si>
    <t>「在外公館執務参考用図書」の購入</t>
    <phoneticPr fontId="6"/>
  </si>
  <si>
    <t>「テンキー式耐火キャビネット」の購入</t>
    <rPh sb="16" eb="18">
      <t>コウニュウ</t>
    </rPh>
    <phoneticPr fontId="6"/>
  </si>
  <si>
    <t>「外務省情報ネットワーク・LANシステムの更改に係るシステムソフトウェア（Microsoft365E5）ほか」の購入</t>
    <rPh sb="56" eb="58">
      <t>コウニュウ</t>
    </rPh>
    <phoneticPr fontId="6"/>
  </si>
  <si>
    <t>「レイアウト変更及び新規什器の購入等」業務委嘱</t>
    <rPh sb="15" eb="17">
      <t>コウニュウ</t>
    </rPh>
    <phoneticPr fontId="6"/>
  </si>
  <si>
    <t>「国際連合関係者招へい接遇」業務委嘱</t>
    <phoneticPr fontId="6"/>
  </si>
  <si>
    <t>「『在米日系人リーダー招へいプログラム』接遇等」業務委嘱</t>
    <phoneticPr fontId="6"/>
  </si>
  <si>
    <t>「特定技能制度に係るＳＮＳ広告発信」業務委嘱</t>
    <rPh sb="20" eb="22">
      <t>イショク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</si>
</sst>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.0%"/>
    <numFmt numFmtId="179" formatCode="0_);[Red]\(0\)"/>
    <numFmt numFmtId="180" formatCode="[$]ggge&quot;年&quot;m&quot;月&quot;d&quot;日&quot;;@" x16r2:formatCode16="[$-ja-JP-x-gannen]ggge&quot;年&quot;m&quot;月&quot;d&quot;日&quot;;@"/>
  </numFmts>
  <fonts count="11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4"/>
      <name val="ＭＳ Ｐゴシック"/>
      <family val="3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4" fillId="2" borderId="4" xfId="6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2" borderId="4" xfId="5" applyFont="1" applyFill="1" applyBorder="1" applyAlignment="1">
      <alignment horizontal="left" vertical="center" wrapText="1"/>
    </xf>
    <xf numFmtId="178" fontId="8" fillId="2" borderId="4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38" fontId="8" fillId="2" borderId="0" xfId="6" applyFont="1" applyFill="1" applyAlignment="1">
      <alignment vertical="center" wrapText="1"/>
    </xf>
    <xf numFmtId="38" fontId="8" fillId="2" borderId="0" xfId="6" applyFont="1" applyFill="1">
      <alignment vertical="center"/>
    </xf>
    <xf numFmtId="0" fontId="8" fillId="2" borderId="0" xfId="0" applyFont="1" applyFill="1">
      <alignment vertical="center"/>
    </xf>
    <xf numFmtId="176" fontId="8" fillId="2" borderId="0" xfId="0" applyNumberFormat="1" applyFont="1" applyFill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8" fontId="8" fillId="0" borderId="0" xfId="6" applyFont="1" applyAlignment="1">
      <alignment vertical="center" wrapText="1"/>
    </xf>
    <xf numFmtId="38" fontId="8" fillId="0" borderId="0" xfId="6" applyFont="1">
      <alignment vertical="center"/>
    </xf>
    <xf numFmtId="176" fontId="8" fillId="0" borderId="0" xfId="0" applyNumberFormat="1" applyFo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79" fontId="8" fillId="0" borderId="0" xfId="0" applyNumberFormat="1" applyFont="1" applyFill="1" applyAlignment="1">
      <alignment horizontal="center" vertical="center"/>
    </xf>
    <xf numFmtId="9" fontId="8" fillId="2" borderId="0" xfId="7" applyNumberFormat="1" applyFont="1" applyFill="1">
      <alignment vertical="center"/>
    </xf>
    <xf numFmtId="9" fontId="8" fillId="0" borderId="0" xfId="7" applyNumberFormat="1" applyFont="1">
      <alignment vertical="center"/>
    </xf>
    <xf numFmtId="0" fontId="8" fillId="0" borderId="0" xfId="7" applyNumberFormat="1" applyFont="1">
      <alignment vertical="center"/>
    </xf>
    <xf numFmtId="0" fontId="5" fillId="0" borderId="4" xfId="0" quotePrefix="1" applyFont="1" applyBorder="1" applyAlignment="1">
      <alignment horizontal="center" vertical="center" wrapText="1"/>
    </xf>
    <xf numFmtId="38" fontId="5" fillId="0" borderId="4" xfId="6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80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80" fontId="5" fillId="2" borderId="4" xfId="0" applyNumberFormat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38" fontId="5" fillId="2" borderId="4" xfId="6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4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99CC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F1AE-4C3E-4EC9-9287-4BC8D171A1FB}">
  <dimension ref="A1:X28"/>
  <sheetViews>
    <sheetView tabSelected="1" view="pageBreakPreview" zoomScaleNormal="50" zoomScaleSheetLayoutView="100" workbookViewId="0">
      <selection activeCell="C5" sqref="C5"/>
    </sheetView>
  </sheetViews>
  <sheetFormatPr defaultColWidth="9" defaultRowHeight="17.25" x14ac:dyDescent="0.15"/>
  <cols>
    <col min="1" max="1" width="8.5" style="18" customWidth="1"/>
    <col min="2" max="2" width="31.75" style="6" customWidth="1"/>
    <col min="3" max="3" width="45" style="6" customWidth="1"/>
    <col min="4" max="4" width="19.25" style="25" customWidth="1"/>
    <col min="5" max="5" width="25.625" style="26" customWidth="1"/>
    <col min="6" max="6" width="25" style="27" customWidth="1"/>
    <col min="7" max="7" width="37.875" style="6" customWidth="1"/>
    <col min="8" max="8" width="14.25" style="26" customWidth="1"/>
    <col min="9" max="10" width="16.75" style="12" customWidth="1"/>
    <col min="11" max="11" width="15.375" style="28" customWidth="1"/>
    <col min="12" max="13" width="15.375" style="29" customWidth="1"/>
    <col min="14" max="14" width="15.375" style="30" customWidth="1"/>
    <col min="15" max="15" width="26.125" style="6" customWidth="1"/>
    <col min="16" max="16" width="41.25" style="19" customWidth="1"/>
    <col min="17" max="17" width="5.75" style="20" customWidth="1"/>
    <col min="18" max="18" width="9.125" style="21" bestFit="1" customWidth="1"/>
    <col min="19" max="19" width="13.25" style="22" bestFit="1" customWidth="1"/>
    <col min="20" max="20" width="11" style="23" customWidth="1"/>
    <col min="21" max="21" width="9.125" style="5" bestFit="1" customWidth="1"/>
    <col min="22" max="22" width="13.375" style="21" customWidth="1"/>
    <col min="23" max="23" width="18.375" style="21" customWidth="1"/>
    <col min="24" max="24" width="12.625" style="24" customWidth="1"/>
    <col min="25" max="25" width="14.25" style="5" bestFit="1" customWidth="1"/>
    <col min="26" max="26" width="10.125" style="5" customWidth="1"/>
    <col min="27" max="27" width="9" style="5" customWidth="1"/>
    <col min="28" max="16384" width="9" style="5"/>
  </cols>
  <sheetData>
    <row r="1" spans="1:24" s="13" customFormat="1" ht="14.25" customHeight="1" x14ac:dyDescent="0.15">
      <c r="A1" s="46" t="s">
        <v>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9"/>
      <c r="Q1" s="10"/>
      <c r="R1" s="6"/>
      <c r="S1" s="11"/>
      <c r="T1" s="12"/>
      <c r="V1" s="6"/>
      <c r="W1" s="6"/>
      <c r="X1" s="14"/>
    </row>
    <row r="2" spans="1:24" s="16" customFormat="1" ht="90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15"/>
    </row>
    <row r="3" spans="1:24" ht="90" customHeight="1" x14ac:dyDescent="0.15">
      <c r="A3" s="48"/>
      <c r="B3" s="40" t="s">
        <v>5</v>
      </c>
      <c r="C3" s="40" t="s">
        <v>3</v>
      </c>
      <c r="D3" s="40" t="s">
        <v>9</v>
      </c>
      <c r="E3" s="40" t="s">
        <v>7</v>
      </c>
      <c r="F3" s="50" t="s">
        <v>8</v>
      </c>
      <c r="G3" s="40" t="s">
        <v>2</v>
      </c>
      <c r="H3" s="40" t="s">
        <v>10</v>
      </c>
      <c r="I3" s="42" t="s">
        <v>0</v>
      </c>
      <c r="J3" s="42" t="s">
        <v>11</v>
      </c>
      <c r="K3" s="44" t="s">
        <v>1</v>
      </c>
      <c r="L3" s="52" t="s">
        <v>6</v>
      </c>
      <c r="M3" s="53"/>
      <c r="N3" s="54"/>
      <c r="O3" s="55" t="s">
        <v>12</v>
      </c>
      <c r="P3" s="7"/>
      <c r="Q3" s="5"/>
      <c r="R3" s="5"/>
      <c r="S3" s="5"/>
      <c r="T3" s="5"/>
      <c r="V3" s="5"/>
      <c r="W3" s="5"/>
      <c r="X3" s="5"/>
    </row>
    <row r="4" spans="1:24" ht="45.75" customHeight="1" x14ac:dyDescent="0.15">
      <c r="A4" s="49"/>
      <c r="B4" s="41"/>
      <c r="C4" s="41"/>
      <c r="D4" s="41"/>
      <c r="E4" s="41"/>
      <c r="F4" s="51"/>
      <c r="G4" s="41"/>
      <c r="H4" s="41"/>
      <c r="I4" s="43"/>
      <c r="J4" s="43"/>
      <c r="K4" s="45"/>
      <c r="L4" s="8" t="s">
        <v>4</v>
      </c>
      <c r="M4" s="8" t="s">
        <v>13</v>
      </c>
      <c r="N4" s="17" t="s">
        <v>14</v>
      </c>
      <c r="O4" s="56"/>
      <c r="P4" s="7"/>
      <c r="Q4" s="5"/>
      <c r="R4" s="5"/>
      <c r="S4" s="5"/>
      <c r="T4" s="5"/>
      <c r="V4" s="5"/>
      <c r="W4" s="5"/>
      <c r="X4" s="5"/>
    </row>
    <row r="5" spans="1:24" ht="99.75" customHeight="1" x14ac:dyDescent="0.15">
      <c r="A5" s="33">
        <f>A4+1</f>
        <v>1</v>
      </c>
      <c r="B5" s="2" t="s">
        <v>30</v>
      </c>
      <c r="C5" s="3" t="s">
        <v>17</v>
      </c>
      <c r="D5" s="35">
        <v>46028</v>
      </c>
      <c r="E5" s="2" t="s">
        <v>32</v>
      </c>
      <c r="F5" s="31" t="s">
        <v>46</v>
      </c>
      <c r="G5" s="2" t="s">
        <v>60</v>
      </c>
      <c r="H5" s="2" t="s">
        <v>21</v>
      </c>
      <c r="I5" s="32">
        <v>19173770</v>
      </c>
      <c r="J5" s="32">
        <v>19155961</v>
      </c>
      <c r="K5" s="4">
        <f t="shared" ref="K5:K16" si="0">ROUNDDOWN(J5/I5,3)</f>
        <v>0.999</v>
      </c>
      <c r="L5" s="1" t="s">
        <v>22</v>
      </c>
      <c r="M5" s="1" t="s">
        <v>22</v>
      </c>
      <c r="N5" s="1" t="s">
        <v>22</v>
      </c>
      <c r="O5" s="2" t="s">
        <v>16</v>
      </c>
      <c r="P5" s="7"/>
      <c r="Q5" s="5"/>
      <c r="R5" s="5"/>
      <c r="S5" s="5"/>
      <c r="T5" s="5"/>
      <c r="V5" s="5"/>
      <c r="W5" s="5"/>
      <c r="X5" s="5"/>
    </row>
    <row r="6" spans="1:24" ht="99.75" customHeight="1" x14ac:dyDescent="0.15">
      <c r="A6" s="33">
        <f>A5+1</f>
        <v>2</v>
      </c>
      <c r="B6" s="2" t="s">
        <v>77</v>
      </c>
      <c r="C6" s="3" t="s">
        <v>17</v>
      </c>
      <c r="D6" s="35">
        <v>46029</v>
      </c>
      <c r="E6" s="2" t="s">
        <v>19</v>
      </c>
      <c r="F6" s="31" t="s">
        <v>20</v>
      </c>
      <c r="G6" s="2" t="s">
        <v>29</v>
      </c>
      <c r="H6" s="2" t="s">
        <v>15</v>
      </c>
      <c r="I6" s="32">
        <v>43492350</v>
      </c>
      <c r="J6" s="32">
        <v>16754100</v>
      </c>
      <c r="K6" s="4">
        <f t="shared" si="0"/>
        <v>0.38500000000000001</v>
      </c>
      <c r="L6" s="1" t="s">
        <v>22</v>
      </c>
      <c r="M6" s="1" t="s">
        <v>22</v>
      </c>
      <c r="N6" s="1" t="s">
        <v>22</v>
      </c>
      <c r="O6" s="2" t="s">
        <v>16</v>
      </c>
      <c r="P6" s="7"/>
      <c r="Q6" s="5"/>
      <c r="R6" s="5"/>
      <c r="S6" s="5"/>
      <c r="T6" s="5"/>
      <c r="V6" s="5"/>
      <c r="W6" s="5"/>
      <c r="X6" s="5"/>
    </row>
    <row r="7" spans="1:24" ht="99.75" customHeight="1" x14ac:dyDescent="0.15">
      <c r="A7" s="33">
        <f t="shared" ref="A7:A27" si="1">A6+1</f>
        <v>3</v>
      </c>
      <c r="B7" s="2" t="s">
        <v>78</v>
      </c>
      <c r="C7" s="3" t="s">
        <v>17</v>
      </c>
      <c r="D7" s="35">
        <v>46030</v>
      </c>
      <c r="E7" s="2" t="s">
        <v>33</v>
      </c>
      <c r="F7" s="31" t="s">
        <v>47</v>
      </c>
      <c r="G7" s="2" t="s">
        <v>61</v>
      </c>
      <c r="H7" s="2" t="s">
        <v>15</v>
      </c>
      <c r="I7" s="32">
        <v>63562950</v>
      </c>
      <c r="J7" s="32">
        <v>58850000</v>
      </c>
      <c r="K7" s="4">
        <f t="shared" si="0"/>
        <v>0.92500000000000004</v>
      </c>
      <c r="L7" s="1" t="s">
        <v>22</v>
      </c>
      <c r="M7" s="1" t="s">
        <v>22</v>
      </c>
      <c r="N7" s="1" t="s">
        <v>22</v>
      </c>
      <c r="O7" s="2" t="s">
        <v>16</v>
      </c>
      <c r="P7" s="7"/>
      <c r="Q7" s="5"/>
      <c r="R7" s="5"/>
      <c r="S7" s="5"/>
      <c r="T7" s="5"/>
      <c r="V7" s="5"/>
      <c r="W7" s="5"/>
      <c r="X7" s="5"/>
    </row>
    <row r="8" spans="1:24" ht="99.75" customHeight="1" x14ac:dyDescent="0.15">
      <c r="A8" s="33">
        <f t="shared" si="1"/>
        <v>4</v>
      </c>
      <c r="B8" s="2" t="s">
        <v>79</v>
      </c>
      <c r="C8" s="3" t="s">
        <v>17</v>
      </c>
      <c r="D8" s="35">
        <v>46030</v>
      </c>
      <c r="E8" s="2" t="s">
        <v>34</v>
      </c>
      <c r="F8" s="31" t="s">
        <v>48</v>
      </c>
      <c r="G8" s="2" t="s">
        <v>62</v>
      </c>
      <c r="H8" s="2" t="s">
        <v>15</v>
      </c>
      <c r="I8" s="32">
        <v>51783087</v>
      </c>
      <c r="J8" s="32">
        <v>49500000</v>
      </c>
      <c r="K8" s="4">
        <f t="shared" si="0"/>
        <v>0.95499999999999996</v>
      </c>
      <c r="L8" s="1" t="s">
        <v>22</v>
      </c>
      <c r="M8" s="1" t="s">
        <v>22</v>
      </c>
      <c r="N8" s="1" t="s">
        <v>22</v>
      </c>
      <c r="O8" s="2" t="s">
        <v>16</v>
      </c>
      <c r="P8" s="7"/>
      <c r="Q8" s="5"/>
      <c r="R8" s="5"/>
      <c r="S8" s="5"/>
      <c r="T8" s="5"/>
      <c r="V8" s="5"/>
      <c r="W8" s="5"/>
      <c r="X8" s="5"/>
    </row>
    <row r="9" spans="1:24" ht="99.75" customHeight="1" x14ac:dyDescent="0.15">
      <c r="A9" s="33">
        <f t="shared" si="1"/>
        <v>5</v>
      </c>
      <c r="B9" s="2" t="s">
        <v>80</v>
      </c>
      <c r="C9" s="3" t="s">
        <v>17</v>
      </c>
      <c r="D9" s="35">
        <v>46030</v>
      </c>
      <c r="E9" s="2" t="s">
        <v>35</v>
      </c>
      <c r="F9" s="31" t="s">
        <v>49</v>
      </c>
      <c r="G9" s="2" t="s">
        <v>63</v>
      </c>
      <c r="H9" s="2" t="s">
        <v>15</v>
      </c>
      <c r="I9" s="32">
        <v>17601064</v>
      </c>
      <c r="J9" s="32">
        <v>17158790</v>
      </c>
      <c r="K9" s="4">
        <f t="shared" si="0"/>
        <v>0.97399999999999998</v>
      </c>
      <c r="L9" s="1" t="s">
        <v>22</v>
      </c>
      <c r="M9" s="1" t="s">
        <v>22</v>
      </c>
      <c r="N9" s="1" t="s">
        <v>22</v>
      </c>
      <c r="O9" s="2" t="s">
        <v>16</v>
      </c>
      <c r="P9" s="7"/>
      <c r="Q9" s="5"/>
      <c r="R9" s="5"/>
      <c r="S9" s="5"/>
      <c r="T9" s="5"/>
      <c r="V9" s="5"/>
      <c r="W9" s="5"/>
      <c r="X9" s="5"/>
    </row>
    <row r="10" spans="1:24" ht="99.75" customHeight="1" x14ac:dyDescent="0.15">
      <c r="A10" s="33">
        <f>A9+1</f>
        <v>6</v>
      </c>
      <c r="B10" s="2" t="s">
        <v>81</v>
      </c>
      <c r="C10" s="3" t="s">
        <v>17</v>
      </c>
      <c r="D10" s="35">
        <v>46031</v>
      </c>
      <c r="E10" s="2" t="s">
        <v>36</v>
      </c>
      <c r="F10" s="31" t="s">
        <v>50</v>
      </c>
      <c r="G10" s="2" t="s">
        <v>64</v>
      </c>
      <c r="H10" s="2" t="s">
        <v>15</v>
      </c>
      <c r="I10" s="32">
        <v>14753530</v>
      </c>
      <c r="J10" s="32">
        <v>13970000</v>
      </c>
      <c r="K10" s="4">
        <f t="shared" si="0"/>
        <v>0.94599999999999995</v>
      </c>
      <c r="L10" s="1" t="s">
        <v>22</v>
      </c>
      <c r="M10" s="1" t="s">
        <v>22</v>
      </c>
      <c r="N10" s="1" t="s">
        <v>22</v>
      </c>
      <c r="O10" s="2" t="s">
        <v>16</v>
      </c>
      <c r="P10" s="7"/>
      <c r="Q10" s="5"/>
      <c r="R10" s="5"/>
      <c r="S10" s="5"/>
      <c r="T10" s="5"/>
      <c r="V10" s="5"/>
      <c r="W10" s="5"/>
      <c r="X10" s="5"/>
    </row>
    <row r="11" spans="1:24" ht="99.75" customHeight="1" x14ac:dyDescent="0.15">
      <c r="A11" s="33">
        <f>A10+1</f>
        <v>7</v>
      </c>
      <c r="B11" s="2" t="s">
        <v>82</v>
      </c>
      <c r="C11" s="3" t="s">
        <v>17</v>
      </c>
      <c r="D11" s="35">
        <v>46035</v>
      </c>
      <c r="E11" s="2" t="s">
        <v>23</v>
      </c>
      <c r="F11" s="31" t="s">
        <v>25</v>
      </c>
      <c r="G11" s="2" t="s">
        <v>27</v>
      </c>
      <c r="H11" s="2" t="s">
        <v>15</v>
      </c>
      <c r="I11" s="32">
        <v>12102420</v>
      </c>
      <c r="J11" s="32">
        <v>11303600</v>
      </c>
      <c r="K11" s="4">
        <f t="shared" si="0"/>
        <v>0.93300000000000005</v>
      </c>
      <c r="L11" s="1" t="s">
        <v>22</v>
      </c>
      <c r="M11" s="1" t="s">
        <v>22</v>
      </c>
      <c r="N11" s="1" t="s">
        <v>22</v>
      </c>
      <c r="O11" s="2" t="s">
        <v>16</v>
      </c>
      <c r="P11" s="7"/>
      <c r="Q11" s="5"/>
      <c r="R11" s="5"/>
      <c r="S11" s="5"/>
      <c r="T11" s="5"/>
      <c r="V11" s="5"/>
      <c r="W11" s="5"/>
      <c r="X11" s="5"/>
    </row>
    <row r="12" spans="1:24" ht="99.75" customHeight="1" x14ac:dyDescent="0.15">
      <c r="A12" s="33">
        <f t="shared" si="1"/>
        <v>8</v>
      </c>
      <c r="B12" s="36" t="s">
        <v>83</v>
      </c>
      <c r="C12" s="3" t="s">
        <v>17</v>
      </c>
      <c r="D12" s="37">
        <v>46036</v>
      </c>
      <c r="E12" s="36" t="s">
        <v>19</v>
      </c>
      <c r="F12" s="38" t="s">
        <v>20</v>
      </c>
      <c r="G12" s="36" t="s">
        <v>29</v>
      </c>
      <c r="H12" s="36" t="s">
        <v>15</v>
      </c>
      <c r="I12" s="39">
        <v>141196000</v>
      </c>
      <c r="J12" s="39">
        <v>125465142</v>
      </c>
      <c r="K12" s="4">
        <f t="shared" si="0"/>
        <v>0.88800000000000001</v>
      </c>
      <c r="L12" s="1" t="s">
        <v>22</v>
      </c>
      <c r="M12" s="1" t="s">
        <v>22</v>
      </c>
      <c r="N12" s="1" t="s">
        <v>22</v>
      </c>
      <c r="O12" s="2" t="s">
        <v>16</v>
      </c>
      <c r="P12" s="7"/>
      <c r="Q12" s="5"/>
      <c r="R12" s="5"/>
      <c r="S12" s="5"/>
      <c r="T12" s="5"/>
      <c r="V12" s="5"/>
      <c r="W12" s="5"/>
      <c r="X12" s="5"/>
    </row>
    <row r="13" spans="1:24" ht="99.75" customHeight="1" x14ac:dyDescent="0.15">
      <c r="A13" s="33">
        <f t="shared" si="1"/>
        <v>9</v>
      </c>
      <c r="B13" s="2" t="s">
        <v>84</v>
      </c>
      <c r="C13" s="3" t="s">
        <v>17</v>
      </c>
      <c r="D13" s="35">
        <v>46036</v>
      </c>
      <c r="E13" s="2" t="s">
        <v>19</v>
      </c>
      <c r="F13" s="31" t="s">
        <v>20</v>
      </c>
      <c r="G13" s="2" t="s">
        <v>29</v>
      </c>
      <c r="H13" s="2" t="s">
        <v>15</v>
      </c>
      <c r="I13" s="32">
        <v>70000000</v>
      </c>
      <c r="J13" s="32">
        <v>65408460</v>
      </c>
      <c r="K13" s="4">
        <f t="shared" si="0"/>
        <v>0.93400000000000005</v>
      </c>
      <c r="L13" s="1" t="s">
        <v>22</v>
      </c>
      <c r="M13" s="1" t="s">
        <v>22</v>
      </c>
      <c r="N13" s="1" t="s">
        <v>22</v>
      </c>
      <c r="O13" s="2"/>
      <c r="P13" s="7"/>
      <c r="Q13" s="5"/>
      <c r="R13" s="5"/>
      <c r="S13" s="5"/>
      <c r="T13" s="5"/>
      <c r="V13" s="5"/>
      <c r="W13" s="5"/>
      <c r="X13" s="5"/>
    </row>
    <row r="14" spans="1:24" ht="147" customHeight="1" x14ac:dyDescent="0.15">
      <c r="A14" s="33">
        <f t="shared" si="1"/>
        <v>10</v>
      </c>
      <c r="B14" s="2" t="s">
        <v>85</v>
      </c>
      <c r="C14" s="3" t="s">
        <v>17</v>
      </c>
      <c r="D14" s="35">
        <v>46036</v>
      </c>
      <c r="E14" s="2" t="s">
        <v>23</v>
      </c>
      <c r="F14" s="31" t="s">
        <v>25</v>
      </c>
      <c r="G14" s="2" t="s">
        <v>27</v>
      </c>
      <c r="H14" s="2" t="s">
        <v>15</v>
      </c>
      <c r="I14" s="32">
        <v>15753174</v>
      </c>
      <c r="J14" s="32">
        <v>14339600</v>
      </c>
      <c r="K14" s="4">
        <f t="shared" si="0"/>
        <v>0.91</v>
      </c>
      <c r="L14" s="1" t="s">
        <v>22</v>
      </c>
      <c r="M14" s="1" t="s">
        <v>22</v>
      </c>
      <c r="N14" s="1" t="s">
        <v>22</v>
      </c>
      <c r="O14" s="2" t="s">
        <v>16</v>
      </c>
      <c r="P14" s="7"/>
      <c r="Q14" s="5"/>
      <c r="R14" s="5"/>
      <c r="S14" s="5"/>
      <c r="T14" s="5"/>
      <c r="V14" s="5"/>
      <c r="W14" s="5"/>
      <c r="X14" s="5"/>
    </row>
    <row r="15" spans="1:24" ht="99.75" customHeight="1" x14ac:dyDescent="0.15">
      <c r="A15" s="33">
        <f>A14+1</f>
        <v>11</v>
      </c>
      <c r="B15" s="36" t="s">
        <v>86</v>
      </c>
      <c r="C15" s="3" t="s">
        <v>17</v>
      </c>
      <c r="D15" s="35">
        <v>46037</v>
      </c>
      <c r="E15" s="2" t="s">
        <v>37</v>
      </c>
      <c r="F15" s="31" t="s">
        <v>51</v>
      </c>
      <c r="G15" s="2" t="s">
        <v>65</v>
      </c>
      <c r="H15" s="2" t="s">
        <v>15</v>
      </c>
      <c r="I15" s="32">
        <v>9350000</v>
      </c>
      <c r="J15" s="32">
        <v>8415000</v>
      </c>
      <c r="K15" s="4">
        <f t="shared" si="0"/>
        <v>0.9</v>
      </c>
      <c r="L15" s="1" t="s">
        <v>22</v>
      </c>
      <c r="M15" s="1" t="s">
        <v>22</v>
      </c>
      <c r="N15" s="1" t="s">
        <v>22</v>
      </c>
      <c r="O15" s="2" t="s">
        <v>16</v>
      </c>
      <c r="P15" s="7"/>
      <c r="Q15" s="5"/>
      <c r="R15" s="5"/>
      <c r="S15" s="5"/>
      <c r="T15" s="5"/>
      <c r="V15" s="5"/>
      <c r="W15" s="5"/>
      <c r="X15" s="5"/>
    </row>
    <row r="16" spans="1:24" ht="99.75" customHeight="1" x14ac:dyDescent="0.15">
      <c r="A16" s="33">
        <f t="shared" si="1"/>
        <v>12</v>
      </c>
      <c r="B16" s="2" t="s">
        <v>87</v>
      </c>
      <c r="C16" s="3" t="s">
        <v>17</v>
      </c>
      <c r="D16" s="35">
        <v>46038</v>
      </c>
      <c r="E16" s="2" t="s">
        <v>38</v>
      </c>
      <c r="F16" s="31" t="s">
        <v>52</v>
      </c>
      <c r="G16" s="2" t="s">
        <v>66</v>
      </c>
      <c r="H16" s="2" t="s">
        <v>21</v>
      </c>
      <c r="I16" s="32">
        <v>17647245</v>
      </c>
      <c r="J16" s="32">
        <v>17330500</v>
      </c>
      <c r="K16" s="4">
        <f t="shared" si="0"/>
        <v>0.98199999999999998</v>
      </c>
      <c r="L16" s="1" t="s">
        <v>22</v>
      </c>
      <c r="M16" s="1" t="s">
        <v>22</v>
      </c>
      <c r="N16" s="1" t="s">
        <v>22</v>
      </c>
      <c r="O16" s="2" t="s">
        <v>16</v>
      </c>
      <c r="P16" s="7"/>
      <c r="Q16" s="5"/>
      <c r="R16" s="5"/>
      <c r="S16" s="5"/>
      <c r="T16" s="5"/>
      <c r="V16" s="5"/>
      <c r="W16" s="5"/>
      <c r="X16" s="5"/>
    </row>
    <row r="17" spans="1:24" ht="99.75" customHeight="1" x14ac:dyDescent="0.15">
      <c r="A17" s="33">
        <f t="shared" si="1"/>
        <v>13</v>
      </c>
      <c r="B17" s="2" t="s">
        <v>88</v>
      </c>
      <c r="C17" s="3" t="s">
        <v>17</v>
      </c>
      <c r="D17" s="35">
        <v>46041</v>
      </c>
      <c r="E17" s="2" t="s">
        <v>39</v>
      </c>
      <c r="F17" s="31" t="s">
        <v>53</v>
      </c>
      <c r="G17" s="2" t="s">
        <v>67</v>
      </c>
      <c r="H17" s="2" t="s">
        <v>15</v>
      </c>
      <c r="I17" s="32">
        <v>15710279</v>
      </c>
      <c r="J17" s="32">
        <v>6994531</v>
      </c>
      <c r="K17" s="4">
        <f>ROUNDDOWN(J17/I17,3)</f>
        <v>0.44500000000000001</v>
      </c>
      <c r="L17" s="1" t="s">
        <v>22</v>
      </c>
      <c r="M17" s="1" t="s">
        <v>22</v>
      </c>
      <c r="N17" s="1" t="s">
        <v>22</v>
      </c>
      <c r="O17" s="2" t="s">
        <v>74</v>
      </c>
      <c r="P17" s="7"/>
      <c r="Q17" s="5"/>
      <c r="R17" s="5"/>
      <c r="S17" s="5"/>
      <c r="T17" s="5"/>
      <c r="V17" s="5"/>
      <c r="W17" s="5"/>
      <c r="X17" s="5"/>
    </row>
    <row r="18" spans="1:24" ht="99.75" customHeight="1" x14ac:dyDescent="0.15">
      <c r="A18" s="33">
        <f t="shared" si="1"/>
        <v>14</v>
      </c>
      <c r="B18" s="36" t="s">
        <v>89</v>
      </c>
      <c r="C18" s="3" t="s">
        <v>17</v>
      </c>
      <c r="D18" s="37">
        <v>46041</v>
      </c>
      <c r="E18" s="36" t="s">
        <v>34</v>
      </c>
      <c r="F18" s="38" t="s">
        <v>48</v>
      </c>
      <c r="G18" s="36" t="s">
        <v>62</v>
      </c>
      <c r="H18" s="36" t="s">
        <v>15</v>
      </c>
      <c r="I18" s="39">
        <v>7749353</v>
      </c>
      <c r="J18" s="39">
        <v>3850000</v>
      </c>
      <c r="K18" s="4">
        <f>ROUNDDOWN(J18/I18,3)</f>
        <v>0.496</v>
      </c>
      <c r="L18" s="1" t="s">
        <v>22</v>
      </c>
      <c r="M18" s="1" t="s">
        <v>22</v>
      </c>
      <c r="N18" s="1" t="s">
        <v>22</v>
      </c>
      <c r="O18" s="2" t="s">
        <v>16</v>
      </c>
      <c r="P18" s="7"/>
      <c r="Q18" s="5"/>
      <c r="R18" s="5"/>
      <c r="S18" s="5"/>
      <c r="T18" s="5"/>
      <c r="V18" s="5"/>
      <c r="W18" s="5"/>
      <c r="X18" s="5"/>
    </row>
    <row r="19" spans="1:24" ht="99.75" customHeight="1" x14ac:dyDescent="0.15">
      <c r="A19" s="33">
        <f>A18+1</f>
        <v>15</v>
      </c>
      <c r="B19" s="36" t="s">
        <v>90</v>
      </c>
      <c r="C19" s="3" t="s">
        <v>17</v>
      </c>
      <c r="D19" s="37">
        <v>46041</v>
      </c>
      <c r="E19" s="36" t="s">
        <v>40</v>
      </c>
      <c r="F19" s="38" t="s">
        <v>54</v>
      </c>
      <c r="G19" s="36" t="s">
        <v>68</v>
      </c>
      <c r="H19" s="36" t="s">
        <v>15</v>
      </c>
      <c r="I19" s="39">
        <v>5659500</v>
      </c>
      <c r="J19" s="39">
        <v>2882000</v>
      </c>
      <c r="K19" s="4">
        <f>ROUNDDOWN(J19/I19,3)</f>
        <v>0.50900000000000001</v>
      </c>
      <c r="L19" s="1" t="s">
        <v>22</v>
      </c>
      <c r="M19" s="1" t="s">
        <v>22</v>
      </c>
      <c r="N19" s="1" t="s">
        <v>22</v>
      </c>
      <c r="O19" s="2" t="s">
        <v>16</v>
      </c>
      <c r="P19" s="7"/>
      <c r="Q19" s="5"/>
      <c r="R19" s="5"/>
      <c r="S19" s="5"/>
      <c r="T19" s="5"/>
      <c r="V19" s="5"/>
      <c r="W19" s="5"/>
      <c r="X19" s="5"/>
    </row>
    <row r="20" spans="1:24" ht="99.75" customHeight="1" x14ac:dyDescent="0.15">
      <c r="A20" s="33">
        <f t="shared" si="1"/>
        <v>16</v>
      </c>
      <c r="B20" s="2" t="s">
        <v>91</v>
      </c>
      <c r="C20" s="3" t="s">
        <v>17</v>
      </c>
      <c r="D20" s="35">
        <v>46043</v>
      </c>
      <c r="E20" s="2" t="s">
        <v>41</v>
      </c>
      <c r="F20" s="31" t="s">
        <v>55</v>
      </c>
      <c r="G20" s="2" t="s">
        <v>69</v>
      </c>
      <c r="H20" s="2" t="s">
        <v>15</v>
      </c>
      <c r="I20" s="32">
        <v>5581895</v>
      </c>
      <c r="J20" s="32">
        <v>5378917</v>
      </c>
      <c r="K20" s="4">
        <f t="shared" ref="K20:K27" si="2">ROUNDDOWN(J20/I20,3)</f>
        <v>0.96299999999999997</v>
      </c>
      <c r="L20" s="1" t="s">
        <v>22</v>
      </c>
      <c r="M20" s="1" t="s">
        <v>22</v>
      </c>
      <c r="N20" s="1" t="s">
        <v>22</v>
      </c>
      <c r="O20" s="2" t="s">
        <v>16</v>
      </c>
      <c r="P20" s="7"/>
      <c r="Q20" s="5"/>
      <c r="R20" s="5"/>
      <c r="S20" s="5"/>
      <c r="T20" s="5"/>
      <c r="V20" s="5"/>
      <c r="W20" s="5"/>
      <c r="X20" s="5"/>
    </row>
    <row r="21" spans="1:24" ht="99.75" customHeight="1" x14ac:dyDescent="0.15">
      <c r="A21" s="33">
        <f t="shared" si="1"/>
        <v>17</v>
      </c>
      <c r="B21" s="2" t="s">
        <v>92</v>
      </c>
      <c r="C21" s="3" t="s">
        <v>17</v>
      </c>
      <c r="D21" s="35">
        <v>46044</v>
      </c>
      <c r="E21" s="2" t="s">
        <v>23</v>
      </c>
      <c r="F21" s="31" t="s">
        <v>25</v>
      </c>
      <c r="G21" s="2" t="s">
        <v>27</v>
      </c>
      <c r="H21" s="2" t="s">
        <v>15</v>
      </c>
      <c r="I21" s="32">
        <v>9502277</v>
      </c>
      <c r="J21" s="32">
        <v>9196000</v>
      </c>
      <c r="K21" s="4">
        <f t="shared" si="2"/>
        <v>0.96699999999999997</v>
      </c>
      <c r="L21" s="1" t="s">
        <v>22</v>
      </c>
      <c r="M21" s="1" t="s">
        <v>22</v>
      </c>
      <c r="N21" s="1" t="s">
        <v>22</v>
      </c>
      <c r="O21" s="2" t="s">
        <v>16</v>
      </c>
      <c r="P21" s="7"/>
      <c r="Q21" s="5"/>
      <c r="R21" s="5"/>
      <c r="S21" s="5"/>
      <c r="T21" s="5"/>
      <c r="V21" s="5"/>
      <c r="W21" s="5"/>
      <c r="X21" s="5"/>
    </row>
    <row r="22" spans="1:24" ht="99.75" customHeight="1" x14ac:dyDescent="0.15">
      <c r="A22" s="33">
        <f t="shared" si="1"/>
        <v>18</v>
      </c>
      <c r="B22" s="2" t="s">
        <v>31</v>
      </c>
      <c r="C22" s="3" t="s">
        <v>17</v>
      </c>
      <c r="D22" s="35">
        <v>46045</v>
      </c>
      <c r="E22" s="2" t="s">
        <v>42</v>
      </c>
      <c r="F22" s="31" t="s">
        <v>56</v>
      </c>
      <c r="G22" s="2" t="s">
        <v>70</v>
      </c>
      <c r="H22" s="2" t="s">
        <v>15</v>
      </c>
      <c r="I22" s="32">
        <v>7741250</v>
      </c>
      <c r="J22" s="32">
        <v>7150000</v>
      </c>
      <c r="K22" s="4">
        <f t="shared" si="2"/>
        <v>0.92300000000000004</v>
      </c>
      <c r="L22" s="1" t="s">
        <v>22</v>
      </c>
      <c r="M22" s="1" t="s">
        <v>22</v>
      </c>
      <c r="N22" s="1" t="s">
        <v>22</v>
      </c>
      <c r="O22" s="2" t="s">
        <v>16</v>
      </c>
      <c r="P22" s="7"/>
      <c r="Q22" s="5"/>
      <c r="R22" s="5"/>
      <c r="S22" s="5"/>
      <c r="T22" s="5"/>
      <c r="V22" s="5"/>
      <c r="W22" s="5"/>
      <c r="X22" s="5"/>
    </row>
    <row r="23" spans="1:24" ht="99.75" customHeight="1" x14ac:dyDescent="0.15">
      <c r="A23" s="33">
        <f t="shared" si="1"/>
        <v>19</v>
      </c>
      <c r="B23" s="2" t="s">
        <v>93</v>
      </c>
      <c r="C23" s="3" t="s">
        <v>17</v>
      </c>
      <c r="D23" s="35">
        <v>46048</v>
      </c>
      <c r="E23" s="2" t="s">
        <v>19</v>
      </c>
      <c r="F23" s="31" t="s">
        <v>20</v>
      </c>
      <c r="G23" s="2" t="s">
        <v>29</v>
      </c>
      <c r="H23" s="2" t="s">
        <v>15</v>
      </c>
      <c r="I23" s="32">
        <v>7968758782</v>
      </c>
      <c r="J23" s="32">
        <v>7172021659</v>
      </c>
      <c r="K23" s="4">
        <f t="shared" si="2"/>
        <v>0.9</v>
      </c>
      <c r="L23" s="1" t="s">
        <v>22</v>
      </c>
      <c r="M23" s="1" t="s">
        <v>22</v>
      </c>
      <c r="N23" s="1" t="s">
        <v>22</v>
      </c>
      <c r="O23" s="2" t="s">
        <v>16</v>
      </c>
      <c r="P23" s="7"/>
      <c r="Q23" s="5"/>
      <c r="R23" s="5"/>
      <c r="S23" s="5"/>
      <c r="T23" s="5"/>
      <c r="V23" s="5"/>
      <c r="W23" s="5"/>
      <c r="X23" s="5"/>
    </row>
    <row r="24" spans="1:24" ht="99.75" customHeight="1" x14ac:dyDescent="0.15">
      <c r="A24" s="33">
        <f>A23+1</f>
        <v>20</v>
      </c>
      <c r="B24" s="36" t="s">
        <v>94</v>
      </c>
      <c r="C24" s="3" t="s">
        <v>17</v>
      </c>
      <c r="D24" s="37">
        <v>46048</v>
      </c>
      <c r="E24" s="36" t="s">
        <v>43</v>
      </c>
      <c r="F24" s="38" t="s">
        <v>57</v>
      </c>
      <c r="G24" s="36" t="s">
        <v>71</v>
      </c>
      <c r="H24" s="36" t="s">
        <v>15</v>
      </c>
      <c r="I24" s="39">
        <v>3575990</v>
      </c>
      <c r="J24" s="39">
        <v>3410000</v>
      </c>
      <c r="K24" s="4">
        <f t="shared" si="2"/>
        <v>0.95299999999999996</v>
      </c>
      <c r="L24" s="1" t="s">
        <v>22</v>
      </c>
      <c r="M24" s="1" t="s">
        <v>22</v>
      </c>
      <c r="N24" s="1" t="s">
        <v>22</v>
      </c>
      <c r="O24" s="2" t="s">
        <v>16</v>
      </c>
      <c r="P24" s="7"/>
      <c r="Q24" s="5"/>
      <c r="R24" s="5"/>
      <c r="S24" s="5"/>
      <c r="T24" s="5"/>
      <c r="V24" s="5"/>
      <c r="W24" s="5"/>
      <c r="X24" s="5"/>
    </row>
    <row r="25" spans="1:24" ht="99.75" customHeight="1" x14ac:dyDescent="0.15">
      <c r="A25" s="33">
        <f t="shared" si="1"/>
        <v>21</v>
      </c>
      <c r="B25" s="2" t="s">
        <v>95</v>
      </c>
      <c r="C25" s="3" t="s">
        <v>17</v>
      </c>
      <c r="D25" s="35">
        <v>46049</v>
      </c>
      <c r="E25" s="2" t="s">
        <v>44</v>
      </c>
      <c r="F25" s="31" t="s">
        <v>58</v>
      </c>
      <c r="G25" s="2" t="s">
        <v>72</v>
      </c>
      <c r="H25" s="2" t="s">
        <v>15</v>
      </c>
      <c r="I25" s="32">
        <v>4418705</v>
      </c>
      <c r="J25" s="32">
        <v>4231437</v>
      </c>
      <c r="K25" s="4">
        <f t="shared" si="2"/>
        <v>0.95699999999999996</v>
      </c>
      <c r="L25" s="1" t="s">
        <v>22</v>
      </c>
      <c r="M25" s="1" t="s">
        <v>22</v>
      </c>
      <c r="N25" s="1" t="s">
        <v>22</v>
      </c>
      <c r="O25" s="2" t="s">
        <v>16</v>
      </c>
      <c r="P25" s="7"/>
      <c r="Q25" s="5"/>
      <c r="R25" s="5"/>
      <c r="S25" s="5"/>
      <c r="T25" s="5"/>
      <c r="V25" s="5"/>
      <c r="W25" s="5"/>
      <c r="X25" s="5"/>
    </row>
    <row r="26" spans="1:24" ht="99.75" customHeight="1" x14ac:dyDescent="0.15">
      <c r="A26" s="33">
        <f>A25+1</f>
        <v>22</v>
      </c>
      <c r="B26" s="2" t="s">
        <v>96</v>
      </c>
      <c r="C26" s="3" t="s">
        <v>76</v>
      </c>
      <c r="D26" s="35">
        <v>46051</v>
      </c>
      <c r="E26" s="2" t="s">
        <v>24</v>
      </c>
      <c r="F26" s="31" t="s">
        <v>26</v>
      </c>
      <c r="G26" s="2" t="s">
        <v>28</v>
      </c>
      <c r="H26" s="2" t="s">
        <v>15</v>
      </c>
      <c r="I26" s="32">
        <v>7150931</v>
      </c>
      <c r="J26" s="32">
        <v>5340973</v>
      </c>
      <c r="K26" s="4">
        <f t="shared" si="2"/>
        <v>0.746</v>
      </c>
      <c r="L26" s="1" t="s">
        <v>22</v>
      </c>
      <c r="M26" s="1" t="s">
        <v>22</v>
      </c>
      <c r="N26" s="1" t="s">
        <v>22</v>
      </c>
      <c r="O26" s="2" t="s">
        <v>16</v>
      </c>
      <c r="P26" s="7"/>
      <c r="Q26" s="5"/>
      <c r="R26" s="5"/>
      <c r="S26" s="5"/>
      <c r="T26" s="5"/>
      <c r="V26" s="5"/>
      <c r="W26" s="5"/>
      <c r="X26" s="5"/>
    </row>
    <row r="27" spans="1:24" ht="99.75" customHeight="1" x14ac:dyDescent="0.15">
      <c r="A27" s="33">
        <f t="shared" si="1"/>
        <v>23</v>
      </c>
      <c r="B27" s="2" t="s">
        <v>97</v>
      </c>
      <c r="C27" s="3" t="s">
        <v>76</v>
      </c>
      <c r="D27" s="35">
        <v>46051</v>
      </c>
      <c r="E27" s="2" t="s">
        <v>45</v>
      </c>
      <c r="F27" s="31" t="s">
        <v>59</v>
      </c>
      <c r="G27" s="2" t="s">
        <v>73</v>
      </c>
      <c r="H27" s="2" t="s">
        <v>15</v>
      </c>
      <c r="I27" s="32">
        <v>6554900</v>
      </c>
      <c r="J27" s="32">
        <v>1075800</v>
      </c>
      <c r="K27" s="4">
        <f t="shared" si="2"/>
        <v>0.16400000000000001</v>
      </c>
      <c r="L27" s="1" t="s">
        <v>22</v>
      </c>
      <c r="M27" s="1" t="s">
        <v>22</v>
      </c>
      <c r="N27" s="1" t="s">
        <v>22</v>
      </c>
      <c r="O27" s="2" t="s">
        <v>16</v>
      </c>
      <c r="P27" s="7"/>
      <c r="Q27" s="5"/>
      <c r="R27" s="5"/>
      <c r="S27" s="5"/>
      <c r="T27" s="5"/>
      <c r="V27" s="5"/>
      <c r="W27" s="5"/>
      <c r="X27" s="5"/>
    </row>
    <row r="28" spans="1:24" ht="32.25" customHeight="1" x14ac:dyDescent="0.15">
      <c r="A28" s="34" t="s">
        <v>18</v>
      </c>
    </row>
  </sheetData>
  <mergeCells count="14">
    <mergeCell ref="H3:H4"/>
    <mergeCell ref="I3:I4"/>
    <mergeCell ref="J3:J4"/>
    <mergeCell ref="K3:K4"/>
    <mergeCell ref="A1:O2"/>
    <mergeCell ref="A3:A4"/>
    <mergeCell ref="B3:B4"/>
    <mergeCell ref="C3:C4"/>
    <mergeCell ref="D3:D4"/>
    <mergeCell ref="E3:E4"/>
    <mergeCell ref="F3:F4"/>
    <mergeCell ref="L3:N3"/>
    <mergeCell ref="O3:O4"/>
    <mergeCell ref="G3:G4"/>
  </mergeCells>
  <phoneticPr fontId="6"/>
  <conditionalFormatting sqref="K5:K7">
    <cfRule type="expression" dxfId="43" priority="833" stopIfTrue="1">
      <formula>#REF!="秘"</formula>
    </cfRule>
    <cfRule type="expression" dxfId="42" priority="834" stopIfTrue="1">
      <formula>$AH5=1</formula>
    </cfRule>
    <cfRule type="expression" dxfId="41" priority="835" stopIfTrue="1">
      <formula>#REF!="随意（単価）"</formula>
    </cfRule>
    <cfRule type="expression" dxfId="40" priority="836" stopIfTrue="1">
      <formula>#REF!="秘"</formula>
    </cfRule>
    <cfRule type="expression" dxfId="39" priority="832" stopIfTrue="1">
      <formula>#REF!="随意（単価）"</formula>
    </cfRule>
    <cfRule type="expression" dxfId="38" priority="840" stopIfTrue="1">
      <formula>#REF!=1</formula>
    </cfRule>
  </conditionalFormatting>
  <conditionalFormatting sqref="K5:K8">
    <cfRule type="expression" dxfId="37" priority="1005" stopIfTrue="1">
      <formula>#REF!="随意（単価）"</formula>
    </cfRule>
    <cfRule type="expression" dxfId="36" priority="1006" stopIfTrue="1">
      <formula>#REF!="秘"</formula>
    </cfRule>
  </conditionalFormatting>
  <conditionalFormatting sqref="K5:K9 K12:K16">
    <cfRule type="expression" dxfId="35" priority="837" stopIfTrue="1">
      <formula>$AI5=1</formula>
    </cfRule>
  </conditionalFormatting>
  <conditionalFormatting sqref="K5:K9">
    <cfRule type="expression" dxfId="34" priority="1007" stopIfTrue="1">
      <formula>#REF!="随意（単価）"</formula>
    </cfRule>
    <cfRule type="expression" dxfId="33" priority="1008" stopIfTrue="1">
      <formula>$B5="秘"</formula>
    </cfRule>
  </conditionalFormatting>
  <conditionalFormatting sqref="K5:K19">
    <cfRule type="expression" dxfId="32" priority="147" stopIfTrue="1">
      <formula>#REF!=1</formula>
    </cfRule>
  </conditionalFormatting>
  <conditionalFormatting sqref="K8:K9 K15 K20:K27">
    <cfRule type="expression" dxfId="31" priority="140" stopIfTrue="1">
      <formula>#REF!="秘"</formula>
    </cfRule>
  </conditionalFormatting>
  <conditionalFormatting sqref="K8:K14">
    <cfRule type="expression" dxfId="30" priority="46" stopIfTrue="1">
      <formula>#REF!="秘"</formula>
    </cfRule>
  </conditionalFormatting>
  <conditionalFormatting sqref="K8:K15 K20:K27">
    <cfRule type="expression" dxfId="29" priority="139" stopIfTrue="1">
      <formula>#REF!="随意（単価）"</formula>
    </cfRule>
  </conditionalFormatting>
  <conditionalFormatting sqref="K8:K16">
    <cfRule type="expression" dxfId="28" priority="47" stopIfTrue="1">
      <formula>$AH8=1</formula>
    </cfRule>
  </conditionalFormatting>
  <conditionalFormatting sqref="K9 K12:K13 K15:K16">
    <cfRule type="expression" dxfId="27" priority="849" stopIfTrue="1">
      <formula>#REF!=1</formula>
    </cfRule>
  </conditionalFormatting>
  <conditionalFormatting sqref="K9:K27">
    <cfRule type="expression" dxfId="26" priority="124" stopIfTrue="1">
      <formula>#REF!="随意（単価）"</formula>
    </cfRule>
    <cfRule type="expression" dxfId="25" priority="125" stopIfTrue="1">
      <formula>#REF!="秘"</formula>
    </cfRule>
  </conditionalFormatting>
  <conditionalFormatting sqref="K10:K11">
    <cfRule type="expression" dxfId="24" priority="111" stopIfTrue="1">
      <formula>$AI10=1</formula>
    </cfRule>
  </conditionalFormatting>
  <conditionalFormatting sqref="K10:K27">
    <cfRule type="expression" dxfId="23" priority="1002" stopIfTrue="1">
      <formula>#REF!="随意（単価）"</formula>
    </cfRule>
  </conditionalFormatting>
  <conditionalFormatting sqref="K12:K14">
    <cfRule type="expression" dxfId="22" priority="48" stopIfTrue="1">
      <formula>#REF!="随意（単価）"</formula>
    </cfRule>
    <cfRule type="expression" dxfId="21" priority="49" stopIfTrue="1">
      <formula>#REF!="秘"</formula>
    </cfRule>
  </conditionalFormatting>
  <conditionalFormatting sqref="K12:K16">
    <cfRule type="expression" dxfId="20" priority="1010" stopIfTrue="1">
      <formula>$B12="秘"</formula>
    </cfRule>
  </conditionalFormatting>
  <conditionalFormatting sqref="K17:K18">
    <cfRule type="expression" dxfId="19" priority="62" stopIfTrue="1">
      <formula>$AI18=1</formula>
    </cfRule>
  </conditionalFormatting>
  <conditionalFormatting sqref="K17:K19">
    <cfRule type="expression" dxfId="18" priority="971" stopIfTrue="1">
      <formula>$AH18=1</formula>
    </cfRule>
  </conditionalFormatting>
  <conditionalFormatting sqref="K18:K19">
    <cfRule type="expression" dxfId="17" priority="57" stopIfTrue="1">
      <formula>#REF!="随意（単価）"</formula>
    </cfRule>
    <cfRule type="expression" dxfId="16" priority="58" stopIfTrue="1">
      <formula>#REF!="秘"</formula>
    </cfRule>
  </conditionalFormatting>
  <conditionalFormatting sqref="K19">
    <cfRule type="expression" dxfId="15" priority="55" stopIfTrue="1">
      <formula>#REF!="秘"</formula>
    </cfRule>
    <cfRule type="expression" dxfId="14" priority="54" stopIfTrue="1">
      <formula>#REF!="随意（単価）"</formula>
    </cfRule>
    <cfRule type="expression" dxfId="13" priority="56" stopIfTrue="1">
      <formula>$AI20=1</formula>
    </cfRule>
  </conditionalFormatting>
  <conditionalFormatting sqref="K20:K21">
    <cfRule type="expression" dxfId="12" priority="1019" stopIfTrue="1">
      <formula>#REF!="秘"</formula>
    </cfRule>
    <cfRule type="expression" dxfId="11" priority="1020" stopIfTrue="1">
      <formula>$AI22=1</formula>
    </cfRule>
    <cfRule type="expression" dxfId="10" priority="1021" stopIfTrue="1">
      <formula>#REF!=1</formula>
    </cfRule>
    <cfRule type="expression" dxfId="9" priority="1022" stopIfTrue="1">
      <formula>#REF!="随意（単価）"</formula>
    </cfRule>
    <cfRule type="expression" dxfId="8" priority="1023" stopIfTrue="1">
      <formula>$B20="秘"</formula>
    </cfRule>
  </conditionalFormatting>
  <conditionalFormatting sqref="K20:K25">
    <cfRule type="expression" dxfId="7" priority="938" stopIfTrue="1">
      <formula>$AH22=1</formula>
    </cfRule>
  </conditionalFormatting>
  <conditionalFormatting sqref="K20:K27">
    <cfRule type="expression" dxfId="6" priority="937" stopIfTrue="1">
      <formula>#REF!=1</formula>
    </cfRule>
  </conditionalFormatting>
  <conditionalFormatting sqref="K22:K23 K25:K27">
    <cfRule type="expression" dxfId="5" priority="786" stopIfTrue="1">
      <formula>#REF!=1</formula>
    </cfRule>
  </conditionalFormatting>
  <conditionalFormatting sqref="K22:K25">
    <cfRule type="expression" dxfId="4" priority="925" stopIfTrue="1">
      <formula>$AI24=1</formula>
    </cfRule>
  </conditionalFormatting>
  <conditionalFormatting sqref="K22:K27 K10:K11 K17:K19">
    <cfRule type="expression" dxfId="3" priority="788" stopIfTrue="1">
      <formula>$B10="秘"</formula>
    </cfRule>
  </conditionalFormatting>
  <conditionalFormatting sqref="K23:K27">
    <cfRule type="expression" dxfId="2" priority="932" stopIfTrue="1">
      <formula>#REF!="随意（単価）"</formula>
    </cfRule>
    <cfRule type="expression" dxfId="1" priority="933" stopIfTrue="1">
      <formula>#REF!="秘"</formula>
    </cfRule>
  </conditionalFormatting>
  <conditionalFormatting sqref="K24">
    <cfRule type="expression" dxfId="0" priority="96" stopIfTrue="1">
      <formula>#REF!=1</formula>
    </cfRule>
  </conditionalFormatting>
  <printOptions horizontalCentered="1"/>
  <pageMargins left="0.25" right="0.25" top="0.75" bottom="0.75" header="0.3" footer="0.3"/>
  <pageSetup paperSize="8" scale="40" orientation="landscape" r:id="rId1"/>
  <headerFooter alignWithMargins="0"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202601一般競争（物品役務等） </vt:lpstr>
      <vt:lpstr>'202601一般競争（物品役務等） '!Print_Area</vt:lpstr>
      <vt:lpstr>'202601一般競争（物品役務等）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