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X:\会計法規・研修関係業務\05　公表事項\01.公共調達の公表\03.公表版（H3004以降～）\R7年度\202601\公共調達の公表(令和７年１月分)\公共調達の公表（元データ）\"/>
    </mc:Choice>
  </mc:AlternateContent>
  <xr:revisionPtr revIDLastSave="0" documentId="13_ncr:1_{DD0F1DE3-7F9A-411B-97C1-D697BCC300A3}" xr6:coauthVersionLast="47" xr6:coauthVersionMax="47" xr10:uidLastSave="{00000000-0000-0000-0000-000000000000}"/>
  <bookViews>
    <workbookView xWindow="-120" yWindow="-120" windowWidth="29040" windowHeight="15720" tabRatio="732" xr2:uid="{00000000-000D-0000-FFFF-FFFF00000000}"/>
  </bookViews>
  <sheets>
    <sheet name="202601随意契約（物品役務等）" sheetId="125" r:id="rId1"/>
  </sheets>
  <definedNames>
    <definedName name="_xlnm._FilterDatabase" localSheetId="0" hidden="1">'202601随意契約（物品役務等）'!$B$1:$B$24</definedName>
    <definedName name="_xlnm.Print_Area" localSheetId="0">'202601随意契約（物品役務等）'!$A$1:$P$25</definedName>
    <definedName name="_xlnm.Print_Titles" localSheetId="0">'202601随意契約（物品役務等）'!$3:$4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4" i="125" l="1"/>
  <c r="K23" i="125"/>
  <c r="K22" i="125"/>
  <c r="K21" i="125"/>
  <c r="K20" i="125"/>
  <c r="K19" i="125"/>
  <c r="K18" i="125"/>
  <c r="K17" i="125"/>
  <c r="K16" i="125"/>
  <c r="K15" i="125"/>
  <c r="K14" i="125"/>
  <c r="K13" i="125"/>
  <c r="K12" i="125"/>
  <c r="K11" i="125"/>
  <c r="K10" i="125"/>
  <c r="K9" i="125"/>
  <c r="K8" i="125"/>
  <c r="K7" i="125"/>
  <c r="K6" i="125"/>
  <c r="K5" i="125"/>
  <c r="A5" i="125"/>
  <c r="A6" i="125" s="1"/>
  <c r="A7" i="125" s="1"/>
  <c r="A8" i="125" s="1"/>
  <c r="A9" i="125" l="1"/>
  <c r="A10" i="125" l="1"/>
  <c r="A11" i="125" s="1"/>
  <c r="A12" i="125" s="1"/>
  <c r="A13" i="125" s="1"/>
  <c r="A14" i="125" s="1"/>
  <c r="A15" i="125" s="1"/>
  <c r="A16" i="125" l="1"/>
  <c r="A17" i="125" s="1"/>
  <c r="A18" i="125" s="1"/>
  <c r="A19" i="125" s="1"/>
  <c r="A20" i="125" s="1"/>
  <c r="A21" i="125" l="1"/>
  <c r="A22" i="125" s="1"/>
  <c r="A23" i="125" s="1"/>
  <c r="A24" i="125" s="1"/>
</calcChain>
</file>

<file path=xl/sharedStrings.xml><?xml version="1.0" encoding="utf-8"?>
<sst xmlns="http://schemas.openxmlformats.org/spreadsheetml/2006/main" count="238" uniqueCount="108">
  <si>
    <t>予定価格</t>
    <rPh sb="0" eb="2">
      <t>ヨテイ</t>
    </rPh>
    <rPh sb="2" eb="4">
      <t>カカク</t>
    </rPh>
    <phoneticPr fontId="3"/>
  </si>
  <si>
    <t>落札率</t>
    <rPh sb="0" eb="2">
      <t>ラクサツ</t>
    </rPh>
    <rPh sb="2" eb="3">
      <t>リツ</t>
    </rPh>
    <phoneticPr fontId="3"/>
  </si>
  <si>
    <t>再就職の役員の数</t>
    <rPh sb="0" eb="3">
      <t>サイシュウショク</t>
    </rPh>
    <rPh sb="4" eb="6">
      <t>ヤクイン</t>
    </rPh>
    <rPh sb="7" eb="8">
      <t>カズ</t>
    </rPh>
    <phoneticPr fontId="3"/>
  </si>
  <si>
    <t>契約の相手方の住所</t>
    <rPh sb="0" eb="2">
      <t>ケイヤク</t>
    </rPh>
    <rPh sb="3" eb="6">
      <t>アイテカタ</t>
    </rPh>
    <rPh sb="7" eb="9">
      <t>ジュウショ</t>
    </rPh>
    <phoneticPr fontId="3"/>
  </si>
  <si>
    <t>契約担当官等の氏名並びにその
所属する部局の名称及び所在地</t>
    <rPh sb="0" eb="2">
      <t>ケイヤク</t>
    </rPh>
    <rPh sb="2" eb="6">
      <t>タントウカントウ</t>
    </rPh>
    <rPh sb="7" eb="9">
      <t>シメイ</t>
    </rPh>
    <rPh sb="9" eb="10">
      <t>ナラ</t>
    </rPh>
    <rPh sb="15" eb="17">
      <t>ショゾク</t>
    </rPh>
    <rPh sb="19" eb="21">
      <t>ブキョク</t>
    </rPh>
    <rPh sb="22" eb="24">
      <t>メイショウ</t>
    </rPh>
    <rPh sb="24" eb="25">
      <t>オヨ</t>
    </rPh>
    <rPh sb="26" eb="29">
      <t>ショザイチ</t>
    </rPh>
    <phoneticPr fontId="3"/>
  </si>
  <si>
    <t>公益法人の区分</t>
    <rPh sb="0" eb="2">
      <t>コウエキ</t>
    </rPh>
    <rPh sb="2" eb="4">
      <t>ホウジン</t>
    </rPh>
    <rPh sb="5" eb="7">
      <t>クブン</t>
    </rPh>
    <phoneticPr fontId="3"/>
  </si>
  <si>
    <t>物品役務等の名称及び数量</t>
    <rPh sb="0" eb="2">
      <t>ブッピン</t>
    </rPh>
    <rPh sb="2" eb="4">
      <t>エキム</t>
    </rPh>
    <rPh sb="4" eb="5">
      <t>トウ</t>
    </rPh>
    <rPh sb="6" eb="8">
      <t>メイショウ</t>
    </rPh>
    <rPh sb="8" eb="9">
      <t>オヨ</t>
    </rPh>
    <rPh sb="10" eb="12">
      <t>スウリョウ</t>
    </rPh>
    <phoneticPr fontId="3"/>
  </si>
  <si>
    <t>公益法人の場合</t>
    <rPh sb="0" eb="2">
      <t>コウエキ</t>
    </rPh>
    <rPh sb="2" eb="4">
      <t>ホウジン</t>
    </rPh>
    <rPh sb="5" eb="7">
      <t>バアイ</t>
    </rPh>
    <phoneticPr fontId="3"/>
  </si>
  <si>
    <t>契約の相手方の名称</t>
    <rPh sb="0" eb="2">
      <t>ケイヤク</t>
    </rPh>
    <rPh sb="3" eb="6">
      <t>アイテガタ</t>
    </rPh>
    <rPh sb="7" eb="9">
      <t>メイショウ</t>
    </rPh>
    <phoneticPr fontId="3"/>
  </si>
  <si>
    <t>法人番号</t>
    <rPh sb="0" eb="2">
      <t>ホウジン</t>
    </rPh>
    <rPh sb="2" eb="4">
      <t>バンゴウ</t>
    </rPh>
    <phoneticPr fontId="3"/>
  </si>
  <si>
    <t>契約を締結した日</t>
    <rPh sb="0" eb="2">
      <t>ケイヤク</t>
    </rPh>
    <rPh sb="3" eb="5">
      <t>テイケツ</t>
    </rPh>
    <rPh sb="7" eb="8">
      <t>ヒ</t>
    </rPh>
    <phoneticPr fontId="3"/>
  </si>
  <si>
    <t>契約金額</t>
    <rPh sb="0" eb="2">
      <t>ケイヤク</t>
    </rPh>
    <rPh sb="2" eb="4">
      <t>キンガク</t>
    </rPh>
    <phoneticPr fontId="3"/>
  </si>
  <si>
    <t>備　　考</t>
    <rPh sb="0" eb="1">
      <t>ソナエ</t>
    </rPh>
    <rPh sb="3" eb="4">
      <t>コウ</t>
    </rPh>
    <phoneticPr fontId="3"/>
  </si>
  <si>
    <t>国所管、都道府県所管の区分</t>
    <rPh sb="0" eb="1">
      <t>クニ</t>
    </rPh>
    <rPh sb="1" eb="3">
      <t>ショカン</t>
    </rPh>
    <rPh sb="4" eb="8">
      <t>トドウフケン</t>
    </rPh>
    <rPh sb="8" eb="10">
      <t>ショカン</t>
    </rPh>
    <rPh sb="11" eb="13">
      <t>クブン</t>
    </rPh>
    <phoneticPr fontId="3"/>
  </si>
  <si>
    <t>応札・応募者数</t>
    <rPh sb="0" eb="2">
      <t>オウサツ</t>
    </rPh>
    <rPh sb="3" eb="7">
      <t>オウボシャスウ</t>
    </rPh>
    <phoneticPr fontId="3"/>
  </si>
  <si>
    <t>随意契約によることとした会計法令の根拠条文及び理由
（企画競争,公募等）</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7" eb="29">
      <t>キカク</t>
    </rPh>
    <rPh sb="29" eb="31">
      <t>キョウソウ</t>
    </rPh>
    <rPh sb="32" eb="34">
      <t>コウボ</t>
    </rPh>
    <rPh sb="34" eb="35">
      <t>トウ</t>
    </rPh>
    <phoneticPr fontId="3"/>
  </si>
  <si>
    <t/>
  </si>
  <si>
    <t>支出負担行為担当官
外務省大臣官房会計課長　菅原　清行
東京都千代田区霞が関２－２－１</t>
    <rPh sb="22" eb="24">
      <t>スガワラ</t>
    </rPh>
    <rPh sb="25" eb="27">
      <t>キヨユキ</t>
    </rPh>
    <phoneticPr fontId="3"/>
  </si>
  <si>
    <t>（注）公益法人の区分において、「公財」は「公益財団法人」、「公社」は「公益社団法人」、「特財」は「特例財団法人」、「特社」は「特例社団法人」をいう。　</t>
    <phoneticPr fontId="6"/>
  </si>
  <si>
    <t>―</t>
    <phoneticPr fontId="6"/>
  </si>
  <si>
    <t>株式会社ホテルオークラ東京</t>
  </si>
  <si>
    <t>1010401045658</t>
  </si>
  <si>
    <t>東京都港区虎ノ門２丁目１０番４号</t>
  </si>
  <si>
    <t>中華人民共和国外交部</t>
    <phoneticPr fontId="6"/>
  </si>
  <si>
    <t>富士通株式会社</t>
  </si>
  <si>
    <t>1020001071491</t>
  </si>
  <si>
    <t>北京市朝陽区朝陽門南大街2号</t>
    <phoneticPr fontId="6"/>
  </si>
  <si>
    <t>契約の性質又は目的から特定の者でなければ納入または履行できず、他に競争を許さないため(会計法第29条の3第4項)。</t>
    <phoneticPr fontId="6"/>
  </si>
  <si>
    <t>リコージャパン株式会社</t>
  </si>
  <si>
    <t>株式会社コンベンションリンケージ</t>
  </si>
  <si>
    <t>三菱地所ホテルズ＆リゾーツ株式会社</t>
  </si>
  <si>
    <t>1010001110829</t>
  </si>
  <si>
    <t>8010001092202</t>
  </si>
  <si>
    <t>9010001071477</t>
  </si>
  <si>
    <t>東京都大田区中馬込１丁目３番６号</t>
  </si>
  <si>
    <t>東京都千代田区三番町２番地</t>
  </si>
  <si>
    <t>東京都港区南青山１丁目１番１号</t>
  </si>
  <si>
    <t>企画競争の結果、同者が最も高い評価を得て確実な業務の履行が可能であると認められ、他に競争を許さないため(会計法第29条の3第4項)。</t>
    <phoneticPr fontId="6"/>
  </si>
  <si>
    <t>「海外テレビ局提供・海外広報用日本紹介映像資料『JAPAN VIDEO TOPICS』の制作・複製及び納入」業務委嘱</t>
  </si>
  <si>
    <t>「イタリア首相一行接遇」業務委嘱</t>
  </si>
  <si>
    <t>「外務省内におけるソーシャルメディアの発信支援・運営改善」業務委嘱</t>
  </si>
  <si>
    <t>「ＵＡＥ大統領一行接遇」業務委嘱</t>
    <phoneticPr fontId="6"/>
  </si>
  <si>
    <t>「監視カメラシステム映像の二重録画化」業務委嘱</t>
  </si>
  <si>
    <t>「ネパール大統領一行接遇」業務委嘱</t>
    <phoneticPr fontId="6"/>
  </si>
  <si>
    <t>独立行政法人国立印刷局</t>
  </si>
  <si>
    <t>インタナシヨナル映画株式会社</t>
  </si>
  <si>
    <t>株式会社ＮＴＴデータ・アイ</t>
  </si>
  <si>
    <t>株式会社日本旅行</t>
  </si>
  <si>
    <t>株式会社サイマル・インターナショナル</t>
  </si>
  <si>
    <t>タイムズ２４株式会社</t>
  </si>
  <si>
    <t>クレアブ株式会社</t>
  </si>
  <si>
    <t>ＡＬＳＯＫ株式会社</t>
    <phoneticPr fontId="6"/>
  </si>
  <si>
    <t>三井不動産リゾートマネージメント株式会社</t>
    <phoneticPr fontId="6"/>
  </si>
  <si>
    <t>株式会社ＪＳＯＬ</t>
  </si>
  <si>
    <t>ＡＬＳＯＫ株式会社</t>
  </si>
  <si>
    <t>株式会社帝国ホテル</t>
  </si>
  <si>
    <t>6010405003434</t>
  </si>
  <si>
    <t>5010401071213</t>
  </si>
  <si>
    <t>2011101056358</t>
  </si>
  <si>
    <t>1010401023408</t>
  </si>
  <si>
    <t>6010001109206</t>
  </si>
  <si>
    <t>4010001137274</t>
  </si>
  <si>
    <t>1010401085687</t>
  </si>
  <si>
    <t>3010401016070</t>
    <phoneticPr fontId="6"/>
  </si>
  <si>
    <t>8010001187150</t>
    <phoneticPr fontId="6"/>
  </si>
  <si>
    <t>2010001101026</t>
  </si>
  <si>
    <t>3010401016070</t>
  </si>
  <si>
    <t>8010001008711</t>
  </si>
  <si>
    <t>東京都港区虎ノ門２丁目２番３号</t>
  </si>
  <si>
    <t>神奈川県川崎市幸区大宮町１番地５</t>
    <rPh sb="0" eb="7">
      <t>カナガワケンカワサキシ</t>
    </rPh>
    <rPh sb="7" eb="9">
      <t>サイワイク</t>
    </rPh>
    <rPh sb="9" eb="12">
      <t>オオミヤチョウ</t>
    </rPh>
    <rPh sb="13" eb="15">
      <t>バンチ</t>
    </rPh>
    <phoneticPr fontId="6"/>
  </si>
  <si>
    <t>東京都千代田区神田小川町２丁目４番１４号</t>
  </si>
  <si>
    <t>東京都新宿区揚場町１番１８号</t>
  </si>
  <si>
    <t>東京都中央区日本橋１丁目１９番１号</t>
  </si>
  <si>
    <t>東京都中央区銀座７丁目１６番１２号</t>
    <phoneticPr fontId="6"/>
  </si>
  <si>
    <t>東京都品川区西五反田２丁目２０番４号</t>
  </si>
  <si>
    <t>東京都港区愛宕２丁目５番１号</t>
    <phoneticPr fontId="6"/>
  </si>
  <si>
    <t>東京都港区元赤坂１丁目６番６号</t>
    <rPh sb="9" eb="11">
      <t>チョウメ</t>
    </rPh>
    <rPh sb="12" eb="13">
      <t>バン</t>
    </rPh>
    <rPh sb="14" eb="15">
      <t>ゴウ</t>
    </rPh>
    <phoneticPr fontId="6"/>
  </si>
  <si>
    <t>東京都中央区八重洲２丁目２番１号</t>
    <rPh sb="10" eb="12">
      <t>チョウメ</t>
    </rPh>
    <rPh sb="13" eb="14">
      <t>バン</t>
    </rPh>
    <rPh sb="15" eb="16">
      <t>ゴウ</t>
    </rPh>
    <phoneticPr fontId="6"/>
  </si>
  <si>
    <t>東京都千代田区九段南一丁目６番５号</t>
  </si>
  <si>
    <t>東京都港区元赤坂１丁目６番６号</t>
  </si>
  <si>
    <t>東京都千代田区内幸町１丁目１番１号</t>
  </si>
  <si>
    <t>企画競争の結果，同者が最も高い評価を得て確実な業務の履行が可能であると認められ，他に競争を許さないため(会計法第２９条の３第４項)。</t>
    <phoneticPr fontId="6"/>
  </si>
  <si>
    <t>企画競争の結果同社が高い評価を得て確実な業務の履行が可能であると認められ、他に競争を許さないため(会計法第29条の3第4号)。</t>
    <phoneticPr fontId="6"/>
  </si>
  <si>
    <t>契約の性質又は目的から特定の者でなければ当該業務を履行できず、他に競争を許さないため(会計法第29条の3第4項)｡</t>
    <phoneticPr fontId="6"/>
  </si>
  <si>
    <t>緊急の必要により特定の者でなければ当該業務を履行できず、他に競争を許さないため(会計法第29条の3第4項)｡</t>
    <phoneticPr fontId="6"/>
  </si>
  <si>
    <t>企画競争の結果、同者が最も高い評価を得て確実な業務の履行が可能であると認められ、他に競争を許さないため(会計法第29条3第4項)。</t>
    <phoneticPr fontId="6"/>
  </si>
  <si>
    <t>本件サービスの提供が可能な者は、当該システムの構築を行った本契約の相手方の他になく、競争を許さないため(会計法第29条の3第4項)</t>
    <phoneticPr fontId="6"/>
  </si>
  <si>
    <t>一部単価契約</t>
  </si>
  <si>
    <t>公共調達の適正化について（平成18年8月25日付財計第2017号）に基づく随意契約に係る情報の公表（物品・役務等）及び公益法人に対する支出の公表・点検の方針について（平成24年6月1日行政改革実行本部決定）に基づく情報の公開</t>
    <rPh sb="37" eb="41">
      <t>ズイイケイヤク</t>
    </rPh>
    <phoneticPr fontId="6"/>
  </si>
  <si>
    <t>該当無し</t>
    <rPh sb="0" eb="1">
      <t>ガイトウ</t>
    </rPh>
    <rPh sb="1" eb="2">
      <t>ナ</t>
    </rPh>
    <phoneticPr fontId="6"/>
  </si>
  <si>
    <t>支出負担行為担当官代理
外務省大臣官房長　大鶴　哲也
東京都千代田区霞が関２－２－１</t>
    <rPh sb="9" eb="11">
      <t>ダイリ</t>
    </rPh>
    <rPh sb="19" eb="20">
      <t>チョウ</t>
    </rPh>
    <rPh sb="21" eb="23">
      <t>オオツル</t>
    </rPh>
    <rPh sb="24" eb="26">
      <t>テツヤ</t>
    </rPh>
    <phoneticPr fontId="3"/>
  </si>
  <si>
    <t>再度の入札をもってしても落札者がなかったため、唯一の入札業者である同者に対し予定価格の範囲内で契約を交渉したもの（会計法第29条の3第5項）。</t>
  </si>
  <si>
    <t>「MRV査証シールの製造・納入」業務委嘱</t>
    <rPh sb="16" eb="20">
      <t>ギョウムイショク</t>
    </rPh>
    <phoneticPr fontId="6"/>
  </si>
  <si>
    <t>「領事業務情報システム（在外経理システムとの連携機能改修）」業務委嘱</t>
    <rPh sb="30" eb="34">
      <t>ギョウムイショク</t>
    </rPh>
    <phoneticPr fontId="6"/>
  </si>
  <si>
    <t>本件サービスの提供が可能な者は、当該システムの開発業者である本契約の相手方の他になく、他に競争を許さないため(会計法第29条の3第4項)。</t>
    <phoneticPr fontId="6"/>
  </si>
  <si>
    <t>「第19回日本国際漫画賞実施」業務委嘱</t>
    <rPh sb="17" eb="19">
      <t>イショク</t>
    </rPh>
    <phoneticPr fontId="6"/>
  </si>
  <si>
    <t>「外務本省庁舎課室電気錠インターホン設置・移設」業務委嘱</t>
    <rPh sb="26" eb="28">
      <t>イショク</t>
    </rPh>
    <phoneticPr fontId="6"/>
  </si>
  <si>
    <t>「『日豪草の根交流計画（第二次）』に係る事業」業務委嘱</t>
    <phoneticPr fontId="6"/>
  </si>
  <si>
    <t>「外務大臣のドイツ訪問に係る同時通訳」業務委嘱</t>
    <rPh sb="21" eb="23">
      <t>イショク</t>
    </rPh>
    <phoneticPr fontId="6"/>
  </si>
  <si>
    <t>通訳業務については、極めて高度な通訳能力、国際会議等における豊富な実績に加え、発信者である総理・大臣の特有の言い回しや用語を熟知し、総理・大臣自身の希望に適った相性のよい通訳者を確保することが不可欠であり、他の競争を許さないため(会計法第29条3第4項)。</t>
    <phoneticPr fontId="6"/>
  </si>
  <si>
    <t>「ＵＡＥ大統領一行接遇にかかる駐車場」借上契約</t>
    <phoneticPr fontId="6"/>
  </si>
  <si>
    <t>「日ネパール外交関係樹立７０周年記念レセプションに係るケータリング」業務委嘱</t>
    <rPh sb="36" eb="38">
      <t>イショク</t>
    </rPh>
    <phoneticPr fontId="6"/>
  </si>
  <si>
    <t>「領事業務情報システム（オープンLAN更改に伴う個別システムにおける移行作業）」業務委嘱</t>
    <rPh sb="40" eb="44">
      <t>ギョウムイショク</t>
    </rPh>
    <phoneticPr fontId="6"/>
  </si>
  <si>
    <t>「アラブ首長国連邦大統領訪日迎賓館行事の自主警備」業務委嘱</t>
    <rPh sb="25" eb="27">
      <t>ギョウム</t>
    </rPh>
    <rPh sb="27" eb="29">
      <t>イショク</t>
    </rPh>
    <phoneticPr fontId="6"/>
  </si>
  <si>
    <t>「中国における遺棄化学兵器に関する現地調査支援」業務委嘱</t>
    <rPh sb="26" eb="28">
      <t>イショク</t>
    </rPh>
    <phoneticPr fontId="6"/>
  </si>
  <si>
    <t>「外務省IT広報システムの全体管理支援追加」業務委嘱</t>
    <rPh sb="24" eb="26">
      <t>イショク</t>
    </rPh>
    <phoneticPr fontId="6"/>
  </si>
  <si>
    <t>「監視カメラシステムスイッチャーの購入及びレイアウト変更に伴う作業」業務委嘱</t>
    <rPh sb="17" eb="19">
      <t>コウニュウ</t>
    </rPh>
    <rPh sb="34" eb="38">
      <t>ギョウムイショク</t>
    </rPh>
    <phoneticPr fontId="6"/>
  </si>
  <si>
    <t>「情報公開用高速出入力システム」の賃貸借契約</t>
    <rPh sb="20" eb="22">
      <t>ケイヤク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</si>
</sst>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_);[Red]\(0\)"/>
    <numFmt numFmtId="180" formatCode="[$]ggge&quot;年&quot;m&quot;月&quot;d&quot;日&quot;;@" x16r2:formatCode16="[$-ja-JP-x-gannen]ggge&quot;年&quot;m&quot;月&quot;d&quot;日&quot;;@"/>
  </numFmts>
  <fonts count="11"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4"/>
      <name val="ＭＳ Ｐゴシック"/>
      <family val="3"/>
    </font>
    <font>
      <sz val="10"/>
      <name val="HGPｺﾞｼｯｸM"/>
      <family val="3"/>
      <charset val="128"/>
    </font>
    <font>
      <sz val="6"/>
      <name val="ＭＳ Ｐゴシック"/>
      <family val="3"/>
      <charset val="128"/>
    </font>
    <font>
      <sz val="14"/>
      <color indexed="8"/>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b/>
      <sz val="14"/>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38" fontId="4" fillId="2" borderId="4" xfId="6" applyFont="1" applyFill="1" applyBorder="1" applyAlignment="1">
      <alignment horizontal="center" vertical="center" wrapText="1"/>
    </xf>
    <xf numFmtId="0" fontId="5" fillId="0" borderId="4" xfId="0" applyFont="1" applyBorder="1" applyAlignment="1">
      <alignment horizontal="center" vertical="center" wrapText="1"/>
    </xf>
    <xf numFmtId="0" fontId="8" fillId="2" borderId="4" xfId="5" applyFont="1" applyFill="1" applyBorder="1" applyAlignment="1">
      <alignment horizontal="left" vertical="center" wrapText="1"/>
    </xf>
    <xf numFmtId="178" fontId="8" fillId="2" borderId="4" xfId="0" applyNumberFormat="1" applyFont="1" applyFill="1" applyBorder="1">
      <alignment vertical="center"/>
    </xf>
    <xf numFmtId="0" fontId="8" fillId="0" borderId="0" xfId="0" applyFont="1">
      <alignment vertical="center"/>
    </xf>
    <xf numFmtId="0" fontId="8" fillId="2" borderId="0" xfId="0" applyFont="1" applyFill="1" applyAlignment="1">
      <alignment vertical="center" wrapText="1"/>
    </xf>
    <xf numFmtId="0" fontId="9" fillId="0" borderId="0" xfId="0" applyFont="1">
      <alignment vertical="center"/>
    </xf>
    <xf numFmtId="0" fontId="7" fillId="0" borderId="4" xfId="0" applyFont="1" applyFill="1" applyBorder="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right" vertical="center" wrapText="1"/>
    </xf>
    <xf numFmtId="38" fontId="8" fillId="2" borderId="0" xfId="6" applyFont="1" applyFill="1" applyAlignment="1">
      <alignment vertical="center" wrapText="1"/>
    </xf>
    <xf numFmtId="38" fontId="8" fillId="2" borderId="0" xfId="6" applyFont="1" applyFill="1">
      <alignment vertical="center"/>
    </xf>
    <xf numFmtId="0" fontId="8" fillId="2" borderId="0" xfId="0" applyFont="1" applyFill="1">
      <alignment vertical="center"/>
    </xf>
    <xf numFmtId="176" fontId="8" fillId="2" borderId="0" xfId="0" applyNumberFormat="1" applyFont="1" applyFill="1">
      <alignment vertical="center"/>
    </xf>
    <xf numFmtId="0" fontId="9" fillId="0" borderId="0" xfId="0" applyFont="1" applyBorder="1">
      <alignment vertical="center"/>
    </xf>
    <xf numFmtId="0" fontId="8" fillId="0" borderId="0" xfId="0" applyFont="1" applyBorder="1">
      <alignment vertical="center"/>
    </xf>
    <xf numFmtId="0" fontId="7" fillId="0" borderId="4" xfId="0" applyNumberFormat="1" applyFont="1" applyFill="1" applyBorder="1" applyAlignment="1">
      <alignment horizontal="center" vertical="center" wrapText="1"/>
    </xf>
    <xf numFmtId="0" fontId="8" fillId="0" borderId="0" xfId="0" applyFont="1" applyAlignment="1">
      <alignment horizontal="center" vertical="center"/>
    </xf>
    <xf numFmtId="0" fontId="9" fillId="0" borderId="0" xfId="0" applyFont="1" applyAlignment="1">
      <alignment horizontal="center" vertical="center" wrapText="1"/>
    </xf>
    <xf numFmtId="0" fontId="8" fillId="0" borderId="0" xfId="0" applyFont="1" applyAlignment="1">
      <alignment horizontal="right" vertical="center" wrapText="1"/>
    </xf>
    <xf numFmtId="0" fontId="8" fillId="0" borderId="0" xfId="0" applyFont="1" applyAlignment="1">
      <alignment vertical="center" wrapText="1"/>
    </xf>
    <xf numFmtId="38" fontId="8" fillId="0" borderId="0" xfId="6" applyFont="1" applyAlignment="1">
      <alignment vertical="center" wrapText="1"/>
    </xf>
    <xf numFmtId="38" fontId="8" fillId="0" borderId="0" xfId="6" applyFont="1">
      <alignment vertical="center"/>
    </xf>
    <xf numFmtId="176" fontId="8" fillId="0" borderId="0" xfId="0" applyNumberFormat="1" applyFont="1">
      <alignment vertical="center"/>
    </xf>
    <xf numFmtId="0" fontId="8" fillId="2" borderId="0" xfId="0" applyFont="1" applyFill="1" applyAlignment="1">
      <alignment horizontal="center" vertical="center"/>
    </xf>
    <xf numFmtId="0" fontId="8" fillId="2" borderId="0" xfId="0" applyFont="1" applyFill="1" applyAlignment="1">
      <alignment horizontal="center" vertical="center" wrapText="1"/>
    </xf>
    <xf numFmtId="179" fontId="8" fillId="0" borderId="0" xfId="0" applyNumberFormat="1" applyFont="1" applyFill="1" applyAlignment="1">
      <alignment horizontal="center" vertical="center"/>
    </xf>
    <xf numFmtId="9" fontId="8" fillId="2" borderId="0" xfId="7" applyNumberFormat="1" applyFont="1" applyFill="1">
      <alignment vertical="center"/>
    </xf>
    <xf numFmtId="9" fontId="8" fillId="0" borderId="0" xfId="7" applyNumberFormat="1" applyFont="1">
      <alignment vertical="center"/>
    </xf>
    <xf numFmtId="0" fontId="8" fillId="0" borderId="0" xfId="7" applyNumberFormat="1" applyFont="1">
      <alignment vertical="center"/>
    </xf>
    <xf numFmtId="0" fontId="5" fillId="0" borderId="4" xfId="0" quotePrefix="1" applyFont="1" applyBorder="1" applyAlignment="1">
      <alignment horizontal="center" vertical="center" wrapText="1"/>
    </xf>
    <xf numFmtId="38" fontId="5" fillId="0" borderId="4" xfId="6" applyFont="1" applyFill="1" applyBorder="1" applyAlignment="1">
      <alignment horizontal="right" vertical="center" wrapText="1"/>
    </xf>
    <xf numFmtId="0" fontId="7" fillId="2" borderId="4" xfId="0" applyFont="1" applyFill="1" applyBorder="1" applyAlignment="1">
      <alignment horizontal="center" vertical="center" wrapText="1"/>
    </xf>
    <xf numFmtId="0" fontId="8" fillId="0" borderId="0" xfId="0" applyFont="1" applyAlignment="1">
      <alignment horizontal="left" vertical="center"/>
    </xf>
    <xf numFmtId="180" fontId="5" fillId="0" borderId="4" xfId="0" applyNumberFormat="1" applyFont="1" applyBorder="1" applyAlignment="1">
      <alignment horizontal="center" vertical="center" wrapText="1"/>
    </xf>
    <xf numFmtId="0" fontId="5" fillId="2" borderId="4" xfId="0" applyFont="1" applyFill="1" applyBorder="1" applyAlignment="1">
      <alignment horizontal="center" vertical="center" wrapText="1"/>
    </xf>
    <xf numFmtId="180" fontId="5" fillId="2" borderId="4" xfId="0" applyNumberFormat="1" applyFont="1" applyFill="1" applyBorder="1" applyAlignment="1">
      <alignment horizontal="center" vertical="center" wrapText="1"/>
    </xf>
    <xf numFmtId="0" fontId="5" fillId="2" borderId="4" xfId="0" quotePrefix="1" applyFont="1" applyFill="1" applyBorder="1" applyAlignment="1">
      <alignment horizontal="center" vertical="center" wrapText="1"/>
    </xf>
    <xf numFmtId="38" fontId="5" fillId="2" borderId="4" xfId="6"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177" fontId="7" fillId="2" borderId="2"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wrapText="1"/>
    </xf>
    <xf numFmtId="178" fontId="7" fillId="2" borderId="2" xfId="0" applyNumberFormat="1" applyFont="1" applyFill="1" applyBorder="1" applyAlignment="1">
      <alignment horizontal="center" vertical="center" wrapText="1"/>
    </xf>
    <xf numFmtId="178" fontId="7" fillId="2" borderId="3"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7" fillId="0" borderId="3" xfId="0" applyNumberFormat="1" applyFont="1" applyFill="1" applyBorder="1" applyAlignment="1">
      <alignment horizontal="center" vertical="center" wrapText="1"/>
    </xf>
  </cellXfs>
  <cellStyles count="8">
    <cellStyle name="パーセント" xfId="7" builtinId="5"/>
    <cellStyle name="桁区切り" xfId="6" builtinId="6"/>
    <cellStyle name="桁区切り 2" xfId="1" xr:uid="{00000000-0005-0000-0000-000002000000}"/>
    <cellStyle name="桁区切り 3" xfId="2" xr:uid="{00000000-0005-0000-0000-000003000000}"/>
    <cellStyle name="標準" xfId="0" builtinId="0"/>
    <cellStyle name="標準 2" xfId="3" xr:uid="{00000000-0005-0000-0000-000005000000}"/>
    <cellStyle name="標準 3" xfId="4" xr:uid="{00000000-0005-0000-0000-000006000000}"/>
    <cellStyle name="標準_１６７調査票４案件best100（再検討）0914提出用" xfId="5" xr:uid="{00000000-0005-0000-0000-000007000000}"/>
  </cellStyles>
  <dxfs count="48">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99CC"/>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0000"/>
        </patternFill>
      </fill>
    </dxf>
    <dxf>
      <fill>
        <patternFill>
          <bgColor rgb="FFFF99CC"/>
        </patternFill>
      </fill>
    </dxf>
    <dxf>
      <fill>
        <patternFill>
          <bgColor rgb="FFFFFF00"/>
        </patternFill>
      </fill>
    </dxf>
    <dxf>
      <fill>
        <patternFill>
          <bgColor rgb="FFFF99CC"/>
        </patternFill>
      </fill>
    </dxf>
    <dxf>
      <fill>
        <patternFill>
          <bgColor rgb="FFFF0000"/>
        </patternFill>
      </fill>
    </dxf>
  </dxfs>
  <tableStyles count="0" defaultTableStyle="TableStyleMedium9" defaultPivotStyle="PivotStyleLight16"/>
  <colors>
    <mruColors>
      <color rgb="FF8DB4E2"/>
      <color rgb="FF559CDD"/>
      <color rgb="FF3399FF"/>
      <color rgb="FFFF99CC"/>
      <color rgb="FFFFFFCC"/>
      <color rgb="FFCCFFCC"/>
      <color rgb="FFFFFF99"/>
      <color rgb="FF3FBBF3"/>
      <color rgb="FF66CCFF"/>
      <color rgb="FF16B5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CCAA5-AACF-4A14-BC5D-407D81B7FF8F}">
  <dimension ref="A1:Y25"/>
  <sheetViews>
    <sheetView tabSelected="1" view="pageBreakPreview" zoomScaleNormal="50" zoomScaleSheetLayoutView="100" workbookViewId="0">
      <selection activeCell="E3" sqref="E3:E4"/>
    </sheetView>
  </sheetViews>
  <sheetFormatPr defaultColWidth="9" defaultRowHeight="17.25" x14ac:dyDescent="0.15"/>
  <cols>
    <col min="1" max="1" width="8.5" style="18" customWidth="1"/>
    <col min="2" max="2" width="31.75" style="6" customWidth="1"/>
    <col min="3" max="3" width="45" style="6" customWidth="1"/>
    <col min="4" max="4" width="19.25" style="25" customWidth="1"/>
    <col min="5" max="5" width="25.625" style="26" customWidth="1"/>
    <col min="6" max="6" width="25" style="27" customWidth="1"/>
    <col min="7" max="7" width="37.875" style="6" customWidth="1"/>
    <col min="8" max="8" width="37.875" style="26" customWidth="1"/>
    <col min="9" max="10" width="16.75" style="12" customWidth="1"/>
    <col min="11" max="11" width="15.375" style="28" customWidth="1"/>
    <col min="12" max="12" width="15.375" style="30" customWidth="1"/>
    <col min="13" max="14" width="15.375" style="29" customWidth="1"/>
    <col min="15" max="15" width="15.375" style="30" customWidth="1"/>
    <col min="16" max="16" width="26.125" style="6" customWidth="1"/>
    <col min="17" max="17" width="41.25" style="19" customWidth="1"/>
    <col min="18" max="18" width="5.75" style="20" customWidth="1"/>
    <col min="19" max="19" width="9.125" style="21" bestFit="1" customWidth="1"/>
    <col min="20" max="20" width="13.25" style="22" bestFit="1" customWidth="1"/>
    <col min="21" max="21" width="11" style="23" customWidth="1"/>
    <col min="22" max="22" width="9.125" style="5" bestFit="1" customWidth="1"/>
    <col min="23" max="23" width="13.375" style="21" customWidth="1"/>
    <col min="24" max="24" width="18.375" style="21" customWidth="1"/>
    <col min="25" max="25" width="12.625" style="24" customWidth="1"/>
    <col min="26" max="26" width="14.25" style="5" bestFit="1" customWidth="1"/>
    <col min="27" max="27" width="10.125" style="5" customWidth="1"/>
    <col min="28" max="28" width="9" style="5" customWidth="1"/>
    <col min="29" max="16384" width="9" style="5"/>
  </cols>
  <sheetData>
    <row r="1" spans="1:25" s="13" customFormat="1" ht="14.25" customHeight="1" x14ac:dyDescent="0.15">
      <c r="A1" s="46" t="s">
        <v>88</v>
      </c>
      <c r="B1" s="46"/>
      <c r="C1" s="46"/>
      <c r="D1" s="46"/>
      <c r="E1" s="46"/>
      <c r="F1" s="46"/>
      <c r="G1" s="46"/>
      <c r="H1" s="46"/>
      <c r="I1" s="46"/>
      <c r="J1" s="46"/>
      <c r="K1" s="46"/>
      <c r="L1" s="46"/>
      <c r="M1" s="46"/>
      <c r="N1" s="46"/>
      <c r="O1" s="46"/>
      <c r="P1" s="46"/>
      <c r="Q1" s="9"/>
      <c r="R1" s="10"/>
      <c r="S1" s="6"/>
      <c r="T1" s="11"/>
      <c r="U1" s="12"/>
      <c r="W1" s="6"/>
      <c r="X1" s="6"/>
      <c r="Y1" s="14"/>
    </row>
    <row r="2" spans="1:25" s="16" customFormat="1" ht="90" customHeight="1" x14ac:dyDescent="0.15">
      <c r="A2" s="47"/>
      <c r="B2" s="47"/>
      <c r="C2" s="47"/>
      <c r="D2" s="47"/>
      <c r="E2" s="47"/>
      <c r="F2" s="47"/>
      <c r="G2" s="47"/>
      <c r="H2" s="47"/>
      <c r="I2" s="47"/>
      <c r="J2" s="47"/>
      <c r="K2" s="47"/>
      <c r="L2" s="47"/>
      <c r="M2" s="47"/>
      <c r="N2" s="47"/>
      <c r="O2" s="47"/>
      <c r="P2" s="47"/>
      <c r="Q2" s="15"/>
    </row>
    <row r="3" spans="1:25" ht="90" customHeight="1" x14ac:dyDescent="0.15">
      <c r="A3" s="48"/>
      <c r="B3" s="40" t="s">
        <v>6</v>
      </c>
      <c r="C3" s="40" t="s">
        <v>4</v>
      </c>
      <c r="D3" s="40" t="s">
        <v>10</v>
      </c>
      <c r="E3" s="40" t="s">
        <v>8</v>
      </c>
      <c r="F3" s="50" t="s">
        <v>9</v>
      </c>
      <c r="G3" s="40" t="s">
        <v>3</v>
      </c>
      <c r="H3" s="57" t="s">
        <v>15</v>
      </c>
      <c r="I3" s="42" t="s">
        <v>0</v>
      </c>
      <c r="J3" s="42" t="s">
        <v>11</v>
      </c>
      <c r="K3" s="44" t="s">
        <v>1</v>
      </c>
      <c r="L3" s="59" t="s">
        <v>2</v>
      </c>
      <c r="M3" s="52" t="s">
        <v>7</v>
      </c>
      <c r="N3" s="53"/>
      <c r="O3" s="54"/>
      <c r="P3" s="55" t="s">
        <v>12</v>
      </c>
      <c r="Q3" s="7"/>
      <c r="R3" s="5"/>
      <c r="S3" s="5"/>
      <c r="T3" s="5"/>
      <c r="U3" s="5"/>
      <c r="W3" s="5"/>
      <c r="X3" s="5"/>
      <c r="Y3" s="5"/>
    </row>
    <row r="4" spans="1:25" ht="45.75" customHeight="1" x14ac:dyDescent="0.15">
      <c r="A4" s="49"/>
      <c r="B4" s="41"/>
      <c r="C4" s="41"/>
      <c r="D4" s="41"/>
      <c r="E4" s="41"/>
      <c r="F4" s="51"/>
      <c r="G4" s="41"/>
      <c r="H4" s="58"/>
      <c r="I4" s="43"/>
      <c r="J4" s="43"/>
      <c r="K4" s="45"/>
      <c r="L4" s="60"/>
      <c r="M4" s="8" t="s">
        <v>5</v>
      </c>
      <c r="N4" s="8" t="s">
        <v>13</v>
      </c>
      <c r="O4" s="17" t="s">
        <v>14</v>
      </c>
      <c r="P4" s="56"/>
      <c r="Q4" s="7"/>
      <c r="R4" s="5"/>
      <c r="S4" s="5"/>
      <c r="T4" s="5"/>
      <c r="U4" s="5"/>
      <c r="W4" s="5"/>
      <c r="X4" s="5"/>
      <c r="Y4" s="5"/>
    </row>
    <row r="5" spans="1:25" ht="147" customHeight="1" x14ac:dyDescent="0.15">
      <c r="A5" s="33">
        <f t="shared" ref="A5:A24" si="0">A4+1</f>
        <v>1</v>
      </c>
      <c r="B5" s="2" t="s">
        <v>92</v>
      </c>
      <c r="C5" s="3" t="s">
        <v>17</v>
      </c>
      <c r="D5" s="35">
        <v>46027</v>
      </c>
      <c r="E5" s="2" t="s">
        <v>44</v>
      </c>
      <c r="F5" s="31" t="s">
        <v>56</v>
      </c>
      <c r="G5" s="2" t="s">
        <v>68</v>
      </c>
      <c r="H5" s="2" t="s">
        <v>27</v>
      </c>
      <c r="I5" s="32">
        <v>193754000</v>
      </c>
      <c r="J5" s="32">
        <v>193754000</v>
      </c>
      <c r="K5" s="4">
        <f t="shared" ref="K5:K22" si="1">ROUNDDOWN(J5/I5,3)</f>
        <v>1</v>
      </c>
      <c r="L5" s="1" t="s">
        <v>19</v>
      </c>
      <c r="M5" s="1" t="s">
        <v>19</v>
      </c>
      <c r="N5" s="1" t="s">
        <v>19</v>
      </c>
      <c r="O5" s="1" t="s">
        <v>19</v>
      </c>
      <c r="P5" s="2" t="s">
        <v>16</v>
      </c>
      <c r="Q5" s="7"/>
      <c r="R5" s="5"/>
      <c r="S5" s="5"/>
      <c r="T5" s="5"/>
      <c r="U5" s="5"/>
      <c r="W5" s="5"/>
      <c r="X5" s="5"/>
      <c r="Y5" s="5"/>
    </row>
    <row r="6" spans="1:25" ht="99.75" customHeight="1" x14ac:dyDescent="0.15">
      <c r="A6" s="33">
        <f t="shared" si="0"/>
        <v>2</v>
      </c>
      <c r="B6" s="2" t="s">
        <v>93</v>
      </c>
      <c r="C6" s="3" t="s">
        <v>17</v>
      </c>
      <c r="D6" s="35">
        <v>46027</v>
      </c>
      <c r="E6" s="2" t="s">
        <v>24</v>
      </c>
      <c r="F6" s="31" t="s">
        <v>25</v>
      </c>
      <c r="G6" s="2" t="s">
        <v>69</v>
      </c>
      <c r="H6" s="2" t="s">
        <v>94</v>
      </c>
      <c r="I6" s="32">
        <v>20417760</v>
      </c>
      <c r="J6" s="32">
        <v>20417760</v>
      </c>
      <c r="K6" s="4">
        <f t="shared" si="1"/>
        <v>1</v>
      </c>
      <c r="L6" s="1" t="s">
        <v>19</v>
      </c>
      <c r="M6" s="1" t="s">
        <v>19</v>
      </c>
      <c r="N6" s="1" t="s">
        <v>19</v>
      </c>
      <c r="O6" s="1" t="s">
        <v>19</v>
      </c>
      <c r="P6" s="2" t="s">
        <v>16</v>
      </c>
      <c r="Q6" s="7"/>
      <c r="R6" s="5"/>
      <c r="S6" s="5"/>
      <c r="T6" s="5"/>
      <c r="U6" s="5"/>
      <c r="W6" s="5"/>
      <c r="X6" s="5"/>
      <c r="Y6" s="5"/>
    </row>
    <row r="7" spans="1:25" ht="99.75" customHeight="1" x14ac:dyDescent="0.15">
      <c r="A7" s="33">
        <f t="shared" si="0"/>
        <v>3</v>
      </c>
      <c r="B7" s="2" t="s">
        <v>95</v>
      </c>
      <c r="C7" s="3" t="s">
        <v>17</v>
      </c>
      <c r="D7" s="35">
        <v>46028</v>
      </c>
      <c r="E7" s="2" t="s">
        <v>29</v>
      </c>
      <c r="F7" s="31" t="s">
        <v>32</v>
      </c>
      <c r="G7" s="2" t="s">
        <v>35</v>
      </c>
      <c r="H7" s="2" t="s">
        <v>37</v>
      </c>
      <c r="I7" s="32">
        <v>9729000</v>
      </c>
      <c r="J7" s="32">
        <v>9728950</v>
      </c>
      <c r="K7" s="4">
        <f t="shared" si="1"/>
        <v>0.999</v>
      </c>
      <c r="L7" s="1" t="s">
        <v>19</v>
      </c>
      <c r="M7" s="1" t="s">
        <v>19</v>
      </c>
      <c r="N7" s="1" t="s">
        <v>19</v>
      </c>
      <c r="O7" s="1" t="s">
        <v>19</v>
      </c>
      <c r="P7" s="2" t="s">
        <v>16</v>
      </c>
      <c r="Q7" s="7"/>
      <c r="R7" s="5"/>
      <c r="S7" s="5"/>
      <c r="T7" s="5"/>
      <c r="U7" s="5"/>
      <c r="W7" s="5"/>
      <c r="X7" s="5"/>
      <c r="Y7" s="5"/>
    </row>
    <row r="8" spans="1:25" ht="99.75" customHeight="1" x14ac:dyDescent="0.15">
      <c r="A8" s="33">
        <f t="shared" si="0"/>
        <v>4</v>
      </c>
      <c r="B8" s="2" t="s">
        <v>38</v>
      </c>
      <c r="C8" s="3" t="s">
        <v>17</v>
      </c>
      <c r="D8" s="35">
        <v>46030</v>
      </c>
      <c r="E8" s="2" t="s">
        <v>45</v>
      </c>
      <c r="F8" s="31" t="s">
        <v>57</v>
      </c>
      <c r="G8" s="2" t="s">
        <v>70</v>
      </c>
      <c r="H8" s="2" t="s">
        <v>81</v>
      </c>
      <c r="I8" s="32">
        <v>15598440</v>
      </c>
      <c r="J8" s="32">
        <v>15549930</v>
      </c>
      <c r="K8" s="4">
        <f t="shared" si="1"/>
        <v>0.996</v>
      </c>
      <c r="L8" s="1" t="s">
        <v>19</v>
      </c>
      <c r="M8" s="1" t="s">
        <v>19</v>
      </c>
      <c r="N8" s="1" t="s">
        <v>19</v>
      </c>
      <c r="O8" s="1" t="s">
        <v>19</v>
      </c>
      <c r="P8" s="2" t="s">
        <v>87</v>
      </c>
      <c r="Q8" s="7"/>
      <c r="R8" s="5"/>
      <c r="S8" s="5"/>
      <c r="T8" s="5"/>
      <c r="U8" s="5"/>
      <c r="W8" s="5"/>
      <c r="X8" s="5"/>
      <c r="Y8" s="5"/>
    </row>
    <row r="9" spans="1:25" ht="99.75" customHeight="1" x14ac:dyDescent="0.15">
      <c r="A9" s="33">
        <f t="shared" si="0"/>
        <v>5</v>
      </c>
      <c r="B9" s="2" t="s">
        <v>96</v>
      </c>
      <c r="C9" s="3" t="s">
        <v>17</v>
      </c>
      <c r="D9" s="35">
        <v>46030</v>
      </c>
      <c r="E9" s="2" t="s">
        <v>46</v>
      </c>
      <c r="F9" s="31" t="s">
        <v>58</v>
      </c>
      <c r="G9" s="2" t="s">
        <v>71</v>
      </c>
      <c r="H9" s="2" t="s">
        <v>27</v>
      </c>
      <c r="I9" s="32">
        <v>2264900</v>
      </c>
      <c r="J9" s="32">
        <v>2264900</v>
      </c>
      <c r="K9" s="4">
        <f t="shared" si="1"/>
        <v>1</v>
      </c>
      <c r="L9" s="1" t="s">
        <v>19</v>
      </c>
      <c r="M9" s="1" t="s">
        <v>19</v>
      </c>
      <c r="N9" s="1" t="s">
        <v>19</v>
      </c>
      <c r="O9" s="1" t="s">
        <v>19</v>
      </c>
      <c r="P9" s="2" t="s">
        <v>16</v>
      </c>
      <c r="Q9" s="7"/>
      <c r="R9" s="5"/>
      <c r="S9" s="5"/>
      <c r="T9" s="5"/>
      <c r="U9" s="5"/>
      <c r="W9" s="5"/>
      <c r="X9" s="5"/>
      <c r="Y9" s="5"/>
    </row>
    <row r="10" spans="1:25" ht="99.75" customHeight="1" x14ac:dyDescent="0.15">
      <c r="A10" s="33">
        <f t="shared" si="0"/>
        <v>6</v>
      </c>
      <c r="B10" s="2" t="s">
        <v>39</v>
      </c>
      <c r="C10" s="3" t="s">
        <v>17</v>
      </c>
      <c r="D10" s="35">
        <v>46031</v>
      </c>
      <c r="E10" s="2" t="s">
        <v>20</v>
      </c>
      <c r="F10" s="31" t="s">
        <v>21</v>
      </c>
      <c r="G10" s="2" t="s">
        <v>22</v>
      </c>
      <c r="H10" s="2" t="s">
        <v>27</v>
      </c>
      <c r="I10" s="32">
        <v>2883562</v>
      </c>
      <c r="J10" s="32">
        <v>2883562</v>
      </c>
      <c r="K10" s="4">
        <f t="shared" si="1"/>
        <v>1</v>
      </c>
      <c r="L10" s="1" t="s">
        <v>19</v>
      </c>
      <c r="M10" s="1" t="s">
        <v>19</v>
      </c>
      <c r="N10" s="1" t="s">
        <v>19</v>
      </c>
      <c r="O10" s="1" t="s">
        <v>19</v>
      </c>
      <c r="P10" s="2" t="s">
        <v>16</v>
      </c>
      <c r="Q10" s="7"/>
      <c r="R10" s="5"/>
      <c r="S10" s="5"/>
      <c r="T10" s="5"/>
      <c r="U10" s="5"/>
      <c r="W10" s="5"/>
      <c r="X10" s="5"/>
      <c r="Y10" s="5"/>
    </row>
    <row r="11" spans="1:25" ht="99.75" customHeight="1" x14ac:dyDescent="0.15">
      <c r="A11" s="33">
        <f t="shared" si="0"/>
        <v>7</v>
      </c>
      <c r="B11" s="36" t="s">
        <v>97</v>
      </c>
      <c r="C11" s="3" t="s">
        <v>17</v>
      </c>
      <c r="D11" s="37">
        <v>46036</v>
      </c>
      <c r="E11" s="36" t="s">
        <v>47</v>
      </c>
      <c r="F11" s="38" t="s">
        <v>59</v>
      </c>
      <c r="G11" s="36" t="s">
        <v>72</v>
      </c>
      <c r="H11" s="36" t="s">
        <v>82</v>
      </c>
      <c r="I11" s="39">
        <v>4775000</v>
      </c>
      <c r="J11" s="39">
        <v>4774333</v>
      </c>
      <c r="K11" s="4">
        <f t="shared" si="1"/>
        <v>0.999</v>
      </c>
      <c r="L11" s="1" t="s">
        <v>19</v>
      </c>
      <c r="M11" s="1" t="s">
        <v>19</v>
      </c>
      <c r="N11" s="1" t="s">
        <v>19</v>
      </c>
      <c r="O11" s="1" t="s">
        <v>19</v>
      </c>
      <c r="P11" s="2" t="s">
        <v>16</v>
      </c>
      <c r="Q11" s="7"/>
      <c r="R11" s="5"/>
      <c r="S11" s="5"/>
      <c r="T11" s="5"/>
      <c r="U11" s="5"/>
      <c r="W11" s="5"/>
      <c r="X11" s="5"/>
      <c r="Y11" s="5"/>
    </row>
    <row r="12" spans="1:25" ht="99.75" customHeight="1" x14ac:dyDescent="0.15">
      <c r="A12" s="33">
        <f t="shared" si="0"/>
        <v>8</v>
      </c>
      <c r="B12" s="36" t="s">
        <v>98</v>
      </c>
      <c r="C12" s="3" t="s">
        <v>17</v>
      </c>
      <c r="D12" s="37">
        <v>46041</v>
      </c>
      <c r="E12" s="36" t="s">
        <v>48</v>
      </c>
      <c r="F12" s="38" t="s">
        <v>60</v>
      </c>
      <c r="G12" s="36" t="s">
        <v>73</v>
      </c>
      <c r="H12" s="36" t="s">
        <v>99</v>
      </c>
      <c r="I12" s="39">
        <v>3994000</v>
      </c>
      <c r="J12" s="39">
        <v>3994000</v>
      </c>
      <c r="K12" s="4">
        <f t="shared" si="1"/>
        <v>1</v>
      </c>
      <c r="L12" s="1" t="s">
        <v>19</v>
      </c>
      <c r="M12" s="1" t="s">
        <v>19</v>
      </c>
      <c r="N12" s="1" t="s">
        <v>19</v>
      </c>
      <c r="O12" s="1" t="s">
        <v>19</v>
      </c>
      <c r="P12" s="2" t="s">
        <v>16</v>
      </c>
      <c r="Q12" s="7"/>
      <c r="R12" s="5"/>
      <c r="S12" s="5"/>
      <c r="T12" s="5"/>
      <c r="U12" s="5"/>
      <c r="W12" s="5"/>
      <c r="X12" s="5"/>
      <c r="Y12" s="5"/>
    </row>
    <row r="13" spans="1:25" ht="99.75" customHeight="1" x14ac:dyDescent="0.15">
      <c r="A13" s="33">
        <f t="shared" si="0"/>
        <v>9</v>
      </c>
      <c r="B13" s="2" t="s">
        <v>100</v>
      </c>
      <c r="C13" s="3" t="s">
        <v>17</v>
      </c>
      <c r="D13" s="35">
        <v>46044</v>
      </c>
      <c r="E13" s="2" t="s">
        <v>49</v>
      </c>
      <c r="F13" s="31" t="s">
        <v>61</v>
      </c>
      <c r="G13" s="2" t="s">
        <v>74</v>
      </c>
      <c r="H13" s="2" t="s">
        <v>83</v>
      </c>
      <c r="I13" s="32">
        <v>4074840</v>
      </c>
      <c r="J13" s="32">
        <v>4074840</v>
      </c>
      <c r="K13" s="4">
        <f t="shared" si="1"/>
        <v>1</v>
      </c>
      <c r="L13" s="1" t="s">
        <v>19</v>
      </c>
      <c r="M13" s="1" t="s">
        <v>19</v>
      </c>
      <c r="N13" s="1" t="s">
        <v>19</v>
      </c>
      <c r="O13" s="1" t="s">
        <v>19</v>
      </c>
      <c r="P13" s="2" t="s">
        <v>16</v>
      </c>
      <c r="Q13" s="7"/>
      <c r="R13" s="5"/>
      <c r="S13" s="5"/>
      <c r="T13" s="5"/>
      <c r="U13" s="5"/>
      <c r="W13" s="5"/>
      <c r="X13" s="5"/>
      <c r="Y13" s="5"/>
    </row>
    <row r="14" spans="1:25" ht="99.75" customHeight="1" x14ac:dyDescent="0.15">
      <c r="A14" s="33">
        <f t="shared" si="0"/>
        <v>10</v>
      </c>
      <c r="B14" s="2" t="s">
        <v>101</v>
      </c>
      <c r="C14" s="3" t="s">
        <v>17</v>
      </c>
      <c r="D14" s="35">
        <v>46044</v>
      </c>
      <c r="E14" s="2" t="s">
        <v>30</v>
      </c>
      <c r="F14" s="31" t="s">
        <v>33</v>
      </c>
      <c r="G14" s="2" t="s">
        <v>36</v>
      </c>
      <c r="H14" s="2" t="s">
        <v>84</v>
      </c>
      <c r="I14" s="32">
        <v>2243450</v>
      </c>
      <c r="J14" s="32">
        <v>2243450</v>
      </c>
      <c r="K14" s="4">
        <f t="shared" si="1"/>
        <v>1</v>
      </c>
      <c r="L14" s="1" t="s">
        <v>19</v>
      </c>
      <c r="M14" s="1" t="s">
        <v>19</v>
      </c>
      <c r="N14" s="1" t="s">
        <v>19</v>
      </c>
      <c r="O14" s="1" t="s">
        <v>19</v>
      </c>
      <c r="P14" s="2" t="s">
        <v>16</v>
      </c>
      <c r="Q14" s="7"/>
      <c r="R14" s="5"/>
      <c r="S14" s="5"/>
      <c r="T14" s="5"/>
      <c r="U14" s="5"/>
      <c r="W14" s="5"/>
      <c r="X14" s="5"/>
      <c r="Y14" s="5"/>
    </row>
    <row r="15" spans="1:25" ht="99.75" customHeight="1" x14ac:dyDescent="0.15">
      <c r="A15" s="33">
        <f t="shared" si="0"/>
        <v>11</v>
      </c>
      <c r="B15" s="2" t="s">
        <v>40</v>
      </c>
      <c r="C15" s="3" t="s">
        <v>17</v>
      </c>
      <c r="D15" s="35">
        <v>46045</v>
      </c>
      <c r="E15" s="2" t="s">
        <v>50</v>
      </c>
      <c r="F15" s="31" t="s">
        <v>62</v>
      </c>
      <c r="G15" s="2" t="s">
        <v>75</v>
      </c>
      <c r="H15" s="2" t="s">
        <v>85</v>
      </c>
      <c r="I15" s="32">
        <v>11000000</v>
      </c>
      <c r="J15" s="32">
        <v>10224500</v>
      </c>
      <c r="K15" s="4">
        <f t="shared" si="1"/>
        <v>0.92900000000000005</v>
      </c>
      <c r="L15" s="1" t="s">
        <v>19</v>
      </c>
      <c r="M15" s="1" t="s">
        <v>19</v>
      </c>
      <c r="N15" s="1" t="s">
        <v>19</v>
      </c>
      <c r="O15" s="1" t="s">
        <v>19</v>
      </c>
      <c r="P15" s="2" t="s">
        <v>16</v>
      </c>
      <c r="Q15" s="7"/>
      <c r="R15" s="5"/>
      <c r="S15" s="5"/>
      <c r="T15" s="5"/>
      <c r="U15" s="5"/>
      <c r="W15" s="5"/>
      <c r="X15" s="5"/>
      <c r="Y15" s="5"/>
    </row>
    <row r="16" spans="1:25" ht="99.75" customHeight="1" x14ac:dyDescent="0.15">
      <c r="A16" s="33">
        <f t="shared" si="0"/>
        <v>12</v>
      </c>
      <c r="B16" s="36" t="s">
        <v>102</v>
      </c>
      <c r="C16" s="3" t="s">
        <v>17</v>
      </c>
      <c r="D16" s="37">
        <v>46048</v>
      </c>
      <c r="E16" s="36" t="s">
        <v>24</v>
      </c>
      <c r="F16" s="38" t="s">
        <v>25</v>
      </c>
      <c r="G16" s="36" t="s">
        <v>69</v>
      </c>
      <c r="H16" s="36" t="s">
        <v>86</v>
      </c>
      <c r="I16" s="39">
        <v>15061200</v>
      </c>
      <c r="J16" s="39">
        <v>15061200</v>
      </c>
      <c r="K16" s="4">
        <f t="shared" si="1"/>
        <v>1</v>
      </c>
      <c r="L16" s="1" t="s">
        <v>19</v>
      </c>
      <c r="M16" s="1" t="s">
        <v>19</v>
      </c>
      <c r="N16" s="1" t="s">
        <v>19</v>
      </c>
      <c r="O16" s="1" t="s">
        <v>19</v>
      </c>
      <c r="P16" s="2" t="s">
        <v>16</v>
      </c>
      <c r="Q16" s="7"/>
      <c r="R16" s="5"/>
      <c r="S16" s="5"/>
      <c r="T16" s="5"/>
      <c r="U16" s="5"/>
      <c r="W16" s="5"/>
      <c r="X16" s="5"/>
      <c r="Y16" s="5"/>
    </row>
    <row r="17" spans="1:25" ht="99.75" customHeight="1" x14ac:dyDescent="0.15">
      <c r="A17" s="33">
        <f t="shared" si="0"/>
        <v>13</v>
      </c>
      <c r="B17" s="36" t="s">
        <v>103</v>
      </c>
      <c r="C17" s="3" t="s">
        <v>17</v>
      </c>
      <c r="D17" s="37">
        <v>46049</v>
      </c>
      <c r="E17" s="36" t="s">
        <v>51</v>
      </c>
      <c r="F17" s="38" t="s">
        <v>63</v>
      </c>
      <c r="G17" s="36" t="s">
        <v>76</v>
      </c>
      <c r="H17" s="36" t="s">
        <v>84</v>
      </c>
      <c r="I17" s="39">
        <v>3497626</v>
      </c>
      <c r="J17" s="39">
        <v>3497626</v>
      </c>
      <c r="K17" s="4">
        <f t="shared" si="1"/>
        <v>1</v>
      </c>
      <c r="L17" s="1" t="s">
        <v>19</v>
      </c>
      <c r="M17" s="1" t="s">
        <v>19</v>
      </c>
      <c r="N17" s="1" t="s">
        <v>19</v>
      </c>
      <c r="O17" s="1" t="s">
        <v>19</v>
      </c>
      <c r="P17" s="2" t="s">
        <v>16</v>
      </c>
      <c r="Q17" s="7"/>
      <c r="R17" s="5"/>
      <c r="S17" s="5"/>
      <c r="T17" s="5"/>
      <c r="U17" s="5"/>
      <c r="W17" s="5"/>
      <c r="X17" s="5"/>
      <c r="Y17" s="5"/>
    </row>
    <row r="18" spans="1:25" ht="99.75" customHeight="1" x14ac:dyDescent="0.15">
      <c r="A18" s="33">
        <f t="shared" si="0"/>
        <v>14</v>
      </c>
      <c r="B18" s="2" t="s">
        <v>104</v>
      </c>
      <c r="C18" s="3" t="s">
        <v>17</v>
      </c>
      <c r="D18" s="35">
        <v>46050</v>
      </c>
      <c r="E18" s="2" t="s">
        <v>23</v>
      </c>
      <c r="F18" s="31" t="s">
        <v>89</v>
      </c>
      <c r="G18" s="2" t="s">
        <v>26</v>
      </c>
      <c r="H18" s="2" t="s">
        <v>83</v>
      </c>
      <c r="I18" s="32">
        <v>110286958</v>
      </c>
      <c r="J18" s="32">
        <v>110286958</v>
      </c>
      <c r="K18" s="4">
        <f t="shared" si="1"/>
        <v>1</v>
      </c>
      <c r="L18" s="1" t="s">
        <v>19</v>
      </c>
      <c r="M18" s="1" t="s">
        <v>19</v>
      </c>
      <c r="N18" s="1" t="s">
        <v>19</v>
      </c>
      <c r="O18" s="1" t="s">
        <v>19</v>
      </c>
      <c r="P18" s="2" t="s">
        <v>16</v>
      </c>
      <c r="Q18" s="7"/>
      <c r="R18" s="5"/>
      <c r="S18" s="5"/>
      <c r="T18" s="5"/>
      <c r="U18" s="5"/>
      <c r="W18" s="5"/>
      <c r="X18" s="5"/>
      <c r="Y18" s="5"/>
    </row>
    <row r="19" spans="1:25" ht="99.75" customHeight="1" x14ac:dyDescent="0.15">
      <c r="A19" s="33">
        <f t="shared" si="0"/>
        <v>15</v>
      </c>
      <c r="B19" s="2" t="s">
        <v>41</v>
      </c>
      <c r="C19" s="3" t="s">
        <v>17</v>
      </c>
      <c r="D19" s="35">
        <v>46050</v>
      </c>
      <c r="E19" s="2" t="s">
        <v>52</v>
      </c>
      <c r="F19" s="31" t="s">
        <v>64</v>
      </c>
      <c r="G19" s="2" t="s">
        <v>77</v>
      </c>
      <c r="H19" s="2" t="s">
        <v>83</v>
      </c>
      <c r="I19" s="32">
        <v>14049736</v>
      </c>
      <c r="J19" s="32">
        <v>14049736</v>
      </c>
      <c r="K19" s="4">
        <f t="shared" si="1"/>
        <v>1</v>
      </c>
      <c r="L19" s="1" t="s">
        <v>19</v>
      </c>
      <c r="M19" s="1" t="s">
        <v>19</v>
      </c>
      <c r="N19" s="1" t="s">
        <v>19</v>
      </c>
      <c r="O19" s="1" t="s">
        <v>19</v>
      </c>
      <c r="P19" s="2" t="s">
        <v>16</v>
      </c>
      <c r="Q19" s="7"/>
      <c r="R19" s="5"/>
      <c r="S19" s="5"/>
      <c r="T19" s="5"/>
      <c r="U19" s="5"/>
      <c r="W19" s="5"/>
      <c r="X19" s="5"/>
      <c r="Y19" s="5"/>
    </row>
    <row r="20" spans="1:25" ht="99.75" customHeight="1" x14ac:dyDescent="0.15">
      <c r="A20" s="33">
        <f t="shared" si="0"/>
        <v>16</v>
      </c>
      <c r="B20" s="2" t="s">
        <v>105</v>
      </c>
      <c r="C20" s="3" t="s">
        <v>17</v>
      </c>
      <c r="D20" s="35">
        <v>46050</v>
      </c>
      <c r="E20" s="2" t="s">
        <v>53</v>
      </c>
      <c r="F20" s="31" t="s">
        <v>65</v>
      </c>
      <c r="G20" s="2" t="s">
        <v>78</v>
      </c>
      <c r="H20" s="2" t="s">
        <v>94</v>
      </c>
      <c r="I20" s="32">
        <v>5720000</v>
      </c>
      <c r="J20" s="32">
        <v>5720000</v>
      </c>
      <c r="K20" s="4">
        <f t="shared" si="1"/>
        <v>1</v>
      </c>
      <c r="L20" s="1" t="s">
        <v>19</v>
      </c>
      <c r="M20" s="1" t="s">
        <v>19</v>
      </c>
      <c r="N20" s="1" t="s">
        <v>19</v>
      </c>
      <c r="O20" s="1" t="s">
        <v>19</v>
      </c>
      <c r="P20" s="2" t="s">
        <v>16</v>
      </c>
      <c r="Q20" s="7"/>
      <c r="R20" s="5"/>
      <c r="S20" s="5"/>
      <c r="T20" s="5"/>
      <c r="U20" s="5"/>
      <c r="W20" s="5"/>
      <c r="X20" s="5"/>
      <c r="Y20" s="5"/>
    </row>
    <row r="21" spans="1:25" ht="99.75" customHeight="1" x14ac:dyDescent="0.15">
      <c r="A21" s="33">
        <f t="shared" si="0"/>
        <v>17</v>
      </c>
      <c r="B21" s="2" t="s">
        <v>106</v>
      </c>
      <c r="C21" s="3" t="s">
        <v>90</v>
      </c>
      <c r="D21" s="35">
        <v>46051</v>
      </c>
      <c r="E21" s="2" t="s">
        <v>54</v>
      </c>
      <c r="F21" s="31" t="s">
        <v>66</v>
      </c>
      <c r="G21" s="2" t="s">
        <v>79</v>
      </c>
      <c r="H21" s="2" t="s">
        <v>27</v>
      </c>
      <c r="I21" s="32">
        <v>2944700</v>
      </c>
      <c r="J21" s="32">
        <v>2944700</v>
      </c>
      <c r="K21" s="4">
        <f t="shared" si="1"/>
        <v>1</v>
      </c>
      <c r="L21" s="1" t="s">
        <v>19</v>
      </c>
      <c r="M21" s="1" t="s">
        <v>19</v>
      </c>
      <c r="N21" s="1" t="s">
        <v>19</v>
      </c>
      <c r="O21" s="1" t="s">
        <v>19</v>
      </c>
      <c r="P21" s="2" t="s">
        <v>16</v>
      </c>
      <c r="Q21" s="7"/>
      <c r="R21" s="5"/>
      <c r="S21" s="5"/>
      <c r="T21" s="5"/>
      <c r="U21" s="5"/>
      <c r="W21" s="5"/>
      <c r="X21" s="5"/>
      <c r="Y21" s="5"/>
    </row>
    <row r="22" spans="1:25" ht="99.75" customHeight="1" x14ac:dyDescent="0.15">
      <c r="A22" s="33">
        <f t="shared" si="0"/>
        <v>18</v>
      </c>
      <c r="B22" s="2" t="s">
        <v>42</v>
      </c>
      <c r="C22" s="3" t="s">
        <v>90</v>
      </c>
      <c r="D22" s="35">
        <v>46052</v>
      </c>
      <c r="E22" s="2" t="s">
        <v>54</v>
      </c>
      <c r="F22" s="31" t="s">
        <v>66</v>
      </c>
      <c r="G22" s="2" t="s">
        <v>79</v>
      </c>
      <c r="H22" s="2" t="s">
        <v>83</v>
      </c>
      <c r="I22" s="32">
        <v>8723000</v>
      </c>
      <c r="J22" s="32">
        <v>8723000</v>
      </c>
      <c r="K22" s="4">
        <f t="shared" si="1"/>
        <v>1</v>
      </c>
      <c r="L22" s="1" t="s">
        <v>19</v>
      </c>
      <c r="M22" s="1" t="s">
        <v>19</v>
      </c>
      <c r="N22" s="1" t="s">
        <v>19</v>
      </c>
      <c r="O22" s="1" t="s">
        <v>19</v>
      </c>
      <c r="P22" s="2" t="s">
        <v>16</v>
      </c>
      <c r="Q22" s="7"/>
      <c r="R22" s="5"/>
      <c r="S22" s="5"/>
      <c r="T22" s="5"/>
      <c r="U22" s="5"/>
      <c r="W22" s="5"/>
      <c r="X22" s="5"/>
      <c r="Y22" s="5"/>
    </row>
    <row r="23" spans="1:25" ht="99.75" customHeight="1" x14ac:dyDescent="0.15">
      <c r="A23" s="33">
        <f t="shared" si="0"/>
        <v>19</v>
      </c>
      <c r="B23" s="2" t="s">
        <v>43</v>
      </c>
      <c r="C23" s="3" t="s">
        <v>90</v>
      </c>
      <c r="D23" s="35">
        <v>46052</v>
      </c>
      <c r="E23" s="2" t="s">
        <v>55</v>
      </c>
      <c r="F23" s="31" t="s">
        <v>67</v>
      </c>
      <c r="G23" s="2" t="s">
        <v>80</v>
      </c>
      <c r="H23" s="2" t="s">
        <v>83</v>
      </c>
      <c r="I23" s="32">
        <v>5709284</v>
      </c>
      <c r="J23" s="32">
        <v>5709284</v>
      </c>
      <c r="K23" s="4">
        <f t="shared" ref="K23:K24" si="2">ROUNDDOWN(J23/I23,3)</f>
        <v>1</v>
      </c>
      <c r="L23" s="1" t="s">
        <v>19</v>
      </c>
      <c r="M23" s="1" t="s">
        <v>19</v>
      </c>
      <c r="N23" s="1" t="s">
        <v>19</v>
      </c>
      <c r="O23" s="1" t="s">
        <v>19</v>
      </c>
      <c r="P23" s="2" t="s">
        <v>16</v>
      </c>
      <c r="Q23" s="7"/>
      <c r="R23" s="5"/>
      <c r="S23" s="5"/>
      <c r="T23" s="5"/>
      <c r="U23" s="5"/>
      <c r="W23" s="5"/>
      <c r="X23" s="5"/>
      <c r="Y23" s="5"/>
    </row>
    <row r="24" spans="1:25" ht="99.75" customHeight="1" x14ac:dyDescent="0.15">
      <c r="A24" s="33">
        <f t="shared" si="0"/>
        <v>20</v>
      </c>
      <c r="B24" s="2" t="s">
        <v>107</v>
      </c>
      <c r="C24" s="3" t="s">
        <v>17</v>
      </c>
      <c r="D24" s="35">
        <v>46041</v>
      </c>
      <c r="E24" s="2" t="s">
        <v>28</v>
      </c>
      <c r="F24" s="31" t="s">
        <v>31</v>
      </c>
      <c r="G24" s="2" t="s">
        <v>34</v>
      </c>
      <c r="H24" s="2" t="s">
        <v>91</v>
      </c>
      <c r="I24" s="32">
        <v>14301287</v>
      </c>
      <c r="J24" s="32">
        <v>14014000</v>
      </c>
      <c r="K24" s="4">
        <f t="shared" si="2"/>
        <v>0.97899999999999998</v>
      </c>
      <c r="L24" s="1" t="s">
        <v>19</v>
      </c>
      <c r="M24" s="1" t="s">
        <v>19</v>
      </c>
      <c r="N24" s="1" t="s">
        <v>19</v>
      </c>
      <c r="O24" s="1" t="s">
        <v>19</v>
      </c>
      <c r="P24" s="2" t="s">
        <v>16</v>
      </c>
      <c r="Q24" s="7"/>
      <c r="R24" s="5"/>
      <c r="S24" s="5"/>
      <c r="T24" s="5"/>
      <c r="U24" s="5"/>
      <c r="W24" s="5"/>
      <c r="X24" s="5"/>
      <c r="Y24" s="5"/>
    </row>
    <row r="25" spans="1:25" ht="32.25" customHeight="1" x14ac:dyDescent="0.15">
      <c r="A25" s="34" t="s">
        <v>18</v>
      </c>
    </row>
  </sheetData>
  <mergeCells count="15">
    <mergeCell ref="H3:H4"/>
    <mergeCell ref="I3:I4"/>
    <mergeCell ref="J3:J4"/>
    <mergeCell ref="K3:K4"/>
    <mergeCell ref="A1:P2"/>
    <mergeCell ref="A3:A4"/>
    <mergeCell ref="B3:B4"/>
    <mergeCell ref="C3:C4"/>
    <mergeCell ref="D3:D4"/>
    <mergeCell ref="E3:E4"/>
    <mergeCell ref="F3:F4"/>
    <mergeCell ref="L3:L4"/>
    <mergeCell ref="M3:O3"/>
    <mergeCell ref="P3:P4"/>
    <mergeCell ref="G3:G4"/>
  </mergeCells>
  <phoneticPr fontId="6"/>
  <conditionalFormatting sqref="K5:K7">
    <cfRule type="expression" dxfId="47" priority="900" stopIfTrue="1">
      <formula>#REF!="秘"</formula>
    </cfRule>
    <cfRule type="expression" dxfId="46" priority="899" stopIfTrue="1">
      <formula>#REF!="随意（単価）"</formula>
    </cfRule>
    <cfRule type="expression" dxfId="45" priority="898" stopIfTrue="1">
      <formula>$AJ5=1</formula>
    </cfRule>
    <cfRule type="expression" dxfId="44" priority="893" stopIfTrue="1">
      <formula>#REF!="随意（単価）"</formula>
    </cfRule>
    <cfRule type="expression" dxfId="43" priority="894" stopIfTrue="1">
      <formula>#REF!="秘"</formula>
    </cfRule>
    <cfRule type="expression" dxfId="42" priority="895" stopIfTrue="1">
      <formula>$AI5=1</formula>
    </cfRule>
    <cfRule type="expression" dxfId="41" priority="896" stopIfTrue="1">
      <formula>#REF!="随意（単価）"</formula>
    </cfRule>
    <cfRule type="expression" dxfId="40" priority="897" stopIfTrue="1">
      <formula>#REF!="秘"</formula>
    </cfRule>
  </conditionalFormatting>
  <conditionalFormatting sqref="K5:K10">
    <cfRule type="expression" dxfId="39" priority="910" stopIfTrue="1">
      <formula>#REF!=1</formula>
    </cfRule>
  </conditionalFormatting>
  <conditionalFormatting sqref="K5:K11">
    <cfRule type="expression" dxfId="38" priority="159" stopIfTrue="1">
      <formula>#REF!=1</formula>
    </cfRule>
  </conditionalFormatting>
  <conditionalFormatting sqref="K5:K16">
    <cfRule type="expression" dxfId="37" priority="1053" stopIfTrue="1">
      <formula>$B5="秘"</formula>
    </cfRule>
  </conditionalFormatting>
  <conditionalFormatting sqref="K5:K23">
    <cfRule type="expression" dxfId="36" priority="1052" stopIfTrue="1">
      <formula>#REF!="随意（単価）"</formula>
    </cfRule>
  </conditionalFormatting>
  <conditionalFormatting sqref="K8:K9 K12">
    <cfRule type="expression" dxfId="35" priority="152" stopIfTrue="1">
      <formula>#REF!="秘"</formula>
    </cfRule>
  </conditionalFormatting>
  <conditionalFormatting sqref="K8:K9 K12:K16">
    <cfRule type="expression" dxfId="34" priority="141" stopIfTrue="1">
      <formula>$AJ8=1</formula>
    </cfRule>
  </conditionalFormatting>
  <conditionalFormatting sqref="K8:K10 K12:K13 K15:K23">
    <cfRule type="expression" dxfId="33" priority="137" stopIfTrue="1">
      <formula>#REF!="秘"</formula>
    </cfRule>
  </conditionalFormatting>
  <conditionalFormatting sqref="K8:K11">
    <cfRule type="expression" dxfId="32" priority="58" stopIfTrue="1">
      <formula>#REF!="秘"</formula>
    </cfRule>
    <cfRule type="expression" dxfId="31" priority="59" stopIfTrue="1">
      <formula>$AI8=1</formula>
    </cfRule>
  </conditionalFormatting>
  <conditionalFormatting sqref="K8:K12">
    <cfRule type="expression" dxfId="30" priority="151" stopIfTrue="1">
      <formula>#REF!="随意（単価）"</formula>
    </cfRule>
  </conditionalFormatting>
  <conditionalFormatting sqref="K10">
    <cfRule type="expression" dxfId="29" priority="909" stopIfTrue="1">
      <formula>$AJ10=1</formula>
    </cfRule>
  </conditionalFormatting>
  <conditionalFormatting sqref="K10:K23">
    <cfRule type="expression" dxfId="28" priority="60" stopIfTrue="1">
      <formula>#REF!="随意（単価）"</formula>
    </cfRule>
    <cfRule type="expression" dxfId="27" priority="63" stopIfTrue="1">
      <formula>#REF!="秘"</formula>
    </cfRule>
  </conditionalFormatting>
  <conditionalFormatting sqref="K11">
    <cfRule type="expression" dxfId="26" priority="57" stopIfTrue="1">
      <formula>#REF!="随意（単価）"</formula>
    </cfRule>
    <cfRule type="expression" dxfId="25" priority="61" stopIfTrue="1">
      <formula>#REF!="秘"</formula>
    </cfRule>
    <cfRule type="expression" dxfId="24" priority="62" stopIfTrue="1">
      <formula>$AJ11=1</formula>
    </cfRule>
  </conditionalFormatting>
  <conditionalFormatting sqref="K11:K23">
    <cfRule type="expression" dxfId="23" priority="49" stopIfTrue="1">
      <formula>#REF!=1</formula>
    </cfRule>
  </conditionalFormatting>
  <conditionalFormatting sqref="K12:K13 K15:K23 K8:K10">
    <cfRule type="expression" dxfId="22" priority="136" stopIfTrue="1">
      <formula>#REF!="随意（単価）"</formula>
    </cfRule>
  </conditionalFormatting>
  <conditionalFormatting sqref="K12:K23">
    <cfRule type="expression" dxfId="21" priority="99" stopIfTrue="1">
      <formula>$AI12=1</formula>
    </cfRule>
  </conditionalFormatting>
  <conditionalFormatting sqref="K13:K14">
    <cfRule type="expression" dxfId="20" priority="41" stopIfTrue="1">
      <formula>#REF!="随意（単価）"</formula>
    </cfRule>
    <cfRule type="expression" dxfId="19" priority="42" stopIfTrue="1">
      <formula>#REF!="秘"</formula>
    </cfRule>
  </conditionalFormatting>
  <conditionalFormatting sqref="K14:K16">
    <cfRule type="expression" dxfId="18" priority="906" stopIfTrue="1">
      <formula>#REF!=1</formula>
    </cfRule>
    <cfRule type="expression" dxfId="17" priority="36" stopIfTrue="1">
      <formula>#REF!="秘"</formula>
    </cfRule>
    <cfRule type="expression" dxfId="16" priority="35" stopIfTrue="1">
      <formula>#REF!="随意（単価）"</formula>
    </cfRule>
  </conditionalFormatting>
  <conditionalFormatting sqref="K17:K23">
    <cfRule type="expression" dxfId="15" priority="1057" stopIfTrue="1">
      <formula>#REF!="秘"</formula>
    </cfRule>
    <cfRule type="expression" dxfId="14" priority="1058" stopIfTrue="1">
      <formula>$AJ17=1</formula>
    </cfRule>
    <cfRule type="expression" dxfId="13" priority="1059" stopIfTrue="1">
      <formula>#REF!=1</formula>
    </cfRule>
    <cfRule type="expression" dxfId="12" priority="1061" stopIfTrue="1">
      <formula>$B17="秘"</formula>
    </cfRule>
  </conditionalFormatting>
  <conditionalFormatting sqref="K17:K24">
    <cfRule type="expression" dxfId="11" priority="1060" stopIfTrue="1">
      <formula>#REF!="随意（単価）"</formula>
    </cfRule>
  </conditionalFormatting>
  <conditionalFormatting sqref="K24">
    <cfRule type="expression" dxfId="10" priority="1063" stopIfTrue="1">
      <formula>#REF!="秘"</formula>
    </cfRule>
    <cfRule type="expression" dxfId="9" priority="1064" stopIfTrue="1">
      <formula>#REF!=1</formula>
    </cfRule>
    <cfRule type="expression" dxfId="8" priority="1065" stopIfTrue="1">
      <formula>$AH24=1</formula>
    </cfRule>
    <cfRule type="expression" dxfId="7" priority="1066" stopIfTrue="1">
      <formula>#REF!="随意（単価）"</formula>
    </cfRule>
    <cfRule type="expression" dxfId="6" priority="1067" stopIfTrue="1">
      <formula>#REF!="秘"</formula>
    </cfRule>
    <cfRule type="expression" dxfId="5" priority="1068" stopIfTrue="1">
      <formula>#REF!="随意（単価）"</formula>
    </cfRule>
    <cfRule type="expression" dxfId="4" priority="1069" stopIfTrue="1">
      <formula>#REF!="秘"</formula>
    </cfRule>
    <cfRule type="expression" dxfId="3" priority="1070" stopIfTrue="1">
      <formula>$AI24=1</formula>
    </cfRule>
    <cfRule type="expression" dxfId="2" priority="1071" stopIfTrue="1">
      <formula>#REF!=1</formula>
    </cfRule>
    <cfRule type="expression" dxfId="1" priority="1072" stopIfTrue="1">
      <formula>#REF!="随意（単価）"</formula>
    </cfRule>
    <cfRule type="expression" dxfId="0" priority="1073" stopIfTrue="1">
      <formula>$B24="秘"</formula>
    </cfRule>
  </conditionalFormatting>
  <printOptions horizontalCentered="1"/>
  <pageMargins left="0.25" right="0.25" top="0.75" bottom="0.75" header="0.3" footer="0.3"/>
  <pageSetup paperSize="8" scale="40" orientation="landscape" r:id="rId1"/>
  <headerFooter alignWithMargins="0">
    <oddFooter>&amp;C&amp;N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202601随意契約（物品役務等）</vt:lpstr>
      <vt:lpstr>'202601随意契約（物品役務等）'!Print_Area</vt:lpstr>
      <vt:lpstr>'202601随意契約（物品役務等）'!Print_Titles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2021-08-11T06:55:24Z</vt:filetime>
  </property>
</Properties>
</file>