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-総務班\09-統計\18-R7旅券統計\"/>
    </mc:Choice>
  </mc:AlternateContent>
  <xr:revisionPtr revIDLastSave="0" documentId="13_ncr:1_{D9DF358C-851A-441E-A0A9-FBAD2A26B412}" xr6:coauthVersionLast="47" xr6:coauthVersionMax="47" xr10:uidLastSave="{00000000-0000-0000-0000-000000000000}"/>
  <bookViews>
    <workbookView xWindow="-110" yWindow="-110" windowWidth="19420" windowHeight="11500" xr2:uid="{4AE89C0F-025D-4E01-8429-F409DDF0C1BD}"/>
  </bookViews>
  <sheets>
    <sheet name="1　在外・旅券種別・地域別発行数" sheetId="7" r:id="rId1"/>
    <sheet name="２　一般旅券在外公館別発行数（アジア）" sheetId="2" r:id="rId2"/>
    <sheet name="３　一般旅券在外公館別発行数（大洋州）" sheetId="3" r:id="rId3"/>
    <sheet name="４　一般旅券在外公館別発行数（北米）" sheetId="4" r:id="rId4"/>
    <sheet name="５　一般旅券在外公館別発行数（中南米）" sheetId="5" r:id="rId5"/>
    <sheet name="６　一般旅券在外公館別発行数（欧州）" sheetId="6" r:id="rId6"/>
    <sheet name="７　一般旅券在外公館別発行数（中東）" sheetId="9" r:id="rId7"/>
    <sheet name="８  一般旅券在外公館別発行数（アフリカ）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4" i="7"/>
  <c r="C23" i="9" l="1"/>
  <c r="F23" i="9"/>
  <c r="D23" i="9"/>
  <c r="E23" i="9"/>
  <c r="C50" i="2"/>
  <c r="D50" i="2"/>
  <c r="E50" i="2"/>
  <c r="B11" i="7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E42" i="8" l="1"/>
  <c r="D42" i="8"/>
  <c r="C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42" i="8" l="1"/>
  <c r="F59" i="6" l="1"/>
  <c r="E70" i="6"/>
  <c r="D70" i="6"/>
  <c r="C70" i="6"/>
  <c r="F69" i="6"/>
  <c r="F68" i="6"/>
  <c r="F67" i="6"/>
  <c r="F66" i="6"/>
  <c r="F65" i="6"/>
  <c r="F64" i="6"/>
  <c r="F63" i="6"/>
  <c r="F62" i="6"/>
  <c r="F61" i="6"/>
  <c r="F60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E38" i="5"/>
  <c r="D38" i="5"/>
  <c r="C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E27" i="4"/>
  <c r="D27" i="4"/>
  <c r="C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70" i="6" l="1"/>
  <c r="F38" i="5"/>
  <c r="F27" i="4"/>
  <c r="E23" i="3" l="1"/>
  <c r="D23" i="3"/>
  <c r="C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3" i="3" l="1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50" i="2" l="1"/>
  <c r="G11" i="7" l="1"/>
  <c r="F11" i="7"/>
  <c r="D11" i="7"/>
  <c r="C11" i="7"/>
  <c r="H10" i="7"/>
  <c r="I10" i="7" s="1"/>
  <c r="H9" i="7"/>
  <c r="I9" i="7" s="1"/>
  <c r="H8" i="7"/>
  <c r="I8" i="7" s="1"/>
  <c r="H7" i="7"/>
  <c r="I7" i="7" s="1"/>
  <c r="H6" i="7"/>
  <c r="I6" i="7" s="1"/>
  <c r="H5" i="7"/>
  <c r="I5" i="7" s="1"/>
  <c r="H4" i="7"/>
  <c r="I4" i="7" s="1"/>
  <c r="E11" i="7" l="1"/>
  <c r="B12" i="7" s="1"/>
  <c r="I11" i="7"/>
  <c r="H11" i="7"/>
  <c r="C12" i="7" l="1"/>
  <c r="D12" i="7"/>
  <c r="E12" i="7" l="1"/>
</calcChain>
</file>

<file path=xl/sharedStrings.xml><?xml version="1.0" encoding="utf-8"?>
<sst xmlns="http://schemas.openxmlformats.org/spreadsheetml/2006/main" count="337" uniqueCount="281">
  <si>
    <t>　　　　　種類　　地域</t>
    <rPh sb="5" eb="7">
      <t>シュルイ</t>
    </rPh>
    <rPh sb="9" eb="11">
      <t>チイキ</t>
    </rPh>
    <phoneticPr fontId="4"/>
  </si>
  <si>
    <t>アジア</t>
    <phoneticPr fontId="4"/>
  </si>
  <si>
    <t>大洋州</t>
    <rPh sb="0" eb="3">
      <t>タイヨウシュウ</t>
    </rPh>
    <phoneticPr fontId="4"/>
  </si>
  <si>
    <t>北米</t>
    <rPh sb="0" eb="2">
      <t>ホクベイ</t>
    </rPh>
    <phoneticPr fontId="4"/>
  </si>
  <si>
    <t>中南米</t>
    <rPh sb="0" eb="3">
      <t>チュウナンベイ</t>
    </rPh>
    <phoneticPr fontId="4"/>
  </si>
  <si>
    <t>欧州</t>
    <rPh sb="0" eb="2">
      <t>オウシュウ</t>
    </rPh>
    <phoneticPr fontId="4"/>
  </si>
  <si>
    <t>中東</t>
    <rPh sb="0" eb="2">
      <t>チュウトウ</t>
    </rPh>
    <phoneticPr fontId="4"/>
  </si>
  <si>
    <t>アフリカ</t>
    <phoneticPr fontId="4"/>
  </si>
  <si>
    <t>計</t>
  </si>
  <si>
    <t>比率</t>
    <rPh sb="0" eb="2">
      <t>ヒリツ</t>
    </rPh>
    <phoneticPr fontId="4"/>
  </si>
  <si>
    <t>一般旅券</t>
  </si>
  <si>
    <t>5年</t>
  </si>
  <si>
    <t>10年</t>
  </si>
  <si>
    <t>記載変更</t>
    <rPh sb="0" eb="2">
      <t>キサイ</t>
    </rPh>
    <rPh sb="2" eb="4">
      <t>ヘンコウ</t>
    </rPh>
    <phoneticPr fontId="4"/>
  </si>
  <si>
    <t>小計</t>
  </si>
  <si>
    <t>公用旅券</t>
  </si>
  <si>
    <t>外交旅券</t>
  </si>
  <si>
    <t>合計</t>
  </si>
  <si>
    <t>地域</t>
  </si>
  <si>
    <t>　　　　　　　　　　　　　　　　　　　種別　　　　　　　　　 在外公館</t>
    <rPh sb="31" eb="33">
      <t>ザイガイ</t>
    </rPh>
    <rPh sb="33" eb="35">
      <t>コウカン</t>
    </rPh>
    <phoneticPr fontId="4"/>
  </si>
  <si>
    <t>アジア</t>
  </si>
  <si>
    <t>インド大使館</t>
  </si>
  <si>
    <t>チェンナイ総領事館</t>
  </si>
  <si>
    <t>ベンガルール総領事館</t>
    <rPh sb="6" eb="10">
      <t>ソウリョウジカン</t>
    </rPh>
    <phoneticPr fontId="4"/>
  </si>
  <si>
    <t>ムンバイ総領事館</t>
  </si>
  <si>
    <t>インドネシア大使館</t>
  </si>
  <si>
    <t>スラバヤ総領事館</t>
  </si>
  <si>
    <t>デンパサール総領事館</t>
  </si>
  <si>
    <t>カンボジア大使館</t>
  </si>
  <si>
    <t>シェムリアップ領事事務所</t>
    <rPh sb="7" eb="9">
      <t>リョウジ</t>
    </rPh>
    <rPh sb="9" eb="11">
      <t>ジム</t>
    </rPh>
    <rPh sb="11" eb="12">
      <t>ショ</t>
    </rPh>
    <phoneticPr fontId="4"/>
  </si>
  <si>
    <t>シンガポール大使館</t>
  </si>
  <si>
    <t>スリランカ大使館</t>
  </si>
  <si>
    <t>タイ大使館</t>
    <rPh sb="2" eb="5">
      <t>タイシカン</t>
    </rPh>
    <phoneticPr fontId="4"/>
  </si>
  <si>
    <t>チェンマイ総領事館</t>
  </si>
  <si>
    <t>大韓民国大使館</t>
  </si>
  <si>
    <t>釜山総領事館</t>
  </si>
  <si>
    <t>中華人民共和国大使館</t>
  </si>
  <si>
    <t>広州総領事館</t>
  </si>
  <si>
    <t>上海総領事館</t>
  </si>
  <si>
    <t>重慶総領事館</t>
  </si>
  <si>
    <t>瀋陽総領事館</t>
  </si>
  <si>
    <t>青島総領事館</t>
  </si>
  <si>
    <t>香港総領事館</t>
  </si>
  <si>
    <t>大連領事事務所</t>
    <rPh sb="2" eb="4">
      <t>リョウジ</t>
    </rPh>
    <rPh sb="4" eb="7">
      <t>ジムショ</t>
    </rPh>
    <phoneticPr fontId="4"/>
  </si>
  <si>
    <t>ネパール大使館</t>
  </si>
  <si>
    <t>パキスタン大使館</t>
  </si>
  <si>
    <t>カラチ総領事館</t>
  </si>
  <si>
    <t>バングラディシュ大使館</t>
  </si>
  <si>
    <t>フィリピン大使館</t>
  </si>
  <si>
    <t>ダバオ総領事館</t>
    <rPh sb="3" eb="7">
      <t>ソウリョウジカン</t>
    </rPh>
    <phoneticPr fontId="4"/>
  </si>
  <si>
    <t>セブ総領事館</t>
    <rPh sb="2" eb="5">
      <t>ソウリョウジ</t>
    </rPh>
    <rPh sb="5" eb="6">
      <t>カン</t>
    </rPh>
    <phoneticPr fontId="4"/>
  </si>
  <si>
    <t>ベトナム大使館</t>
  </si>
  <si>
    <t>マレーシア大使館</t>
  </si>
  <si>
    <t>ペナン総領事館</t>
  </si>
  <si>
    <t>コタキナバル領事事務所</t>
    <rPh sb="6" eb="8">
      <t>リョウジ</t>
    </rPh>
    <rPh sb="8" eb="11">
      <t>ジムショ</t>
    </rPh>
    <phoneticPr fontId="4"/>
  </si>
  <si>
    <t>ミャンマー大使館</t>
  </si>
  <si>
    <t>モルディブ大使館</t>
    <rPh sb="5" eb="8">
      <t>タイシカン</t>
    </rPh>
    <phoneticPr fontId="4"/>
  </si>
  <si>
    <t>モンゴル大使館</t>
  </si>
  <si>
    <t>ラオス大使館</t>
  </si>
  <si>
    <t>小計</t>
    <rPh sb="0" eb="2">
      <t>ショウケイ</t>
    </rPh>
    <phoneticPr fontId="4"/>
  </si>
  <si>
    <t>ホーチミン総領事館</t>
    <phoneticPr fontId="2"/>
  </si>
  <si>
    <t>ダナン総領事館</t>
    <phoneticPr fontId="4"/>
  </si>
  <si>
    <t xml:space="preserve">　　　　　　　　　　　　　　        種別　　　　　　在外公館　　　　　　　　　 </t>
    <rPh sb="22" eb="24">
      <t>シュベツ</t>
    </rPh>
    <phoneticPr fontId="4"/>
  </si>
  <si>
    <t>大洋州</t>
  </si>
  <si>
    <t>オーストラリア大使館</t>
  </si>
  <si>
    <t>シドニー総領事館</t>
  </si>
  <si>
    <t>パース総領事館</t>
  </si>
  <si>
    <t>ブリスベン総領事館</t>
  </si>
  <si>
    <t>メルボルン総領事館</t>
  </si>
  <si>
    <t>ケアンズ領事事務所</t>
    <rPh sb="4" eb="6">
      <t>リョウジ</t>
    </rPh>
    <rPh sb="6" eb="9">
      <t>ジムショ</t>
    </rPh>
    <phoneticPr fontId="4"/>
  </si>
  <si>
    <t>ニュージーランド大使館</t>
  </si>
  <si>
    <t>オークランド総領事館</t>
  </si>
  <si>
    <t>クライストチャーチ領事事務所</t>
    <rPh sb="9" eb="11">
      <t>リョウジ</t>
    </rPh>
    <rPh sb="11" eb="14">
      <t>ジムショ</t>
    </rPh>
    <phoneticPr fontId="4"/>
  </si>
  <si>
    <t>フィジー大使館</t>
  </si>
  <si>
    <t>　　　　　　　　　　　　　　　　　種別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在外公館</t>
    <rPh sb="134" eb="136">
      <t>ザイガイ</t>
    </rPh>
    <rPh sb="136" eb="138">
      <t>コウカン</t>
    </rPh>
    <phoneticPr fontId="4"/>
  </si>
  <si>
    <t>アメリカ合衆国大使館</t>
  </si>
  <si>
    <t>アトランタ総領事館</t>
  </si>
  <si>
    <t>サンフランシスコ総領事館</t>
  </si>
  <si>
    <t>シアトル総領事館</t>
  </si>
  <si>
    <t>シカゴ総領事館</t>
  </si>
  <si>
    <t>デトロイト総領事館</t>
  </si>
  <si>
    <t>デンバー総領事館</t>
  </si>
  <si>
    <t>ナッシュビル総領事館</t>
  </si>
  <si>
    <t>ニューヨーク総領事館</t>
  </si>
  <si>
    <t>ハガッニャ総領事館</t>
  </si>
  <si>
    <t>ヒューストン総領事館</t>
  </si>
  <si>
    <t>ボストン総領事館</t>
  </si>
  <si>
    <t>ホノルル総領事館</t>
  </si>
  <si>
    <t>マイアミ総領事館</t>
  </si>
  <si>
    <t>ロサンゼルス総領事館</t>
  </si>
  <si>
    <t>アンカレジ領事事務所</t>
    <rPh sb="5" eb="7">
      <t>リョウジ</t>
    </rPh>
    <rPh sb="7" eb="10">
      <t>ジムショ</t>
    </rPh>
    <phoneticPr fontId="4"/>
  </si>
  <si>
    <t>サイパン領事事務所</t>
    <rPh sb="4" eb="6">
      <t>リョウジ</t>
    </rPh>
    <rPh sb="6" eb="9">
      <t>ジムショ</t>
    </rPh>
    <phoneticPr fontId="4"/>
  </si>
  <si>
    <t>ポートランド領事事務所</t>
    <rPh sb="6" eb="8">
      <t>リョウジ</t>
    </rPh>
    <rPh sb="8" eb="11">
      <t>ジムショ</t>
    </rPh>
    <phoneticPr fontId="4"/>
  </si>
  <si>
    <t>カナダ大使館</t>
  </si>
  <si>
    <t>カルガリー総領事館</t>
  </si>
  <si>
    <t>トロント総領事館</t>
  </si>
  <si>
    <t>バンクーバー総領事館</t>
  </si>
  <si>
    <t>モントリオール総領事館</t>
  </si>
  <si>
    <t>アルゼンチン大使館</t>
  </si>
  <si>
    <t>ウルグアイ大使館</t>
  </si>
  <si>
    <t>エクアドル大使館</t>
  </si>
  <si>
    <t>エルサルバドル大使館</t>
  </si>
  <si>
    <t>キューバ大使館</t>
  </si>
  <si>
    <t>グアテマラ大使館</t>
  </si>
  <si>
    <t>コスタリカ大使館</t>
  </si>
  <si>
    <t>コロンビア大使館</t>
  </si>
  <si>
    <t>ジャマイカ大使館</t>
  </si>
  <si>
    <t>チリ大使館</t>
  </si>
  <si>
    <t>ドミニカ共和国大使館</t>
  </si>
  <si>
    <t>トリニダード・トバゴ大使館</t>
  </si>
  <si>
    <t>ニカラグア大使館</t>
  </si>
  <si>
    <t>パナマ大使館</t>
  </si>
  <si>
    <t>パラグアイ大使館</t>
  </si>
  <si>
    <t>エンカルナシオン領事事務所</t>
    <rPh sb="8" eb="10">
      <t>リョウジ</t>
    </rPh>
    <rPh sb="10" eb="13">
      <t>ジムショ</t>
    </rPh>
    <phoneticPr fontId="4"/>
  </si>
  <si>
    <t>バルバドス大使館</t>
    <rPh sb="5" eb="8">
      <t>タイシカン</t>
    </rPh>
    <phoneticPr fontId="4"/>
  </si>
  <si>
    <t>ブラジル大使館</t>
  </si>
  <si>
    <t>クリチバ総領事館</t>
  </si>
  <si>
    <t>サンパウロ総領事館</t>
  </si>
  <si>
    <t>マナウス総領事館</t>
  </si>
  <si>
    <t>リオデジャネイロ総領事館</t>
    <phoneticPr fontId="4"/>
  </si>
  <si>
    <t>レシフェ総領事館</t>
    <rPh sb="4" eb="8">
      <t>ソウリョウジカン</t>
    </rPh>
    <phoneticPr fontId="4"/>
  </si>
  <si>
    <t>ベレン領事事務所</t>
    <rPh sb="5" eb="8">
      <t>ジムショ</t>
    </rPh>
    <phoneticPr fontId="4"/>
  </si>
  <si>
    <t>ポルトアレグレ領事事務所</t>
    <rPh sb="7" eb="9">
      <t>リョウジ</t>
    </rPh>
    <rPh sb="9" eb="11">
      <t>ジム</t>
    </rPh>
    <rPh sb="11" eb="12">
      <t>ショ</t>
    </rPh>
    <phoneticPr fontId="4"/>
  </si>
  <si>
    <t>ベネズエラ大使館</t>
  </si>
  <si>
    <t>ペルー大使館</t>
  </si>
  <si>
    <t>ボリビア大使館</t>
  </si>
  <si>
    <t>サンタクルス領事事務所</t>
    <rPh sb="6" eb="8">
      <t>リョウジ</t>
    </rPh>
    <rPh sb="8" eb="11">
      <t>ジムショ</t>
    </rPh>
    <phoneticPr fontId="4"/>
  </si>
  <si>
    <t>ホンジュラス大使館</t>
  </si>
  <si>
    <t>メキシコ大使館</t>
  </si>
  <si>
    <t>レオン総領事館</t>
    <rPh sb="3" eb="7">
      <t>ソウリョウジカン</t>
    </rPh>
    <phoneticPr fontId="4"/>
  </si>
  <si>
    <t>ベリーズ大使館</t>
    <rPh sb="4" eb="7">
      <t>タイシカン</t>
    </rPh>
    <phoneticPr fontId="4"/>
  </si>
  <si>
    <t>６　一般旅券種類別・在外公館別発行数（欧州地域）</t>
    <rPh sb="19" eb="21">
      <t>オウシュウ</t>
    </rPh>
    <rPh sb="21" eb="23">
      <t>チイキ</t>
    </rPh>
    <phoneticPr fontId="4"/>
  </si>
  <si>
    <t>　　　　　　　　　　　　　　    　   種別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在外公館</t>
    <rPh sb="139" eb="141">
      <t>ザイガイ</t>
    </rPh>
    <rPh sb="141" eb="143">
      <t>コウカン</t>
    </rPh>
    <phoneticPr fontId="4"/>
  </si>
  <si>
    <t>アイルランド大使館</t>
  </si>
  <si>
    <t>イタリア大使館</t>
  </si>
  <si>
    <t>ミラノ総領事館</t>
  </si>
  <si>
    <t>ウクライナ大使館</t>
  </si>
  <si>
    <t>英国大使館</t>
  </si>
  <si>
    <t>エディンバラ総領事館</t>
  </si>
  <si>
    <t>オーストリア大使館</t>
  </si>
  <si>
    <t>オランダ大使館</t>
  </si>
  <si>
    <t>ギリシャ大使館</t>
  </si>
  <si>
    <t>スイス大使館</t>
  </si>
  <si>
    <t>ジュネーブ領事事務所</t>
    <rPh sb="5" eb="7">
      <t>リョウジ</t>
    </rPh>
    <rPh sb="7" eb="10">
      <t>ジムショ</t>
    </rPh>
    <phoneticPr fontId="4"/>
  </si>
  <si>
    <t>スウェーデン大使館</t>
  </si>
  <si>
    <t>スペイン大使館</t>
  </si>
  <si>
    <t>バルセロナ総領事館</t>
  </si>
  <si>
    <t>ラスパルマス領事事務所</t>
    <rPh sb="6" eb="8">
      <t>リョウジ</t>
    </rPh>
    <rPh sb="8" eb="11">
      <t>ジムショ</t>
    </rPh>
    <phoneticPr fontId="4"/>
  </si>
  <si>
    <t>チェコ大使館</t>
  </si>
  <si>
    <t>デンマーク大使館</t>
  </si>
  <si>
    <t>ドイツ大使館</t>
  </si>
  <si>
    <t>デュッセルドルフ総領事館</t>
  </si>
  <si>
    <t>ハンブルク総領事館</t>
    <rPh sb="5" eb="9">
      <t>ソウリョウジカン</t>
    </rPh>
    <phoneticPr fontId="4"/>
  </si>
  <si>
    <t>フランクフルト総領事館</t>
  </si>
  <si>
    <t>ミュンヘン総領事館</t>
  </si>
  <si>
    <t>ノルウェー大使館</t>
  </si>
  <si>
    <t>ハンガリー大使館</t>
  </si>
  <si>
    <t>フィンランド大使館</t>
  </si>
  <si>
    <t>欧州</t>
    <phoneticPr fontId="4"/>
  </si>
  <si>
    <t>フランス大使館</t>
  </si>
  <si>
    <t>ストラスブール総領事館</t>
  </si>
  <si>
    <t>マルセイユ総領事館</t>
  </si>
  <si>
    <t>ベルギー大使館</t>
  </si>
  <si>
    <t>ポーランド大使館</t>
  </si>
  <si>
    <t>ポルトガル大使館</t>
  </si>
  <si>
    <t>ルーマニア大使館</t>
  </si>
  <si>
    <t>ルクセンブルク大使館</t>
  </si>
  <si>
    <t>ロシア大使館</t>
  </si>
  <si>
    <t>ウラジオストク総領事館</t>
  </si>
  <si>
    <t>リヨン領事事務所</t>
    <phoneticPr fontId="2"/>
  </si>
  <si>
    <t>７　一般旅券種類別・在外公館別発行数（中東地域）</t>
    <rPh sb="19" eb="21">
      <t>チュウトウ</t>
    </rPh>
    <rPh sb="21" eb="23">
      <t>チイキ</t>
    </rPh>
    <phoneticPr fontId="4"/>
  </si>
  <si>
    <t>　　　　　　　　　　　　　　          種別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在外公館</t>
    <rPh sb="141" eb="143">
      <t>ザイガイ</t>
    </rPh>
    <rPh sb="143" eb="145">
      <t>コウカン</t>
    </rPh>
    <phoneticPr fontId="4"/>
  </si>
  <si>
    <t>アラブ首長国連邦大使館</t>
  </si>
  <si>
    <t>ドバイ総領事館</t>
  </si>
  <si>
    <t>イスラエル大使館</t>
  </si>
  <si>
    <t>イラク大使館</t>
    <rPh sb="3" eb="6">
      <t>タイシカン</t>
    </rPh>
    <phoneticPr fontId="4"/>
  </si>
  <si>
    <t>エルビル領事事務所</t>
    <rPh sb="4" eb="6">
      <t>リョウジ</t>
    </rPh>
    <rPh sb="6" eb="9">
      <t>ジムショ</t>
    </rPh>
    <phoneticPr fontId="4"/>
  </si>
  <si>
    <t>イラン大使館</t>
  </si>
  <si>
    <t>カタール大使館</t>
  </si>
  <si>
    <t>サウジアラビア大使館</t>
  </si>
  <si>
    <t>ジッダ総領事館</t>
    <phoneticPr fontId="4"/>
  </si>
  <si>
    <t>トルコ大使館</t>
    <phoneticPr fontId="4"/>
  </si>
  <si>
    <t>イスタンブール総領事館</t>
  </si>
  <si>
    <t>ヨルダン大使館</t>
  </si>
  <si>
    <t>８　一般旅券種類別・在外公館別発行数（アフリカ地域）</t>
    <rPh sb="23" eb="25">
      <t>チイキ</t>
    </rPh>
    <phoneticPr fontId="4"/>
  </si>
  <si>
    <t>エジプト大使館</t>
  </si>
  <si>
    <t>ケニア大使館</t>
  </si>
  <si>
    <t>セーシェル大使館</t>
    <rPh sb="5" eb="8">
      <t>タイシカン</t>
    </rPh>
    <phoneticPr fontId="4"/>
  </si>
  <si>
    <t>南アフリカ共和国大使館</t>
  </si>
  <si>
    <t>モロッコ大使館</t>
  </si>
  <si>
    <t>１ 旅券種類別・地域別発行数</t>
    <rPh sb="4" eb="6">
      <t>シュルイ</t>
    </rPh>
    <rPh sb="8" eb="10">
      <t>チイキ</t>
    </rPh>
    <phoneticPr fontId="4"/>
  </si>
  <si>
    <t>２　一般旅券種類別・在外公館別発行数（アジア地域）</t>
    <phoneticPr fontId="4"/>
  </si>
  <si>
    <t>３　一般旅券種類別・在外公館別発行数（大洋州地域）</t>
    <phoneticPr fontId="4"/>
  </si>
  <si>
    <t>４　一般旅券種類別・在外公館別発行数（北米地域）</t>
    <rPh sb="19" eb="21">
      <t>ホクベイ</t>
    </rPh>
    <phoneticPr fontId="4"/>
  </si>
  <si>
    <t>５　一般旅券種類別・在外公館別発行数（中南米地域）</t>
    <rPh sb="19" eb="22">
      <t>チュウナンベイ</t>
    </rPh>
    <rPh sb="22" eb="24">
      <t>チイキ</t>
    </rPh>
    <phoneticPr fontId="4"/>
  </si>
  <si>
    <t>コルカタ総領事館</t>
  </si>
  <si>
    <t>メダン総領事館</t>
  </si>
  <si>
    <t>マカッサル領事事務所</t>
    <rPh sb="5" eb="7">
      <t>リョウジ</t>
    </rPh>
    <rPh sb="7" eb="10">
      <t>ジムショ</t>
    </rPh>
    <phoneticPr fontId="4"/>
  </si>
  <si>
    <t>済州総領事館</t>
  </si>
  <si>
    <t>東ティモール大使館</t>
  </si>
  <si>
    <t>ブルネイ大使館</t>
  </si>
  <si>
    <t>サモア大使館</t>
    <rPh sb="3" eb="6">
      <t>タイシカン</t>
    </rPh>
    <phoneticPr fontId="4"/>
  </si>
  <si>
    <t>ソロモン大使館</t>
  </si>
  <si>
    <t>トンガ大使館</t>
  </si>
  <si>
    <t>バヌアツ大使館</t>
    <rPh sb="4" eb="7">
      <t>タイシカン</t>
    </rPh>
    <phoneticPr fontId="4"/>
  </si>
  <si>
    <t>パプアニューギニア大使館</t>
  </si>
  <si>
    <t>パラオ大使館</t>
  </si>
  <si>
    <t>マーシャル大使館</t>
  </si>
  <si>
    <t>ミクロネシア大使館</t>
  </si>
  <si>
    <t>キリバス大使館</t>
    <rPh sb="4" eb="7">
      <t>タイシカン</t>
    </rPh>
    <phoneticPr fontId="4"/>
  </si>
  <si>
    <t>ハイチ大使館</t>
  </si>
  <si>
    <t>アイスランド大使館</t>
  </si>
  <si>
    <t>アゼルバイジャン大使館</t>
    <rPh sb="8" eb="11">
      <t>タイシカン</t>
    </rPh>
    <phoneticPr fontId="4"/>
  </si>
  <si>
    <t>アルバニア大使館</t>
    <rPh sb="5" eb="8">
      <t>タイシカン</t>
    </rPh>
    <phoneticPr fontId="4"/>
  </si>
  <si>
    <t>アルメニア大使館</t>
    <rPh sb="5" eb="8">
      <t>タイシカン</t>
    </rPh>
    <phoneticPr fontId="4"/>
  </si>
  <si>
    <t>ウズベキスタン大使館</t>
  </si>
  <si>
    <t>エストニア大使館</t>
  </si>
  <si>
    <t>カザフスタン大使館</t>
  </si>
  <si>
    <t>北マケドニア大使館</t>
    <rPh sb="0" eb="1">
      <t>キタ</t>
    </rPh>
    <rPh sb="6" eb="9">
      <t>タイシカン</t>
    </rPh>
    <phoneticPr fontId="4"/>
  </si>
  <si>
    <t>キプロス大使館</t>
    <rPh sb="4" eb="7">
      <t>タイシカン</t>
    </rPh>
    <phoneticPr fontId="4"/>
  </si>
  <si>
    <t>キルギス大使館</t>
  </si>
  <si>
    <t>クロアチア大使館</t>
  </si>
  <si>
    <t>コソボ大使館</t>
    <rPh sb="3" eb="6">
      <t>タイシカン</t>
    </rPh>
    <phoneticPr fontId="4"/>
  </si>
  <si>
    <t>ジョージア大使館</t>
  </si>
  <si>
    <t>スロバキア大使館</t>
  </si>
  <si>
    <t>スロベニア大使館</t>
  </si>
  <si>
    <t>セルビア大使館</t>
  </si>
  <si>
    <t>タジキスタン大使館</t>
  </si>
  <si>
    <t>トルクメニスタン大使館</t>
    <rPh sb="8" eb="11">
      <t>タイシカン</t>
    </rPh>
    <phoneticPr fontId="4"/>
  </si>
  <si>
    <t>バチカン大使館</t>
    <rPh sb="4" eb="7">
      <t>タイシカン</t>
    </rPh>
    <phoneticPr fontId="4"/>
  </si>
  <si>
    <t>ヌメア領事事務所</t>
  </si>
  <si>
    <t>ブルガリア大使館</t>
  </si>
  <si>
    <t>ベラルーシ大使館</t>
  </si>
  <si>
    <t>ボスニア・ヘルツェゴビナ大使館</t>
  </si>
  <si>
    <t>マルタ大使館（兼勤駐在官事務所）</t>
    <rPh sb="3" eb="6">
      <t>タイシカン</t>
    </rPh>
    <rPh sb="7" eb="8">
      <t>ケン</t>
    </rPh>
    <rPh sb="8" eb="9">
      <t>ツトム</t>
    </rPh>
    <rPh sb="9" eb="11">
      <t>チュウザイ</t>
    </rPh>
    <rPh sb="11" eb="12">
      <t>カン</t>
    </rPh>
    <rPh sb="12" eb="14">
      <t>ジム</t>
    </rPh>
    <rPh sb="14" eb="15">
      <t>ショ</t>
    </rPh>
    <phoneticPr fontId="2"/>
  </si>
  <si>
    <t>モルドバ大使館</t>
    <rPh sb="4" eb="7">
      <t>タイシカン</t>
    </rPh>
    <phoneticPr fontId="4"/>
  </si>
  <si>
    <t>ラトビア大使館</t>
  </si>
  <si>
    <t>リトアニア大使館</t>
  </si>
  <si>
    <t>サンクトペテルブルク総領事館</t>
  </si>
  <si>
    <t>ハバロフスク総領事館</t>
  </si>
  <si>
    <t>ユジノサハリンスク総領事館</t>
  </si>
  <si>
    <t>アフガニスタン大使館</t>
  </si>
  <si>
    <t>イエメン大使館</t>
    <rPh sb="4" eb="7">
      <t>タイシカン</t>
    </rPh>
    <phoneticPr fontId="4"/>
  </si>
  <si>
    <t>オマーン大使館</t>
    <rPh sb="4" eb="7">
      <t>タイシカン</t>
    </rPh>
    <phoneticPr fontId="4"/>
  </si>
  <si>
    <t>クウェート大使館</t>
  </si>
  <si>
    <t>シリア大使館</t>
    <rPh sb="3" eb="6">
      <t>タイシカン</t>
    </rPh>
    <phoneticPr fontId="4"/>
  </si>
  <si>
    <t>バーレーン大使館</t>
  </si>
  <si>
    <t>レバノン大使館</t>
  </si>
  <si>
    <t>アルジェリア大使館</t>
  </si>
  <si>
    <t>アンゴラ大使館</t>
  </si>
  <si>
    <t>ウガンダ大使館</t>
  </si>
  <si>
    <t>エチオピア大使館</t>
  </si>
  <si>
    <t>ガーナ大使館</t>
  </si>
  <si>
    <t>ガボン大使館</t>
  </si>
  <si>
    <t>カメルーン大使館</t>
  </si>
  <si>
    <t>ギニア大使館</t>
  </si>
  <si>
    <t>コートジボワール大使館</t>
    <rPh sb="8" eb="11">
      <t>タイシカン</t>
    </rPh>
    <phoneticPr fontId="4"/>
  </si>
  <si>
    <t>コンゴ民主共和国大使館</t>
    <rPh sb="3" eb="5">
      <t>ミンシュ</t>
    </rPh>
    <rPh sb="5" eb="8">
      <t>キョウワコク</t>
    </rPh>
    <rPh sb="8" eb="11">
      <t>タイシカン</t>
    </rPh>
    <phoneticPr fontId="4"/>
  </si>
  <si>
    <t>ザンビア大使館</t>
  </si>
  <si>
    <t>ジブチ大使館</t>
    <rPh sb="3" eb="6">
      <t>タイシカン</t>
    </rPh>
    <phoneticPr fontId="4"/>
  </si>
  <si>
    <t>ジンバブエ大使館</t>
  </si>
  <si>
    <t>スーダン大使館</t>
  </si>
  <si>
    <t>セネガル大使館</t>
  </si>
  <si>
    <t>タンザニア大使館</t>
  </si>
  <si>
    <t>チュニジア大使館</t>
  </si>
  <si>
    <t>ナイジェリア大使館</t>
  </si>
  <si>
    <t>ナミビア大使館</t>
    <rPh sb="4" eb="7">
      <t>タイシカン</t>
    </rPh>
    <phoneticPr fontId="4"/>
  </si>
  <si>
    <t>ブルキナファソ大使館</t>
  </si>
  <si>
    <t>ベナン大使館</t>
  </si>
  <si>
    <t>ボツワナ大使館</t>
  </si>
  <si>
    <t>マダガスカル大使館</t>
  </si>
  <si>
    <t>マラウイ大使館</t>
  </si>
  <si>
    <t>マリ大使館</t>
    <rPh sb="2" eb="5">
      <t>タイシカン</t>
    </rPh>
    <phoneticPr fontId="4"/>
  </si>
  <si>
    <t>ケープタウン領事事務所</t>
    <rPh sb="6" eb="8">
      <t>リョウジ</t>
    </rPh>
    <rPh sb="8" eb="11">
      <t>ジムショ</t>
    </rPh>
    <phoneticPr fontId="4"/>
  </si>
  <si>
    <t>南スーダン大使館</t>
    <rPh sb="0" eb="1">
      <t>ミナミ</t>
    </rPh>
    <rPh sb="5" eb="8">
      <t>タイシカン</t>
    </rPh>
    <phoneticPr fontId="4"/>
  </si>
  <si>
    <t>モーリシャス大使館</t>
    <rPh sb="6" eb="9">
      <t>タイシカン</t>
    </rPh>
    <phoneticPr fontId="4"/>
  </si>
  <si>
    <t>モーリタニア大使館</t>
    <rPh sb="6" eb="9">
      <t>タイシカン</t>
    </rPh>
    <phoneticPr fontId="4"/>
  </si>
  <si>
    <t>モザンビーク大使館</t>
  </si>
  <si>
    <t>リビア大使館</t>
    <rPh sb="3" eb="6">
      <t>タイシカン</t>
    </rPh>
    <phoneticPr fontId="4"/>
  </si>
  <si>
    <t>ルワンダ大使館</t>
  </si>
  <si>
    <t>エリトリア大使館</t>
    <rPh sb="5" eb="8">
      <t>タイシカン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</si>
</sst>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7" xfId="0" applyNumberFormat="1" applyFont="1" applyBorder="1" applyAlignment="1"/>
    <xf numFmtId="176" fontId="0" fillId="0" borderId="2" xfId="0" quotePrefix="1" applyNumberFormat="1" applyBorder="1">
      <alignment vertical="center"/>
    </xf>
    <xf numFmtId="177" fontId="8" fillId="0" borderId="2" xfId="0" applyNumberFormat="1" applyFont="1" applyBorder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6" fontId="0" fillId="0" borderId="3" xfId="0" quotePrefix="1" applyNumberFormat="1" applyBorder="1">
      <alignment vertical="center"/>
    </xf>
    <xf numFmtId="177" fontId="3" fillId="0" borderId="9" xfId="0" applyNumberFormat="1" applyFont="1" applyBorder="1" applyAlignment="1">
      <alignment horizontal="left" vertical="center"/>
    </xf>
    <xf numFmtId="177" fontId="0" fillId="0" borderId="9" xfId="0" applyNumberFormat="1" applyBorder="1">
      <alignment vertical="center"/>
    </xf>
    <xf numFmtId="0" fontId="3" fillId="0" borderId="2" xfId="0" applyFont="1" applyBorder="1" applyAlignment="1">
      <alignment horizontal="center" vertical="center"/>
    </xf>
    <xf numFmtId="49" fontId="8" fillId="0" borderId="2" xfId="0" applyNumberFormat="1" applyFont="1" applyBorder="1">
      <alignment vertical="center"/>
    </xf>
    <xf numFmtId="49" fontId="8" fillId="0" borderId="2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/>
    <xf numFmtId="176" fontId="6" fillId="0" borderId="2" xfId="1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/>
    <xf numFmtId="176" fontId="6" fillId="0" borderId="2" xfId="0" applyNumberFormat="1" applyFont="1" applyBorder="1">
      <alignment vertical="center"/>
    </xf>
    <xf numFmtId="0" fontId="3" fillId="0" borderId="9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vertical="center" shrinkToFit="1"/>
    </xf>
    <xf numFmtId="176" fontId="6" fillId="0" borderId="2" xfId="1" applyNumberFormat="1" applyFont="1" applyBorder="1" applyAlignment="1">
      <alignment vertical="center"/>
    </xf>
    <xf numFmtId="38" fontId="0" fillId="0" borderId="2" xfId="1" quotePrefix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0" fontId="0" fillId="2" borderId="0" xfId="0" applyFill="1">
      <alignment vertical="center"/>
    </xf>
    <xf numFmtId="176" fontId="0" fillId="0" borderId="2" xfId="1" applyNumberFormat="1" applyFont="1" applyBorder="1">
      <alignment vertical="center"/>
    </xf>
    <xf numFmtId="176" fontId="0" fillId="0" borderId="2" xfId="1" applyNumberFormat="1" applyFont="1" applyFill="1" applyBorder="1">
      <alignment vertical="center"/>
    </xf>
    <xf numFmtId="0" fontId="0" fillId="0" borderId="9" xfId="0" applyBorder="1">
      <alignment vertical="center"/>
    </xf>
    <xf numFmtId="10" fontId="7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left" vertical="center" wrapText="1"/>
    </xf>
    <xf numFmtId="177" fontId="0" fillId="0" borderId="6" xfId="0" applyNumberForma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28BA-7D22-40B6-8ED5-DED3F7C627B1}">
  <dimension ref="A1:I13"/>
  <sheetViews>
    <sheetView tabSelected="1" view="pageBreakPreview" zoomScale="130" zoomScaleNormal="100" zoomScaleSheetLayoutView="130" workbookViewId="0">
      <selection sqref="A1:I1"/>
    </sheetView>
  </sheetViews>
  <sheetFormatPr defaultRowHeight="13"/>
  <cols>
    <col min="1" max="1" width="10.6328125" customWidth="1"/>
    <col min="2" max="9" width="9.6328125" customWidth="1"/>
  </cols>
  <sheetData>
    <row r="1" spans="1:9" ht="20.5" customHeight="1">
      <c r="A1" s="35" t="s">
        <v>190</v>
      </c>
      <c r="B1" s="35"/>
      <c r="C1" s="35"/>
      <c r="D1" s="35"/>
      <c r="E1" s="35"/>
      <c r="F1" s="35"/>
      <c r="G1" s="35"/>
      <c r="H1" s="35"/>
      <c r="I1" s="35"/>
    </row>
    <row r="2" spans="1:9" ht="20.5" customHeight="1">
      <c r="A2" s="36" t="s">
        <v>0</v>
      </c>
      <c r="B2" s="37" t="s">
        <v>10</v>
      </c>
      <c r="C2" s="37"/>
      <c r="D2" s="37"/>
      <c r="E2" s="37"/>
      <c r="F2" s="37" t="s">
        <v>15</v>
      </c>
      <c r="G2" s="37"/>
      <c r="H2" s="37"/>
      <c r="I2" s="38" t="s">
        <v>17</v>
      </c>
    </row>
    <row r="3" spans="1:9" ht="20.5" customHeight="1">
      <c r="A3" s="36"/>
      <c r="B3" s="1" t="s">
        <v>11</v>
      </c>
      <c r="C3" s="1" t="s">
        <v>12</v>
      </c>
      <c r="D3" s="1" t="s">
        <v>13</v>
      </c>
      <c r="E3" s="1" t="s">
        <v>14</v>
      </c>
      <c r="F3" s="1" t="s">
        <v>16</v>
      </c>
      <c r="G3" s="1" t="s">
        <v>15</v>
      </c>
      <c r="H3" s="1" t="s">
        <v>14</v>
      </c>
      <c r="I3" s="39"/>
    </row>
    <row r="4" spans="1:9" ht="20.5" customHeight="1">
      <c r="A4" s="1" t="s">
        <v>1</v>
      </c>
      <c r="B4" s="3">
        <v>10777</v>
      </c>
      <c r="C4" s="3">
        <v>19998</v>
      </c>
      <c r="D4" s="3">
        <v>424</v>
      </c>
      <c r="E4" s="3">
        <f>SUM(B4:D4)</f>
        <v>31199</v>
      </c>
      <c r="F4" s="3">
        <v>49</v>
      </c>
      <c r="G4" s="3">
        <v>2</v>
      </c>
      <c r="H4" s="3">
        <f>SUM(F4,G4)</f>
        <v>51</v>
      </c>
      <c r="I4" s="3">
        <f t="shared" ref="I4:I10" si="0">SUM(E4+H4)</f>
        <v>31250</v>
      </c>
    </row>
    <row r="5" spans="1:9" ht="20.5" customHeight="1">
      <c r="A5" s="1" t="s">
        <v>2</v>
      </c>
      <c r="B5" s="3">
        <v>2884</v>
      </c>
      <c r="C5" s="3">
        <v>5790</v>
      </c>
      <c r="D5" s="3">
        <v>125</v>
      </c>
      <c r="E5" s="3">
        <f t="shared" ref="E5:E10" si="1">SUM(B5:D5)</f>
        <v>8799</v>
      </c>
      <c r="F5" s="3">
        <v>7</v>
      </c>
      <c r="G5" s="3">
        <v>0</v>
      </c>
      <c r="H5" s="3">
        <f t="shared" ref="H5:H10" si="2">SUM(F5,G5)</f>
        <v>7</v>
      </c>
      <c r="I5" s="3">
        <f t="shared" si="0"/>
        <v>8806</v>
      </c>
    </row>
    <row r="6" spans="1:9" ht="20.5" customHeight="1">
      <c r="A6" s="1" t="s">
        <v>3</v>
      </c>
      <c r="B6" s="3">
        <v>11937</v>
      </c>
      <c r="C6" s="3">
        <v>23407</v>
      </c>
      <c r="D6" s="3">
        <v>291</v>
      </c>
      <c r="E6" s="3">
        <f t="shared" si="1"/>
        <v>35635</v>
      </c>
      <c r="F6" s="3">
        <v>10</v>
      </c>
      <c r="G6" s="3">
        <v>2</v>
      </c>
      <c r="H6" s="3">
        <f t="shared" si="2"/>
        <v>12</v>
      </c>
      <c r="I6" s="3">
        <f t="shared" si="0"/>
        <v>35647</v>
      </c>
    </row>
    <row r="7" spans="1:9" ht="20.5" customHeight="1">
      <c r="A7" s="1" t="s">
        <v>4</v>
      </c>
      <c r="B7" s="3">
        <v>1252</v>
      </c>
      <c r="C7" s="3">
        <v>3215</v>
      </c>
      <c r="D7" s="3">
        <v>18</v>
      </c>
      <c r="E7" s="3">
        <f t="shared" si="1"/>
        <v>4485</v>
      </c>
      <c r="F7" s="3">
        <v>14</v>
      </c>
      <c r="G7" s="3">
        <v>0</v>
      </c>
      <c r="H7" s="3">
        <f t="shared" si="2"/>
        <v>14</v>
      </c>
      <c r="I7" s="3">
        <f t="shared" si="0"/>
        <v>4499</v>
      </c>
    </row>
    <row r="8" spans="1:9" ht="20.5" customHeight="1">
      <c r="A8" s="1" t="s">
        <v>5</v>
      </c>
      <c r="B8" s="3">
        <v>7429</v>
      </c>
      <c r="C8" s="3">
        <v>13065</v>
      </c>
      <c r="D8" s="3">
        <v>301</v>
      </c>
      <c r="E8" s="3">
        <f t="shared" si="1"/>
        <v>20795</v>
      </c>
      <c r="F8" s="3">
        <v>61</v>
      </c>
      <c r="G8" s="3">
        <v>2</v>
      </c>
      <c r="H8" s="3">
        <f t="shared" si="2"/>
        <v>63</v>
      </c>
      <c r="I8" s="3">
        <f t="shared" si="0"/>
        <v>20858</v>
      </c>
    </row>
    <row r="9" spans="1:9" ht="20.5" customHeight="1">
      <c r="A9" s="1" t="s">
        <v>6</v>
      </c>
      <c r="B9" s="3">
        <v>452</v>
      </c>
      <c r="C9" s="3">
        <v>671</v>
      </c>
      <c r="D9" s="3">
        <v>32</v>
      </c>
      <c r="E9" s="3">
        <f t="shared" si="1"/>
        <v>1155</v>
      </c>
      <c r="F9" s="3">
        <v>6</v>
      </c>
      <c r="G9" s="3">
        <v>1</v>
      </c>
      <c r="H9" s="3">
        <f t="shared" si="2"/>
        <v>7</v>
      </c>
      <c r="I9" s="3">
        <f t="shared" si="0"/>
        <v>1162</v>
      </c>
    </row>
    <row r="10" spans="1:9" ht="20.5" customHeight="1">
      <c r="A10" s="1" t="s">
        <v>7</v>
      </c>
      <c r="B10" s="3">
        <v>162</v>
      </c>
      <c r="C10" s="3">
        <v>283</v>
      </c>
      <c r="D10" s="3">
        <v>31</v>
      </c>
      <c r="E10" s="3">
        <f t="shared" si="1"/>
        <v>476</v>
      </c>
      <c r="F10" s="3">
        <v>7</v>
      </c>
      <c r="G10" s="3">
        <v>3</v>
      </c>
      <c r="H10" s="3">
        <f t="shared" si="2"/>
        <v>10</v>
      </c>
      <c r="I10" s="3">
        <f t="shared" si="0"/>
        <v>486</v>
      </c>
    </row>
    <row r="11" spans="1:9" ht="20.5" customHeight="1">
      <c r="A11" s="1" t="s">
        <v>8</v>
      </c>
      <c r="B11" s="3">
        <f>SUM(B4:B10)</f>
        <v>34893</v>
      </c>
      <c r="C11" s="3">
        <f t="shared" ref="C11:D11" si="3">SUM(C4:C10)</f>
        <v>66429</v>
      </c>
      <c r="D11" s="3">
        <f t="shared" si="3"/>
        <v>1222</v>
      </c>
      <c r="E11" s="3">
        <f>SUM(B11:D11)</f>
        <v>102544</v>
      </c>
      <c r="F11" s="3">
        <f>SUM(F4:F10)</f>
        <v>154</v>
      </c>
      <c r="G11" s="3">
        <f t="shared" ref="G11:H11" si="4">SUM(G4:G10)</f>
        <v>10</v>
      </c>
      <c r="H11" s="3">
        <f t="shared" si="4"/>
        <v>164</v>
      </c>
      <c r="I11" s="3">
        <f>SUM(I4:I10)</f>
        <v>102708</v>
      </c>
    </row>
    <row r="12" spans="1:9" ht="20.5" customHeight="1">
      <c r="A12" s="1" t="s">
        <v>9</v>
      </c>
      <c r="B12" s="34">
        <f>B11/E11</f>
        <v>0.3402734435949446</v>
      </c>
      <c r="C12" s="34">
        <f>C11/E11</f>
        <v>0.64780972070525822</v>
      </c>
      <c r="D12" s="34">
        <f>D11/E11</f>
        <v>1.191683569979716E-2</v>
      </c>
      <c r="E12" s="34">
        <f>SUM(B12:D12)</f>
        <v>1</v>
      </c>
      <c r="F12" s="4"/>
      <c r="G12" s="4"/>
      <c r="H12" s="4"/>
      <c r="I12" s="6"/>
    </row>
    <row r="13" spans="1:9">
      <c r="F13" s="5"/>
      <c r="G13" s="5"/>
    </row>
  </sheetData>
  <mergeCells count="5">
    <mergeCell ref="A1:I1"/>
    <mergeCell ref="A2:A3"/>
    <mergeCell ref="B2:E2"/>
    <mergeCell ref="F2:H2"/>
    <mergeCell ref="I2:I3"/>
  </mergeCells>
  <phoneticPr fontId="2"/>
  <pageMargins left="0.7" right="0.7" top="0.75" bottom="0.75" header="0.3" footer="0.3"/>
  <pageSetup paperSize="9" orientation="portrait" r:id="rId1"/>
  <ignoredErrors>
    <ignoredError sqref="E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6F07-EA5A-4967-BF59-5F720301B7D0}">
  <dimension ref="A1:F51"/>
  <sheetViews>
    <sheetView view="pageBreakPreview" zoomScaleNormal="100" zoomScaleSheetLayoutView="100" workbookViewId="0">
      <selection activeCell="K45" sqref="K45"/>
    </sheetView>
  </sheetViews>
  <sheetFormatPr defaultRowHeight="15" customHeight="1"/>
  <cols>
    <col min="2" max="2" width="30.6328125" customWidth="1"/>
    <col min="3" max="6" width="10.6328125" customWidth="1"/>
  </cols>
  <sheetData>
    <row r="1" spans="1:6" ht="22" customHeight="1">
      <c r="A1" s="40" t="s">
        <v>191</v>
      </c>
      <c r="B1" s="40"/>
      <c r="C1" s="40"/>
      <c r="D1" s="40"/>
      <c r="E1" s="40"/>
      <c r="F1" s="40"/>
    </row>
    <row r="2" spans="1:6" ht="15" customHeight="1">
      <c r="A2" s="41" t="s">
        <v>18</v>
      </c>
      <c r="B2" s="42" t="s">
        <v>19</v>
      </c>
      <c r="C2" s="41" t="s">
        <v>10</v>
      </c>
      <c r="D2" s="41"/>
      <c r="E2" s="41"/>
      <c r="F2" s="41"/>
    </row>
    <row r="3" spans="1:6" ht="21" customHeight="1">
      <c r="A3" s="41"/>
      <c r="B3" s="43"/>
      <c r="C3" s="7" t="s">
        <v>11</v>
      </c>
      <c r="D3" s="7" t="s">
        <v>12</v>
      </c>
      <c r="E3" s="1" t="s">
        <v>13</v>
      </c>
      <c r="F3" s="7" t="s">
        <v>14</v>
      </c>
    </row>
    <row r="4" spans="1:6" ht="15" customHeight="1">
      <c r="A4" s="44" t="s">
        <v>20</v>
      </c>
      <c r="B4" s="8" t="s">
        <v>21</v>
      </c>
      <c r="C4" s="9">
        <v>76</v>
      </c>
      <c r="D4" s="9">
        <v>319</v>
      </c>
      <c r="E4" s="9">
        <v>8</v>
      </c>
      <c r="F4" s="9">
        <f>SUM(C4:E4)</f>
        <v>403</v>
      </c>
    </row>
    <row r="5" spans="1:6" ht="15" customHeight="1">
      <c r="A5" s="45"/>
      <c r="B5" s="8" t="s">
        <v>195</v>
      </c>
      <c r="C5" s="9">
        <v>3</v>
      </c>
      <c r="D5" s="9">
        <v>5</v>
      </c>
      <c r="E5" s="9">
        <v>0</v>
      </c>
      <c r="F5" s="9">
        <f t="shared" ref="F5:F49" si="0">SUM(C5:E5)</f>
        <v>8</v>
      </c>
    </row>
    <row r="6" spans="1:6" ht="15" customHeight="1">
      <c r="A6" s="45"/>
      <c r="B6" s="8" t="s">
        <v>22</v>
      </c>
      <c r="C6" s="9">
        <v>18</v>
      </c>
      <c r="D6" s="9">
        <v>73</v>
      </c>
      <c r="E6" s="9">
        <v>3</v>
      </c>
      <c r="F6" s="9">
        <f t="shared" si="0"/>
        <v>94</v>
      </c>
    </row>
    <row r="7" spans="1:6" ht="15" customHeight="1">
      <c r="A7" s="45"/>
      <c r="B7" s="8" t="s">
        <v>23</v>
      </c>
      <c r="C7" s="9">
        <v>24</v>
      </c>
      <c r="D7" s="9">
        <v>94</v>
      </c>
      <c r="E7" s="9">
        <v>1</v>
      </c>
      <c r="F7" s="9">
        <f t="shared" si="0"/>
        <v>119</v>
      </c>
    </row>
    <row r="8" spans="1:6" ht="15" customHeight="1">
      <c r="A8" s="45"/>
      <c r="B8" s="8" t="s">
        <v>24</v>
      </c>
      <c r="C8" s="9">
        <v>31</v>
      </c>
      <c r="D8" s="9">
        <v>71</v>
      </c>
      <c r="E8" s="9">
        <v>1</v>
      </c>
      <c r="F8" s="9">
        <f t="shared" si="0"/>
        <v>103</v>
      </c>
    </row>
    <row r="9" spans="1:6" ht="15" customHeight="1">
      <c r="A9" s="45"/>
      <c r="B9" s="8" t="s">
        <v>25</v>
      </c>
      <c r="C9" s="9">
        <v>372</v>
      </c>
      <c r="D9" s="9">
        <v>785</v>
      </c>
      <c r="E9" s="9">
        <v>6</v>
      </c>
      <c r="F9" s="9">
        <f t="shared" si="0"/>
        <v>1163</v>
      </c>
    </row>
    <row r="10" spans="1:6" ht="15" customHeight="1">
      <c r="A10" s="45"/>
      <c r="B10" s="8" t="s">
        <v>26</v>
      </c>
      <c r="C10" s="9">
        <v>16</v>
      </c>
      <c r="D10" s="9">
        <v>30</v>
      </c>
      <c r="E10" s="9">
        <v>0</v>
      </c>
      <c r="F10" s="9">
        <f t="shared" si="0"/>
        <v>46</v>
      </c>
    </row>
    <row r="11" spans="1:6" ht="15" customHeight="1">
      <c r="A11" s="45"/>
      <c r="B11" s="8" t="s">
        <v>27</v>
      </c>
      <c r="C11" s="9">
        <v>121</v>
      </c>
      <c r="D11" s="9">
        <v>159</v>
      </c>
      <c r="E11" s="9">
        <v>1</v>
      </c>
      <c r="F11" s="9">
        <f t="shared" si="0"/>
        <v>281</v>
      </c>
    </row>
    <row r="12" spans="1:6" ht="15" customHeight="1">
      <c r="A12" s="45"/>
      <c r="B12" s="8" t="s">
        <v>196</v>
      </c>
      <c r="C12" s="9">
        <v>2</v>
      </c>
      <c r="D12" s="9">
        <v>6</v>
      </c>
      <c r="E12" s="9">
        <v>0</v>
      </c>
      <c r="F12" s="9">
        <f t="shared" si="0"/>
        <v>8</v>
      </c>
    </row>
    <row r="13" spans="1:6" ht="15" customHeight="1">
      <c r="A13" s="45"/>
      <c r="B13" s="8" t="s">
        <v>197</v>
      </c>
      <c r="C13" s="9">
        <v>4</v>
      </c>
      <c r="D13" s="9">
        <v>2</v>
      </c>
      <c r="E13" s="9">
        <v>0</v>
      </c>
      <c r="F13" s="9">
        <f t="shared" si="0"/>
        <v>6</v>
      </c>
    </row>
    <row r="14" spans="1:6" ht="15" customHeight="1">
      <c r="A14" s="45"/>
      <c r="B14" s="8" t="s">
        <v>28</v>
      </c>
      <c r="C14" s="9">
        <v>88</v>
      </c>
      <c r="D14" s="9">
        <v>175</v>
      </c>
      <c r="E14" s="9">
        <v>15</v>
      </c>
      <c r="F14" s="9">
        <f t="shared" si="0"/>
        <v>278</v>
      </c>
    </row>
    <row r="15" spans="1:6" ht="15" customHeight="1">
      <c r="A15" s="45"/>
      <c r="B15" s="8" t="s">
        <v>29</v>
      </c>
      <c r="C15" s="9">
        <v>16</v>
      </c>
      <c r="D15" s="9">
        <v>31</v>
      </c>
      <c r="E15" s="9">
        <v>1</v>
      </c>
      <c r="F15" s="9">
        <f t="shared" si="0"/>
        <v>48</v>
      </c>
    </row>
    <row r="16" spans="1:6" ht="15" customHeight="1">
      <c r="A16" s="45"/>
      <c r="B16" s="8" t="s">
        <v>30</v>
      </c>
      <c r="C16" s="9">
        <v>1415</v>
      </c>
      <c r="D16" s="9">
        <v>2156</v>
      </c>
      <c r="E16" s="9">
        <v>127</v>
      </c>
      <c r="F16" s="9">
        <f t="shared" si="0"/>
        <v>3698</v>
      </c>
    </row>
    <row r="17" spans="1:6" ht="15" customHeight="1">
      <c r="A17" s="45"/>
      <c r="B17" s="8" t="s">
        <v>31</v>
      </c>
      <c r="C17" s="9">
        <v>16</v>
      </c>
      <c r="D17" s="9">
        <v>35</v>
      </c>
      <c r="E17" s="9">
        <v>0</v>
      </c>
      <c r="F17" s="9">
        <f t="shared" si="0"/>
        <v>51</v>
      </c>
    </row>
    <row r="18" spans="1:6" ht="15" customHeight="1">
      <c r="A18" s="45"/>
      <c r="B18" s="8" t="s">
        <v>32</v>
      </c>
      <c r="C18" s="9">
        <v>2486</v>
      </c>
      <c r="D18" s="9">
        <v>5028</v>
      </c>
      <c r="E18" s="9">
        <v>97</v>
      </c>
      <c r="F18" s="9">
        <f t="shared" si="0"/>
        <v>7611</v>
      </c>
    </row>
    <row r="19" spans="1:6" ht="15" customHeight="1">
      <c r="A19" s="45"/>
      <c r="B19" s="8" t="s">
        <v>33</v>
      </c>
      <c r="C19" s="9">
        <v>80</v>
      </c>
      <c r="D19" s="9">
        <v>270</v>
      </c>
      <c r="E19" s="9">
        <v>4</v>
      </c>
      <c r="F19" s="9">
        <f t="shared" si="0"/>
        <v>354</v>
      </c>
    </row>
    <row r="20" spans="1:6" ht="15" customHeight="1">
      <c r="A20" s="45"/>
      <c r="B20" s="8" t="s">
        <v>34</v>
      </c>
      <c r="C20" s="9">
        <v>1369</v>
      </c>
      <c r="D20" s="9">
        <v>1759</v>
      </c>
      <c r="E20" s="9">
        <v>23</v>
      </c>
      <c r="F20" s="9">
        <f t="shared" si="0"/>
        <v>3151</v>
      </c>
    </row>
    <row r="21" spans="1:6" ht="15" customHeight="1">
      <c r="A21" s="45"/>
      <c r="B21" s="8" t="s">
        <v>198</v>
      </c>
      <c r="C21" s="9">
        <v>26</v>
      </c>
      <c r="D21" s="9">
        <v>29</v>
      </c>
      <c r="E21" s="9">
        <v>0</v>
      </c>
      <c r="F21" s="9">
        <f t="shared" si="0"/>
        <v>55</v>
      </c>
    </row>
    <row r="22" spans="1:6" ht="15" customHeight="1">
      <c r="A22" s="45"/>
      <c r="B22" s="8" t="s">
        <v>35</v>
      </c>
      <c r="C22" s="9">
        <v>320</v>
      </c>
      <c r="D22" s="9">
        <v>330</v>
      </c>
      <c r="E22" s="9">
        <v>2</v>
      </c>
      <c r="F22" s="9">
        <f t="shared" si="0"/>
        <v>652</v>
      </c>
    </row>
    <row r="23" spans="1:6" ht="15" customHeight="1">
      <c r="A23" s="45"/>
      <c r="B23" s="8" t="s">
        <v>36</v>
      </c>
      <c r="C23" s="9">
        <v>143</v>
      </c>
      <c r="D23" s="9">
        <v>439</v>
      </c>
      <c r="E23" s="9">
        <v>0</v>
      </c>
      <c r="F23" s="9">
        <f t="shared" si="0"/>
        <v>582</v>
      </c>
    </row>
    <row r="24" spans="1:6" ht="15" customHeight="1">
      <c r="A24" s="45"/>
      <c r="B24" s="8" t="s">
        <v>37</v>
      </c>
      <c r="C24" s="9">
        <v>312</v>
      </c>
      <c r="D24" s="9">
        <v>735</v>
      </c>
      <c r="E24" s="9">
        <v>3</v>
      </c>
      <c r="F24" s="9">
        <f t="shared" si="0"/>
        <v>1050</v>
      </c>
    </row>
    <row r="25" spans="1:6" ht="15" customHeight="1">
      <c r="A25" s="45"/>
      <c r="B25" s="8" t="s">
        <v>38</v>
      </c>
      <c r="C25" s="9">
        <v>734</v>
      </c>
      <c r="D25" s="9">
        <v>2003</v>
      </c>
      <c r="E25" s="9">
        <v>10</v>
      </c>
      <c r="F25" s="9">
        <f t="shared" si="0"/>
        <v>2747</v>
      </c>
    </row>
    <row r="26" spans="1:6" ht="15" customHeight="1">
      <c r="A26" s="45"/>
      <c r="B26" s="8" t="s">
        <v>39</v>
      </c>
      <c r="C26" s="9">
        <v>20</v>
      </c>
      <c r="D26" s="9">
        <v>68</v>
      </c>
      <c r="E26" s="9">
        <v>1</v>
      </c>
      <c r="F26" s="9">
        <f t="shared" si="0"/>
        <v>89</v>
      </c>
    </row>
    <row r="27" spans="1:6" ht="15" customHeight="1">
      <c r="A27" s="45"/>
      <c r="B27" s="8" t="s">
        <v>40</v>
      </c>
      <c r="C27" s="9">
        <v>63</v>
      </c>
      <c r="D27" s="9">
        <v>79</v>
      </c>
      <c r="E27" s="9">
        <v>0</v>
      </c>
      <c r="F27" s="9">
        <f t="shared" si="0"/>
        <v>142</v>
      </c>
    </row>
    <row r="28" spans="1:6" ht="15" customHeight="1">
      <c r="A28" s="45"/>
      <c r="B28" s="8" t="s">
        <v>41</v>
      </c>
      <c r="C28" s="9">
        <v>32</v>
      </c>
      <c r="D28" s="9">
        <v>91</v>
      </c>
      <c r="E28" s="9">
        <v>0</v>
      </c>
      <c r="F28" s="9">
        <f t="shared" si="0"/>
        <v>123</v>
      </c>
    </row>
    <row r="29" spans="1:6" ht="15" customHeight="1">
      <c r="A29" s="45"/>
      <c r="B29" s="8" t="s">
        <v>42</v>
      </c>
      <c r="C29" s="9">
        <v>530</v>
      </c>
      <c r="D29" s="9">
        <v>1000</v>
      </c>
      <c r="E29" s="9">
        <v>24</v>
      </c>
      <c r="F29" s="9">
        <f t="shared" si="0"/>
        <v>1554</v>
      </c>
    </row>
    <row r="30" spans="1:6" ht="15" customHeight="1">
      <c r="A30" s="45"/>
      <c r="B30" s="8" t="s">
        <v>43</v>
      </c>
      <c r="C30" s="9">
        <v>48</v>
      </c>
      <c r="D30" s="9">
        <v>142</v>
      </c>
      <c r="E30" s="9">
        <v>0</v>
      </c>
      <c r="F30" s="9">
        <f t="shared" si="0"/>
        <v>190</v>
      </c>
    </row>
    <row r="31" spans="1:6" ht="15" customHeight="1">
      <c r="A31" s="45"/>
      <c r="B31" s="8" t="s">
        <v>44</v>
      </c>
      <c r="C31" s="9">
        <v>31</v>
      </c>
      <c r="D31" s="9">
        <v>27</v>
      </c>
      <c r="E31" s="9">
        <v>1</v>
      </c>
      <c r="F31" s="9">
        <f t="shared" si="0"/>
        <v>59</v>
      </c>
    </row>
    <row r="32" spans="1:6" ht="15" customHeight="1">
      <c r="A32" s="45"/>
      <c r="B32" s="8" t="s">
        <v>45</v>
      </c>
      <c r="C32" s="9">
        <v>34</v>
      </c>
      <c r="D32" s="9">
        <v>20</v>
      </c>
      <c r="E32" s="9">
        <v>1</v>
      </c>
      <c r="F32" s="9">
        <f t="shared" si="0"/>
        <v>55</v>
      </c>
    </row>
    <row r="33" spans="1:6" ht="15" customHeight="1">
      <c r="A33" s="45"/>
      <c r="B33" s="8" t="s">
        <v>46</v>
      </c>
      <c r="C33" s="9">
        <v>8</v>
      </c>
      <c r="D33" s="9">
        <v>20</v>
      </c>
      <c r="E33" s="9">
        <v>0</v>
      </c>
      <c r="F33" s="9">
        <f t="shared" si="0"/>
        <v>28</v>
      </c>
    </row>
    <row r="34" spans="1:6" ht="15" customHeight="1">
      <c r="A34" s="45"/>
      <c r="B34" s="8" t="s">
        <v>47</v>
      </c>
      <c r="C34" s="9">
        <v>31</v>
      </c>
      <c r="D34" s="9">
        <v>54</v>
      </c>
      <c r="E34" s="9">
        <v>3</v>
      </c>
      <c r="F34" s="9">
        <f t="shared" si="0"/>
        <v>88</v>
      </c>
    </row>
    <row r="35" spans="1:6" ht="15" customHeight="1">
      <c r="A35" s="45"/>
      <c r="B35" s="8" t="s">
        <v>199</v>
      </c>
      <c r="C35" s="9">
        <v>0</v>
      </c>
      <c r="D35" s="9">
        <v>8</v>
      </c>
      <c r="E35" s="9">
        <v>0</v>
      </c>
      <c r="F35" s="9">
        <f t="shared" si="0"/>
        <v>8</v>
      </c>
    </row>
    <row r="36" spans="1:6" ht="15" customHeight="1">
      <c r="A36" s="45"/>
      <c r="B36" s="8" t="s">
        <v>48</v>
      </c>
      <c r="C36" s="9">
        <v>659</v>
      </c>
      <c r="D36" s="9">
        <v>1105</v>
      </c>
      <c r="E36" s="9">
        <v>9</v>
      </c>
      <c r="F36" s="9">
        <f t="shared" si="0"/>
        <v>1773</v>
      </c>
    </row>
    <row r="37" spans="1:6" ht="15" customHeight="1">
      <c r="A37" s="45"/>
      <c r="B37" s="8" t="s">
        <v>49</v>
      </c>
      <c r="C37" s="9">
        <v>99</v>
      </c>
      <c r="D37" s="9">
        <v>79</v>
      </c>
      <c r="E37" s="9">
        <v>1</v>
      </c>
      <c r="F37" s="9">
        <f t="shared" si="0"/>
        <v>179</v>
      </c>
    </row>
    <row r="38" spans="1:6" ht="15" customHeight="1">
      <c r="A38" s="45"/>
      <c r="B38" s="8" t="s">
        <v>50</v>
      </c>
      <c r="C38" s="9">
        <v>130</v>
      </c>
      <c r="D38" s="9">
        <v>192</v>
      </c>
      <c r="E38" s="9">
        <v>1</v>
      </c>
      <c r="F38" s="9">
        <f t="shared" si="0"/>
        <v>323</v>
      </c>
    </row>
    <row r="39" spans="1:6" ht="15" customHeight="1">
      <c r="A39" s="45"/>
      <c r="B39" s="8" t="s">
        <v>200</v>
      </c>
      <c r="C39" s="9">
        <v>2</v>
      </c>
      <c r="D39" s="9">
        <v>8</v>
      </c>
      <c r="E39" s="9">
        <v>3</v>
      </c>
      <c r="F39" s="9">
        <f t="shared" si="0"/>
        <v>13</v>
      </c>
    </row>
    <row r="40" spans="1:6" ht="15" customHeight="1">
      <c r="A40" s="45"/>
      <c r="B40" s="8" t="s">
        <v>51</v>
      </c>
      <c r="C40" s="9">
        <v>309</v>
      </c>
      <c r="D40" s="9">
        <v>536</v>
      </c>
      <c r="E40" s="9">
        <v>12</v>
      </c>
      <c r="F40" s="9">
        <f t="shared" si="0"/>
        <v>857</v>
      </c>
    </row>
    <row r="41" spans="1:6" ht="15" customHeight="1">
      <c r="A41" s="45"/>
      <c r="B41" s="8" t="s">
        <v>60</v>
      </c>
      <c r="C41" s="9">
        <v>445</v>
      </c>
      <c r="D41" s="9">
        <v>609</v>
      </c>
      <c r="E41" s="9">
        <v>11</v>
      </c>
      <c r="F41" s="9">
        <f t="shared" si="0"/>
        <v>1065</v>
      </c>
    </row>
    <row r="42" spans="1:6" ht="15" customHeight="1">
      <c r="A42" s="45"/>
      <c r="B42" s="8" t="s">
        <v>61</v>
      </c>
      <c r="C42" s="9">
        <v>42</v>
      </c>
      <c r="D42" s="9">
        <v>35</v>
      </c>
      <c r="E42" s="9">
        <v>1</v>
      </c>
      <c r="F42" s="9">
        <f t="shared" si="0"/>
        <v>78</v>
      </c>
    </row>
    <row r="43" spans="1:6" ht="15" customHeight="1">
      <c r="A43" s="45"/>
      <c r="B43" s="8" t="s">
        <v>52</v>
      </c>
      <c r="C43" s="9">
        <v>477</v>
      </c>
      <c r="D43" s="9">
        <v>1049</v>
      </c>
      <c r="E43" s="9">
        <v>23</v>
      </c>
      <c r="F43" s="9">
        <f t="shared" si="0"/>
        <v>1549</v>
      </c>
    </row>
    <row r="44" spans="1:6" ht="15" customHeight="1">
      <c r="A44" s="45"/>
      <c r="B44" s="8" t="s">
        <v>53</v>
      </c>
      <c r="C44" s="9">
        <v>71</v>
      </c>
      <c r="D44" s="9">
        <v>155</v>
      </c>
      <c r="E44" s="9">
        <v>7</v>
      </c>
      <c r="F44" s="9">
        <f t="shared" si="0"/>
        <v>233</v>
      </c>
    </row>
    <row r="45" spans="1:6" ht="15" customHeight="1">
      <c r="A45" s="45"/>
      <c r="B45" s="8" t="s">
        <v>54</v>
      </c>
      <c r="C45" s="9">
        <v>10</v>
      </c>
      <c r="D45" s="9">
        <v>21</v>
      </c>
      <c r="E45" s="9">
        <v>2</v>
      </c>
      <c r="F45" s="9">
        <f t="shared" si="0"/>
        <v>33</v>
      </c>
    </row>
    <row r="46" spans="1:6" ht="15" customHeight="1">
      <c r="A46" s="45"/>
      <c r="B46" s="8" t="s">
        <v>55</v>
      </c>
      <c r="C46" s="9">
        <v>40</v>
      </c>
      <c r="D46" s="9">
        <v>91</v>
      </c>
      <c r="E46" s="9">
        <v>13</v>
      </c>
      <c r="F46" s="9">
        <f t="shared" si="0"/>
        <v>144</v>
      </c>
    </row>
    <row r="47" spans="1:6" ht="15" customHeight="1">
      <c r="A47" s="45"/>
      <c r="B47" s="8" t="s">
        <v>56</v>
      </c>
      <c r="C47" s="9">
        <v>3</v>
      </c>
      <c r="D47" s="9">
        <v>5</v>
      </c>
      <c r="E47" s="9">
        <v>0</v>
      </c>
      <c r="F47" s="9">
        <f t="shared" si="0"/>
        <v>8</v>
      </c>
    </row>
    <row r="48" spans="1:6" ht="15" customHeight="1">
      <c r="A48" s="45"/>
      <c r="B48" s="8" t="s">
        <v>57</v>
      </c>
      <c r="C48" s="9">
        <v>16</v>
      </c>
      <c r="D48" s="9">
        <v>30</v>
      </c>
      <c r="E48" s="9">
        <v>0</v>
      </c>
      <c r="F48" s="9">
        <f t="shared" si="0"/>
        <v>46</v>
      </c>
    </row>
    <row r="49" spans="1:6" ht="15" customHeight="1">
      <c r="A49" s="45"/>
      <c r="B49" s="8" t="s">
        <v>58</v>
      </c>
      <c r="C49" s="9">
        <v>15</v>
      </c>
      <c r="D49" s="9">
        <v>50</v>
      </c>
      <c r="E49" s="9">
        <v>9</v>
      </c>
      <c r="F49" s="9">
        <f t="shared" si="0"/>
        <v>74</v>
      </c>
    </row>
    <row r="50" spans="1:6" ht="15" customHeight="1">
      <c r="A50" s="46"/>
      <c r="B50" s="8" t="s">
        <v>59</v>
      </c>
      <c r="C50" s="10">
        <f>SUM(C4:C49)</f>
        <v>10787</v>
      </c>
      <c r="D50" s="10">
        <f>SUM(D4:D49)</f>
        <v>20008</v>
      </c>
      <c r="E50" s="10">
        <f>SUM(E4:E49)</f>
        <v>424</v>
      </c>
      <c r="F50" s="10">
        <f>SUM(F4:F49)</f>
        <v>31219</v>
      </c>
    </row>
    <row r="51" spans="1:6" ht="15" customHeight="1">
      <c r="A51" s="11"/>
      <c r="B51" s="12"/>
      <c r="C51" s="12"/>
      <c r="D51" s="12"/>
      <c r="E51" s="12"/>
      <c r="F51" s="12"/>
    </row>
  </sheetData>
  <mergeCells count="5">
    <mergeCell ref="A1:F1"/>
    <mergeCell ref="A2:A3"/>
    <mergeCell ref="B2:B3"/>
    <mergeCell ref="C2:F2"/>
    <mergeCell ref="A4:A50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5224A-1CB7-425B-804B-8A29965364C2}">
  <dimension ref="A1:F24"/>
  <sheetViews>
    <sheetView view="pageBreakPreview" zoomScale="145" zoomScaleNormal="100" zoomScaleSheetLayoutView="145" workbookViewId="0">
      <selection activeCell="H14" sqref="H14"/>
    </sheetView>
  </sheetViews>
  <sheetFormatPr defaultRowHeight="15" customHeight="1"/>
  <cols>
    <col min="2" max="2" width="30.6328125" customWidth="1"/>
    <col min="3" max="6" width="10.6328125" customWidth="1"/>
  </cols>
  <sheetData>
    <row r="1" spans="1:6" ht="22" customHeight="1">
      <c r="A1" s="47" t="s">
        <v>192</v>
      </c>
      <c r="B1" s="47"/>
      <c r="C1" s="47"/>
      <c r="D1" s="47"/>
      <c r="E1" s="47"/>
      <c r="F1" s="47"/>
    </row>
    <row r="2" spans="1:6" ht="15" customHeight="1">
      <c r="A2" s="48" t="s">
        <v>18</v>
      </c>
      <c r="B2" s="49" t="s">
        <v>62</v>
      </c>
      <c r="C2" s="48" t="s">
        <v>10</v>
      </c>
      <c r="D2" s="48"/>
      <c r="E2" s="48"/>
      <c r="F2" s="48"/>
    </row>
    <row r="3" spans="1:6" ht="21" customHeight="1">
      <c r="A3" s="48"/>
      <c r="B3" s="50"/>
      <c r="C3" s="13" t="s">
        <v>11</v>
      </c>
      <c r="D3" s="13" t="s">
        <v>12</v>
      </c>
      <c r="E3" s="1" t="s">
        <v>13</v>
      </c>
      <c r="F3" s="13" t="s">
        <v>14</v>
      </c>
    </row>
    <row r="4" spans="1:6" ht="15" customHeight="1">
      <c r="A4" s="51" t="s">
        <v>63</v>
      </c>
      <c r="B4" s="10" t="s">
        <v>64</v>
      </c>
      <c r="C4" s="9">
        <v>58</v>
      </c>
      <c r="D4" s="9">
        <v>90</v>
      </c>
      <c r="E4" s="9">
        <v>6</v>
      </c>
      <c r="F4" s="9">
        <f>SUM(C4:E4)</f>
        <v>154</v>
      </c>
    </row>
    <row r="5" spans="1:6" ht="15" customHeight="1">
      <c r="A5" s="52"/>
      <c r="B5" s="10" t="s">
        <v>65</v>
      </c>
      <c r="C5" s="9">
        <v>694</v>
      </c>
      <c r="D5" s="9">
        <v>1364</v>
      </c>
      <c r="E5" s="9">
        <v>33</v>
      </c>
      <c r="F5" s="9">
        <f t="shared" ref="F5:F22" si="0">SUM(C5:E5)</f>
        <v>2091</v>
      </c>
    </row>
    <row r="6" spans="1:6" ht="15" customHeight="1">
      <c r="A6" s="52"/>
      <c r="B6" s="10" t="s">
        <v>66</v>
      </c>
      <c r="C6" s="9">
        <v>285</v>
      </c>
      <c r="D6" s="9">
        <v>465</v>
      </c>
      <c r="E6" s="9">
        <v>16</v>
      </c>
      <c r="F6" s="9">
        <f t="shared" si="0"/>
        <v>766</v>
      </c>
    </row>
    <row r="7" spans="1:6" ht="15" customHeight="1">
      <c r="A7" s="52"/>
      <c r="B7" s="10" t="s">
        <v>67</v>
      </c>
      <c r="C7" s="9">
        <v>614</v>
      </c>
      <c r="D7" s="9">
        <v>1293</v>
      </c>
      <c r="E7" s="9">
        <v>32</v>
      </c>
      <c r="F7" s="9">
        <f t="shared" si="0"/>
        <v>1939</v>
      </c>
    </row>
    <row r="8" spans="1:6" ht="15" customHeight="1">
      <c r="A8" s="52"/>
      <c r="B8" s="10" t="s">
        <v>68</v>
      </c>
      <c r="C8" s="9">
        <v>597</v>
      </c>
      <c r="D8" s="9">
        <v>1156</v>
      </c>
      <c r="E8" s="9">
        <v>22</v>
      </c>
      <c r="F8" s="9">
        <f t="shared" si="0"/>
        <v>1775</v>
      </c>
    </row>
    <row r="9" spans="1:6" ht="15" customHeight="1">
      <c r="A9" s="52"/>
      <c r="B9" s="10" t="s">
        <v>69</v>
      </c>
      <c r="C9" s="9">
        <v>123</v>
      </c>
      <c r="D9" s="9">
        <v>188</v>
      </c>
      <c r="E9" s="9">
        <v>3</v>
      </c>
      <c r="F9" s="9">
        <f t="shared" si="0"/>
        <v>314</v>
      </c>
    </row>
    <row r="10" spans="1:6" ht="15" customHeight="1">
      <c r="A10" s="52"/>
      <c r="B10" s="10" t="s">
        <v>201</v>
      </c>
      <c r="C10" s="9">
        <v>1</v>
      </c>
      <c r="D10" s="9">
        <v>0</v>
      </c>
      <c r="E10" s="9">
        <v>0</v>
      </c>
      <c r="F10" s="9">
        <f t="shared" si="0"/>
        <v>1</v>
      </c>
    </row>
    <row r="11" spans="1:6" ht="15" customHeight="1">
      <c r="A11" s="52"/>
      <c r="B11" s="10" t="s">
        <v>202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ht="15" customHeight="1">
      <c r="A12" s="52"/>
      <c r="B12" s="10" t="s">
        <v>203</v>
      </c>
      <c r="C12" s="9">
        <v>1</v>
      </c>
      <c r="D12" s="9">
        <v>0</v>
      </c>
      <c r="E12" s="9">
        <v>0</v>
      </c>
      <c r="F12" s="9">
        <f t="shared" si="0"/>
        <v>1</v>
      </c>
    </row>
    <row r="13" spans="1:6" ht="15" customHeight="1">
      <c r="A13" s="52"/>
      <c r="B13" s="10" t="s">
        <v>70</v>
      </c>
      <c r="C13" s="9">
        <v>81</v>
      </c>
      <c r="D13" s="9">
        <v>197</v>
      </c>
      <c r="E13" s="9">
        <v>4</v>
      </c>
      <c r="F13" s="9">
        <f t="shared" si="0"/>
        <v>282</v>
      </c>
    </row>
    <row r="14" spans="1:6" ht="15" customHeight="1">
      <c r="A14" s="52"/>
      <c r="B14" s="10" t="s">
        <v>71</v>
      </c>
      <c r="C14" s="9">
        <v>287</v>
      </c>
      <c r="D14" s="9">
        <v>705</v>
      </c>
      <c r="E14" s="9">
        <v>7</v>
      </c>
      <c r="F14" s="9">
        <f t="shared" si="0"/>
        <v>999</v>
      </c>
    </row>
    <row r="15" spans="1:6" ht="15" customHeight="1">
      <c r="A15" s="52"/>
      <c r="B15" s="10" t="s">
        <v>72</v>
      </c>
      <c r="C15" s="9">
        <v>123</v>
      </c>
      <c r="D15" s="9">
        <v>289</v>
      </c>
      <c r="E15" s="9">
        <v>2</v>
      </c>
      <c r="F15" s="9">
        <f t="shared" si="0"/>
        <v>414</v>
      </c>
    </row>
    <row r="16" spans="1:6" ht="15" customHeight="1">
      <c r="A16" s="52"/>
      <c r="B16" s="10" t="s">
        <v>204</v>
      </c>
      <c r="C16" s="9">
        <v>2</v>
      </c>
      <c r="D16" s="9">
        <v>1</v>
      </c>
      <c r="E16" s="9">
        <v>0</v>
      </c>
      <c r="F16" s="9">
        <f t="shared" si="0"/>
        <v>3</v>
      </c>
    </row>
    <row r="17" spans="1:6" ht="15" customHeight="1">
      <c r="A17" s="52"/>
      <c r="B17" s="10" t="s">
        <v>205</v>
      </c>
      <c r="C17" s="9">
        <v>1</v>
      </c>
      <c r="D17" s="9">
        <v>4</v>
      </c>
      <c r="E17" s="9">
        <v>0</v>
      </c>
      <c r="F17" s="9">
        <f t="shared" si="0"/>
        <v>5</v>
      </c>
    </row>
    <row r="18" spans="1:6" ht="15" customHeight="1">
      <c r="A18" s="52"/>
      <c r="B18" s="10" t="s">
        <v>206</v>
      </c>
      <c r="C18" s="9">
        <v>10</v>
      </c>
      <c r="D18" s="9">
        <v>15</v>
      </c>
      <c r="E18" s="9">
        <v>0</v>
      </c>
      <c r="F18" s="9">
        <f t="shared" si="0"/>
        <v>25</v>
      </c>
    </row>
    <row r="19" spans="1:6" ht="15" customHeight="1">
      <c r="A19" s="52"/>
      <c r="B19" s="10" t="s">
        <v>73</v>
      </c>
      <c r="C19" s="9">
        <v>7</v>
      </c>
      <c r="D19" s="9">
        <v>14</v>
      </c>
      <c r="E19" s="9">
        <v>0</v>
      </c>
      <c r="F19" s="9">
        <f t="shared" si="0"/>
        <v>21</v>
      </c>
    </row>
    <row r="20" spans="1:6" ht="15" customHeight="1">
      <c r="A20" s="52"/>
      <c r="B20" s="10" t="s">
        <v>207</v>
      </c>
      <c r="C20" s="9">
        <v>0</v>
      </c>
      <c r="D20" s="9">
        <v>6</v>
      </c>
      <c r="E20" s="9">
        <v>0</v>
      </c>
      <c r="F20" s="9">
        <f t="shared" si="0"/>
        <v>6</v>
      </c>
    </row>
    <row r="21" spans="1:6" ht="15" customHeight="1">
      <c r="A21" s="52"/>
      <c r="B21" s="10" t="s">
        <v>208</v>
      </c>
      <c r="C21" s="9">
        <v>0</v>
      </c>
      <c r="D21" s="9">
        <v>3</v>
      </c>
      <c r="E21" s="9">
        <v>0</v>
      </c>
      <c r="F21" s="9">
        <f t="shared" si="0"/>
        <v>3</v>
      </c>
    </row>
    <row r="22" spans="1:6" ht="15" customHeight="1">
      <c r="A22" s="52"/>
      <c r="B22" s="10" t="s">
        <v>209</v>
      </c>
      <c r="C22" s="14">
        <v>0</v>
      </c>
      <c r="D22" s="14">
        <v>0</v>
      </c>
      <c r="E22" s="14">
        <v>0</v>
      </c>
      <c r="F22" s="14">
        <f t="shared" si="0"/>
        <v>0</v>
      </c>
    </row>
    <row r="23" spans="1:6" ht="15" customHeight="1">
      <c r="A23" s="53"/>
      <c r="B23" s="10" t="s">
        <v>59</v>
      </c>
      <c r="C23" s="9">
        <f>SUM(C4:C22)</f>
        <v>2884</v>
      </c>
      <c r="D23" s="9">
        <f>SUM(D4:D22)</f>
        <v>5790</v>
      </c>
      <c r="E23" s="9">
        <f>SUM(E4:E22)</f>
        <v>125</v>
      </c>
      <c r="F23" s="9">
        <f>SUM(F4:F22)</f>
        <v>8799</v>
      </c>
    </row>
    <row r="24" spans="1:6" ht="15" customHeight="1">
      <c r="A24" s="15"/>
      <c r="B24" s="16"/>
      <c r="C24" s="16"/>
      <c r="D24" s="16"/>
      <c r="E24" s="16"/>
      <c r="F24" s="16"/>
    </row>
  </sheetData>
  <mergeCells count="5">
    <mergeCell ref="A1:F1"/>
    <mergeCell ref="A2:A3"/>
    <mergeCell ref="B2:B3"/>
    <mergeCell ref="C2:F2"/>
    <mergeCell ref="A4:A2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D25A-9FCD-4307-879B-D8FCE598FD91}">
  <dimension ref="A1:F28"/>
  <sheetViews>
    <sheetView view="pageBreakPreview" topLeftCell="A6" zoomScaleNormal="100" zoomScaleSheetLayoutView="100" workbookViewId="0">
      <selection activeCell="C4" sqref="C4:F27"/>
    </sheetView>
  </sheetViews>
  <sheetFormatPr defaultRowHeight="15" customHeight="1"/>
  <cols>
    <col min="1" max="1" width="8.7265625" customWidth="1"/>
    <col min="2" max="2" width="30.6328125" customWidth="1"/>
    <col min="3" max="6" width="10.6328125" customWidth="1"/>
  </cols>
  <sheetData>
    <row r="1" spans="1:6" ht="22" customHeight="1">
      <c r="A1" s="35" t="s">
        <v>193</v>
      </c>
      <c r="B1" s="35"/>
      <c r="C1" s="35"/>
      <c r="D1" s="35"/>
      <c r="E1" s="35"/>
      <c r="F1" s="35"/>
    </row>
    <row r="2" spans="1:6" ht="15" customHeight="1">
      <c r="A2" s="54" t="s">
        <v>18</v>
      </c>
      <c r="B2" s="55" t="s">
        <v>74</v>
      </c>
      <c r="C2" s="54" t="s">
        <v>10</v>
      </c>
      <c r="D2" s="54"/>
      <c r="E2" s="54"/>
      <c r="F2" s="54"/>
    </row>
    <row r="3" spans="1:6" ht="21" customHeight="1">
      <c r="A3" s="54"/>
      <c r="B3" s="56"/>
      <c r="C3" s="17" t="s">
        <v>11</v>
      </c>
      <c r="D3" s="17" t="s">
        <v>12</v>
      </c>
      <c r="E3" s="1" t="s">
        <v>13</v>
      </c>
      <c r="F3" s="17" t="s">
        <v>14</v>
      </c>
    </row>
    <row r="4" spans="1:6" ht="15" customHeight="1">
      <c r="A4" s="38" t="s">
        <v>3</v>
      </c>
      <c r="B4" s="18" t="s">
        <v>75</v>
      </c>
      <c r="C4" s="9">
        <v>474</v>
      </c>
      <c r="D4" s="9">
        <v>781</v>
      </c>
      <c r="E4" s="9">
        <v>10</v>
      </c>
      <c r="F4" s="9">
        <f>SUM(C4:E4)</f>
        <v>1265</v>
      </c>
    </row>
    <row r="5" spans="1:6" ht="15" customHeight="1">
      <c r="A5" s="57"/>
      <c r="B5" s="18" t="s">
        <v>76</v>
      </c>
      <c r="C5" s="9">
        <v>504</v>
      </c>
      <c r="D5" s="9">
        <v>806</v>
      </c>
      <c r="E5" s="9">
        <v>4</v>
      </c>
      <c r="F5" s="9">
        <f t="shared" ref="F5:F26" si="0">SUM(C5:E5)</f>
        <v>1314</v>
      </c>
    </row>
    <row r="6" spans="1:6" ht="15" customHeight="1">
      <c r="A6" s="57"/>
      <c r="B6" s="18" t="s">
        <v>77</v>
      </c>
      <c r="C6" s="9">
        <v>1150</v>
      </c>
      <c r="D6" s="9">
        <v>2532</v>
      </c>
      <c r="E6" s="9">
        <v>17</v>
      </c>
      <c r="F6" s="9">
        <f t="shared" si="0"/>
        <v>3699</v>
      </c>
    </row>
    <row r="7" spans="1:6" ht="15" customHeight="1">
      <c r="A7" s="57"/>
      <c r="B7" s="18" t="s">
        <v>78</v>
      </c>
      <c r="C7" s="9">
        <v>554</v>
      </c>
      <c r="D7" s="9">
        <v>1158</v>
      </c>
      <c r="E7" s="9">
        <v>14</v>
      </c>
      <c r="F7" s="9">
        <f t="shared" si="0"/>
        <v>1726</v>
      </c>
    </row>
    <row r="8" spans="1:6" ht="15" customHeight="1">
      <c r="A8" s="57"/>
      <c r="B8" s="18" t="s">
        <v>79</v>
      </c>
      <c r="C8" s="9">
        <v>642</v>
      </c>
      <c r="D8" s="9">
        <v>1347</v>
      </c>
      <c r="E8" s="9">
        <v>15</v>
      </c>
      <c r="F8" s="9">
        <f t="shared" si="0"/>
        <v>2004</v>
      </c>
    </row>
    <row r="9" spans="1:6" ht="15" customHeight="1">
      <c r="A9" s="57"/>
      <c r="B9" s="18" t="s">
        <v>80</v>
      </c>
      <c r="C9" s="9">
        <v>575</v>
      </c>
      <c r="D9" s="9">
        <v>988</v>
      </c>
      <c r="E9" s="9">
        <v>8</v>
      </c>
      <c r="F9" s="9">
        <f t="shared" si="0"/>
        <v>1571</v>
      </c>
    </row>
    <row r="10" spans="1:6" ht="15" customHeight="1">
      <c r="A10" s="57"/>
      <c r="B10" s="18" t="s">
        <v>81</v>
      </c>
      <c r="C10" s="9">
        <v>250</v>
      </c>
      <c r="D10" s="9">
        <v>475</v>
      </c>
      <c r="E10" s="9">
        <v>4</v>
      </c>
      <c r="F10" s="9">
        <f t="shared" si="0"/>
        <v>729</v>
      </c>
    </row>
    <row r="11" spans="1:6" ht="15" customHeight="1">
      <c r="A11" s="57"/>
      <c r="B11" s="18" t="s">
        <v>82</v>
      </c>
      <c r="C11" s="9">
        <v>273</v>
      </c>
      <c r="D11" s="9">
        <v>510</v>
      </c>
      <c r="E11" s="9">
        <v>5</v>
      </c>
      <c r="F11" s="9">
        <f t="shared" si="0"/>
        <v>788</v>
      </c>
    </row>
    <row r="12" spans="1:6" ht="15" customHeight="1">
      <c r="A12" s="57"/>
      <c r="B12" s="18" t="s">
        <v>83</v>
      </c>
      <c r="C12" s="9">
        <v>1543</v>
      </c>
      <c r="D12" s="9">
        <v>3129</v>
      </c>
      <c r="E12" s="9">
        <v>35</v>
      </c>
      <c r="F12" s="9">
        <f t="shared" si="0"/>
        <v>4707</v>
      </c>
    </row>
    <row r="13" spans="1:6" ht="15" customHeight="1">
      <c r="A13" s="57"/>
      <c r="B13" s="18" t="s">
        <v>84</v>
      </c>
      <c r="C13" s="9">
        <v>90</v>
      </c>
      <c r="D13" s="9">
        <v>155</v>
      </c>
      <c r="E13" s="9">
        <v>1</v>
      </c>
      <c r="F13" s="9">
        <f t="shared" si="0"/>
        <v>246</v>
      </c>
    </row>
    <row r="14" spans="1:6" ht="15" customHeight="1">
      <c r="A14" s="57"/>
      <c r="B14" s="18" t="s">
        <v>85</v>
      </c>
      <c r="C14" s="9">
        <v>604</v>
      </c>
      <c r="D14" s="9">
        <v>1117</v>
      </c>
      <c r="E14" s="9">
        <v>12</v>
      </c>
      <c r="F14" s="9">
        <f t="shared" si="0"/>
        <v>1733</v>
      </c>
    </row>
    <row r="15" spans="1:6" ht="15" customHeight="1">
      <c r="A15" s="57"/>
      <c r="B15" s="18" t="s">
        <v>86</v>
      </c>
      <c r="C15" s="9">
        <v>431</v>
      </c>
      <c r="D15" s="9">
        <v>700</v>
      </c>
      <c r="E15" s="9">
        <v>8</v>
      </c>
      <c r="F15" s="9">
        <f t="shared" si="0"/>
        <v>1139</v>
      </c>
    </row>
    <row r="16" spans="1:6" ht="15" customHeight="1">
      <c r="A16" s="57"/>
      <c r="B16" s="18" t="s">
        <v>87</v>
      </c>
      <c r="C16" s="9">
        <v>782</v>
      </c>
      <c r="D16" s="9">
        <v>1480</v>
      </c>
      <c r="E16" s="9">
        <v>35</v>
      </c>
      <c r="F16" s="9">
        <f t="shared" si="0"/>
        <v>2297</v>
      </c>
    </row>
    <row r="17" spans="1:6" ht="15" customHeight="1">
      <c r="A17" s="57"/>
      <c r="B17" s="18" t="s">
        <v>88</v>
      </c>
      <c r="C17" s="9">
        <v>259</v>
      </c>
      <c r="D17" s="9">
        <v>507</v>
      </c>
      <c r="E17" s="9">
        <v>5</v>
      </c>
      <c r="F17" s="9">
        <f t="shared" si="0"/>
        <v>771</v>
      </c>
    </row>
    <row r="18" spans="1:6" ht="15" customHeight="1">
      <c r="A18" s="57"/>
      <c r="B18" s="18" t="s">
        <v>89</v>
      </c>
      <c r="C18" s="9">
        <v>1645</v>
      </c>
      <c r="D18" s="9">
        <v>3976</v>
      </c>
      <c r="E18" s="9">
        <v>52</v>
      </c>
      <c r="F18" s="9">
        <f t="shared" si="0"/>
        <v>5673</v>
      </c>
    </row>
    <row r="19" spans="1:6" ht="15" customHeight="1">
      <c r="A19" s="57"/>
      <c r="B19" s="18" t="s">
        <v>90</v>
      </c>
      <c r="C19" s="9">
        <v>21</v>
      </c>
      <c r="D19" s="9">
        <v>46</v>
      </c>
      <c r="E19" s="9">
        <v>0</v>
      </c>
      <c r="F19" s="9">
        <f t="shared" si="0"/>
        <v>67</v>
      </c>
    </row>
    <row r="20" spans="1:6" ht="15" customHeight="1">
      <c r="A20" s="57"/>
      <c r="B20" s="18" t="s">
        <v>91</v>
      </c>
      <c r="C20" s="9">
        <v>23</v>
      </c>
      <c r="D20" s="9">
        <v>34</v>
      </c>
      <c r="E20" s="9">
        <v>0</v>
      </c>
      <c r="F20" s="9">
        <f t="shared" si="0"/>
        <v>57</v>
      </c>
    </row>
    <row r="21" spans="1:6" ht="15" customHeight="1">
      <c r="A21" s="57"/>
      <c r="B21" s="19" t="s">
        <v>92</v>
      </c>
      <c r="C21" s="9">
        <v>296</v>
      </c>
      <c r="D21" s="9">
        <v>562</v>
      </c>
      <c r="E21" s="9">
        <v>5</v>
      </c>
      <c r="F21" s="9">
        <f t="shared" si="0"/>
        <v>863</v>
      </c>
    </row>
    <row r="22" spans="1:6" ht="15" customHeight="1">
      <c r="A22" s="57"/>
      <c r="B22" s="18" t="s">
        <v>93</v>
      </c>
      <c r="C22" s="9">
        <v>78</v>
      </c>
      <c r="D22" s="9">
        <v>91</v>
      </c>
      <c r="E22" s="9">
        <v>6</v>
      </c>
      <c r="F22" s="9">
        <f t="shared" si="0"/>
        <v>175</v>
      </c>
    </row>
    <row r="23" spans="1:6" ht="15" customHeight="1">
      <c r="A23" s="57"/>
      <c r="B23" s="18" t="s">
        <v>94</v>
      </c>
      <c r="C23" s="9">
        <v>233</v>
      </c>
      <c r="D23" s="9">
        <v>393</v>
      </c>
      <c r="E23" s="9">
        <v>2</v>
      </c>
      <c r="F23" s="9">
        <f t="shared" si="0"/>
        <v>628</v>
      </c>
    </row>
    <row r="24" spans="1:6" ht="15" customHeight="1">
      <c r="A24" s="57"/>
      <c r="B24" s="18" t="s">
        <v>95</v>
      </c>
      <c r="C24" s="14">
        <v>513</v>
      </c>
      <c r="D24" s="14">
        <v>840</v>
      </c>
      <c r="E24" s="14">
        <v>16</v>
      </c>
      <c r="F24" s="14">
        <f t="shared" si="0"/>
        <v>1369</v>
      </c>
    </row>
    <row r="25" spans="1:6" ht="15" customHeight="1">
      <c r="A25" s="57"/>
      <c r="B25" s="18" t="s">
        <v>96</v>
      </c>
      <c r="C25" s="9">
        <v>791</v>
      </c>
      <c r="D25" s="9">
        <v>1514</v>
      </c>
      <c r="E25" s="9">
        <v>34</v>
      </c>
      <c r="F25" s="9">
        <f t="shared" si="0"/>
        <v>2339</v>
      </c>
    </row>
    <row r="26" spans="1:6" ht="15" customHeight="1">
      <c r="A26" s="57"/>
      <c r="B26" s="18" t="s">
        <v>97</v>
      </c>
      <c r="C26" s="14">
        <v>206</v>
      </c>
      <c r="D26" s="14">
        <v>266</v>
      </c>
      <c r="E26" s="14">
        <v>3</v>
      </c>
      <c r="F26" s="14">
        <f t="shared" si="0"/>
        <v>475</v>
      </c>
    </row>
    <row r="27" spans="1:6" ht="15" customHeight="1">
      <c r="A27" s="58"/>
      <c r="B27" s="20" t="s">
        <v>59</v>
      </c>
      <c r="C27" s="21">
        <f>SUM(C4:C26)</f>
        <v>11937</v>
      </c>
      <c r="D27" s="21">
        <f t="shared" ref="D27:F27" si="1">SUM(D4:D26)</f>
        <v>23407</v>
      </c>
      <c r="E27" s="21">
        <f t="shared" si="1"/>
        <v>291</v>
      </c>
      <c r="F27" s="21">
        <f t="shared" si="1"/>
        <v>35635</v>
      </c>
    </row>
    <row r="28" spans="1:6" ht="15" customHeight="1">
      <c r="A28" s="4"/>
      <c r="B28" s="4"/>
      <c r="C28" s="4"/>
      <c r="D28" s="4"/>
      <c r="E28" s="4"/>
      <c r="F28" s="4"/>
    </row>
  </sheetData>
  <mergeCells count="5">
    <mergeCell ref="A1:F1"/>
    <mergeCell ref="A2:A3"/>
    <mergeCell ref="B2:B3"/>
    <mergeCell ref="C2:F2"/>
    <mergeCell ref="A4:A27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3360-A4E8-40FE-BFDC-186DC9CE89B6}">
  <dimension ref="A1:F39"/>
  <sheetViews>
    <sheetView view="pageBreakPreview" topLeftCell="A20" zoomScaleNormal="100" zoomScaleSheetLayoutView="100" workbookViewId="0">
      <selection activeCell="C4" sqref="C4:F38"/>
    </sheetView>
  </sheetViews>
  <sheetFormatPr defaultRowHeight="15" customHeight="1"/>
  <cols>
    <col min="1" max="1" width="8.7265625" customWidth="1"/>
    <col min="2" max="2" width="30.6328125" customWidth="1"/>
    <col min="3" max="6" width="10.6328125" customWidth="1"/>
  </cols>
  <sheetData>
    <row r="1" spans="1:6" ht="22" customHeight="1">
      <c r="A1" s="35" t="s">
        <v>194</v>
      </c>
      <c r="B1" s="35"/>
      <c r="C1" s="35"/>
      <c r="D1" s="35"/>
      <c r="E1" s="35"/>
      <c r="F1" s="35"/>
    </row>
    <row r="2" spans="1:6" ht="15" customHeight="1">
      <c r="A2" s="54" t="s">
        <v>18</v>
      </c>
      <c r="B2" s="55" t="s">
        <v>74</v>
      </c>
      <c r="C2" s="54" t="s">
        <v>10</v>
      </c>
      <c r="D2" s="54"/>
      <c r="E2" s="54"/>
      <c r="F2" s="54"/>
    </row>
    <row r="3" spans="1:6" ht="21" customHeight="1">
      <c r="A3" s="59"/>
      <c r="B3" s="60"/>
      <c r="C3" s="22" t="s">
        <v>11</v>
      </c>
      <c r="D3" s="22" t="s">
        <v>12</v>
      </c>
      <c r="E3" s="1" t="s">
        <v>13</v>
      </c>
      <c r="F3" s="22" t="s">
        <v>14</v>
      </c>
    </row>
    <row r="4" spans="1:6" ht="15" customHeight="1">
      <c r="A4" s="37" t="s">
        <v>4</v>
      </c>
      <c r="B4" s="23" t="s">
        <v>98</v>
      </c>
      <c r="C4" s="9">
        <v>65</v>
      </c>
      <c r="D4" s="9">
        <v>256</v>
      </c>
      <c r="E4" s="9">
        <v>1</v>
      </c>
      <c r="F4" s="24">
        <f>SUM(C4:E4)</f>
        <v>322</v>
      </c>
    </row>
    <row r="5" spans="1:6" ht="15" customHeight="1">
      <c r="A5" s="37"/>
      <c r="B5" s="23" t="s">
        <v>99</v>
      </c>
      <c r="C5" s="9">
        <v>4</v>
      </c>
      <c r="D5" s="9">
        <v>20</v>
      </c>
      <c r="E5" s="9">
        <v>0</v>
      </c>
      <c r="F5" s="24">
        <f t="shared" ref="F5:F37" si="0">SUM(C5:E5)</f>
        <v>24</v>
      </c>
    </row>
    <row r="6" spans="1:6" ht="15" customHeight="1">
      <c r="A6" s="37"/>
      <c r="B6" s="23" t="s">
        <v>100</v>
      </c>
      <c r="C6" s="9">
        <v>15</v>
      </c>
      <c r="D6" s="9">
        <v>32</v>
      </c>
      <c r="E6" s="9">
        <v>0</v>
      </c>
      <c r="F6" s="24">
        <f t="shared" si="0"/>
        <v>47</v>
      </c>
    </row>
    <row r="7" spans="1:6" ht="15" customHeight="1">
      <c r="A7" s="37"/>
      <c r="B7" s="23" t="s">
        <v>101</v>
      </c>
      <c r="C7" s="9">
        <v>3</v>
      </c>
      <c r="D7" s="9">
        <v>8</v>
      </c>
      <c r="E7" s="9">
        <v>0</v>
      </c>
      <c r="F7" s="24">
        <f t="shared" si="0"/>
        <v>11</v>
      </c>
    </row>
    <row r="8" spans="1:6" ht="15" customHeight="1">
      <c r="A8" s="37"/>
      <c r="B8" s="23" t="s">
        <v>102</v>
      </c>
      <c r="C8" s="9">
        <v>5</v>
      </c>
      <c r="D8" s="9">
        <v>1</v>
      </c>
      <c r="E8" s="9">
        <v>0</v>
      </c>
      <c r="F8" s="24">
        <f t="shared" si="0"/>
        <v>6</v>
      </c>
    </row>
    <row r="9" spans="1:6" ht="15" customHeight="1">
      <c r="A9" s="37"/>
      <c r="B9" s="23" t="s">
        <v>103</v>
      </c>
      <c r="C9" s="9">
        <v>9</v>
      </c>
      <c r="D9" s="9">
        <v>11</v>
      </c>
      <c r="E9" s="9">
        <v>0</v>
      </c>
      <c r="F9" s="24">
        <f t="shared" si="0"/>
        <v>20</v>
      </c>
    </row>
    <row r="10" spans="1:6" ht="15" customHeight="1">
      <c r="A10" s="37"/>
      <c r="B10" s="23" t="s">
        <v>104</v>
      </c>
      <c r="C10" s="9">
        <v>8</v>
      </c>
      <c r="D10" s="9">
        <v>24</v>
      </c>
      <c r="E10" s="9">
        <v>0</v>
      </c>
      <c r="F10" s="24">
        <f t="shared" si="0"/>
        <v>32</v>
      </c>
    </row>
    <row r="11" spans="1:6" ht="15" customHeight="1">
      <c r="A11" s="37"/>
      <c r="B11" s="23" t="s">
        <v>105</v>
      </c>
      <c r="C11" s="9">
        <v>34</v>
      </c>
      <c r="D11" s="9">
        <v>63</v>
      </c>
      <c r="E11" s="9">
        <v>0</v>
      </c>
      <c r="F11" s="24">
        <f t="shared" si="0"/>
        <v>97</v>
      </c>
    </row>
    <row r="12" spans="1:6" ht="15" customHeight="1">
      <c r="A12" s="37"/>
      <c r="B12" s="23" t="s">
        <v>106</v>
      </c>
      <c r="C12" s="9">
        <v>10</v>
      </c>
      <c r="D12" s="9">
        <v>14</v>
      </c>
      <c r="E12" s="9">
        <v>0</v>
      </c>
      <c r="F12" s="24">
        <f t="shared" si="0"/>
        <v>24</v>
      </c>
    </row>
    <row r="13" spans="1:6" ht="15" customHeight="1">
      <c r="A13" s="37"/>
      <c r="B13" s="23" t="s">
        <v>107</v>
      </c>
      <c r="C13" s="9">
        <v>55</v>
      </c>
      <c r="D13" s="9">
        <v>101</v>
      </c>
      <c r="E13" s="9">
        <v>0</v>
      </c>
      <c r="F13" s="24">
        <f t="shared" si="0"/>
        <v>156</v>
      </c>
    </row>
    <row r="14" spans="1:6" ht="15" customHeight="1">
      <c r="A14" s="37"/>
      <c r="B14" s="23" t="s">
        <v>108</v>
      </c>
      <c r="C14" s="9">
        <v>34</v>
      </c>
      <c r="D14" s="9">
        <v>63</v>
      </c>
      <c r="E14" s="9">
        <v>0</v>
      </c>
      <c r="F14" s="24">
        <f t="shared" si="0"/>
        <v>97</v>
      </c>
    </row>
    <row r="15" spans="1:6" ht="15" customHeight="1">
      <c r="A15" s="37"/>
      <c r="B15" s="23" t="s">
        <v>109</v>
      </c>
      <c r="C15" s="9">
        <v>0</v>
      </c>
      <c r="D15" s="9">
        <v>2</v>
      </c>
      <c r="E15" s="9">
        <v>0</v>
      </c>
      <c r="F15" s="24">
        <f t="shared" si="0"/>
        <v>2</v>
      </c>
    </row>
    <row r="16" spans="1:6" ht="15" customHeight="1">
      <c r="A16" s="37"/>
      <c r="B16" s="23" t="s">
        <v>110</v>
      </c>
      <c r="C16" s="9">
        <v>1</v>
      </c>
      <c r="D16" s="9">
        <v>2</v>
      </c>
      <c r="E16" s="9">
        <v>0</v>
      </c>
      <c r="F16" s="24">
        <f t="shared" si="0"/>
        <v>3</v>
      </c>
    </row>
    <row r="17" spans="1:6" ht="15" customHeight="1">
      <c r="A17" s="37"/>
      <c r="B17" s="23" t="s">
        <v>210</v>
      </c>
      <c r="C17" s="9">
        <v>1</v>
      </c>
      <c r="D17" s="9">
        <v>0</v>
      </c>
      <c r="E17" s="9">
        <v>0</v>
      </c>
      <c r="F17" s="24">
        <f t="shared" si="0"/>
        <v>1</v>
      </c>
    </row>
    <row r="18" spans="1:6" ht="15" customHeight="1">
      <c r="A18" s="37"/>
      <c r="B18" s="23" t="s">
        <v>111</v>
      </c>
      <c r="C18" s="9">
        <v>9</v>
      </c>
      <c r="D18" s="9">
        <v>21</v>
      </c>
      <c r="E18" s="9">
        <v>3</v>
      </c>
      <c r="F18" s="24">
        <f t="shared" si="0"/>
        <v>33</v>
      </c>
    </row>
    <row r="19" spans="1:6" ht="15" customHeight="1">
      <c r="A19" s="37"/>
      <c r="B19" s="23" t="s">
        <v>112</v>
      </c>
      <c r="C19" s="9">
        <v>38</v>
      </c>
      <c r="D19" s="9">
        <v>127</v>
      </c>
      <c r="E19" s="9">
        <v>0</v>
      </c>
      <c r="F19" s="24">
        <f t="shared" si="0"/>
        <v>165</v>
      </c>
    </row>
    <row r="20" spans="1:6" ht="15" customHeight="1">
      <c r="A20" s="37"/>
      <c r="B20" s="23" t="s">
        <v>113</v>
      </c>
      <c r="C20" s="9">
        <v>36</v>
      </c>
      <c r="D20" s="9">
        <v>109</v>
      </c>
      <c r="E20" s="9">
        <v>1</v>
      </c>
      <c r="F20" s="24">
        <f t="shared" si="0"/>
        <v>146</v>
      </c>
    </row>
    <row r="21" spans="1:6" ht="15" customHeight="1">
      <c r="A21" s="37"/>
      <c r="B21" s="23" t="s">
        <v>114</v>
      </c>
      <c r="C21" s="14">
        <v>0</v>
      </c>
      <c r="D21" s="14">
        <v>1</v>
      </c>
      <c r="E21" s="14">
        <v>0</v>
      </c>
      <c r="F21" s="24">
        <f>SUM(C21:E21)</f>
        <v>1</v>
      </c>
    </row>
    <row r="22" spans="1:6" ht="15" customHeight="1">
      <c r="A22" s="37"/>
      <c r="B22" s="23" t="s">
        <v>115</v>
      </c>
      <c r="C22" s="9">
        <v>12</v>
      </c>
      <c r="D22" s="9">
        <v>30</v>
      </c>
      <c r="E22" s="9">
        <v>0</v>
      </c>
      <c r="F22" s="24">
        <f t="shared" si="0"/>
        <v>42</v>
      </c>
    </row>
    <row r="23" spans="1:6" ht="15" customHeight="1">
      <c r="A23" s="37"/>
      <c r="B23" s="23" t="s">
        <v>116</v>
      </c>
      <c r="C23" s="9">
        <v>46</v>
      </c>
      <c r="D23" s="9">
        <v>85</v>
      </c>
      <c r="E23" s="9">
        <v>1</v>
      </c>
      <c r="F23" s="24">
        <f t="shared" si="0"/>
        <v>132</v>
      </c>
    </row>
    <row r="24" spans="1:6" ht="15" customHeight="1">
      <c r="A24" s="37"/>
      <c r="B24" s="23" t="s">
        <v>117</v>
      </c>
      <c r="C24" s="9">
        <v>348</v>
      </c>
      <c r="D24" s="9">
        <v>1050</v>
      </c>
      <c r="E24" s="9">
        <v>4</v>
      </c>
      <c r="F24" s="24">
        <f t="shared" si="0"/>
        <v>1402</v>
      </c>
    </row>
    <row r="25" spans="1:6" ht="15" customHeight="1">
      <c r="A25" s="37"/>
      <c r="B25" s="23" t="s">
        <v>118</v>
      </c>
      <c r="C25" s="9">
        <v>15</v>
      </c>
      <c r="D25" s="9">
        <v>41</v>
      </c>
      <c r="E25" s="9">
        <v>0</v>
      </c>
      <c r="F25" s="24">
        <f>SUM(C25:E25)</f>
        <v>56</v>
      </c>
    </row>
    <row r="26" spans="1:6" ht="15" customHeight="1">
      <c r="A26" s="37"/>
      <c r="B26" s="23" t="s">
        <v>119</v>
      </c>
      <c r="C26" s="9">
        <v>33</v>
      </c>
      <c r="D26" s="9">
        <v>67</v>
      </c>
      <c r="E26" s="9">
        <v>0</v>
      </c>
      <c r="F26" s="24">
        <f>SUM(C26:E26)</f>
        <v>100</v>
      </c>
    </row>
    <row r="27" spans="1:6" ht="15" customHeight="1">
      <c r="A27" s="37"/>
      <c r="B27" s="23" t="s">
        <v>120</v>
      </c>
      <c r="C27" s="9">
        <v>16</v>
      </c>
      <c r="D27" s="9">
        <v>32</v>
      </c>
      <c r="E27" s="9">
        <v>0</v>
      </c>
      <c r="F27" s="24">
        <f t="shared" ref="F27" si="1">SUM(C27:E27)</f>
        <v>48</v>
      </c>
    </row>
    <row r="28" spans="1:6" ht="15" customHeight="1">
      <c r="A28" s="37"/>
      <c r="B28" s="23" t="s">
        <v>121</v>
      </c>
      <c r="C28" s="9">
        <v>35</v>
      </c>
      <c r="D28" s="9">
        <v>81</v>
      </c>
      <c r="E28" s="9">
        <v>0</v>
      </c>
      <c r="F28" s="24">
        <f>SUM(C28:E28)</f>
        <v>116</v>
      </c>
    </row>
    <row r="29" spans="1:6" ht="15" customHeight="1">
      <c r="A29" s="37"/>
      <c r="B29" s="23" t="s">
        <v>122</v>
      </c>
      <c r="C29" s="9">
        <v>14</v>
      </c>
      <c r="D29" s="9">
        <v>22</v>
      </c>
      <c r="E29" s="9">
        <v>0</v>
      </c>
      <c r="F29" s="24">
        <f>SUM(C29:E29)</f>
        <v>36</v>
      </c>
    </row>
    <row r="30" spans="1:6" ht="15" customHeight="1">
      <c r="A30" s="37"/>
      <c r="B30" s="23" t="s">
        <v>123</v>
      </c>
      <c r="C30" s="9">
        <v>5</v>
      </c>
      <c r="D30" s="9">
        <v>18</v>
      </c>
      <c r="E30" s="9">
        <v>0</v>
      </c>
      <c r="F30" s="24">
        <f t="shared" si="0"/>
        <v>23</v>
      </c>
    </row>
    <row r="31" spans="1:6" ht="15" customHeight="1">
      <c r="A31" s="37"/>
      <c r="B31" s="23" t="s">
        <v>130</v>
      </c>
      <c r="C31" s="9">
        <v>1</v>
      </c>
      <c r="D31" s="9">
        <v>1</v>
      </c>
      <c r="E31" s="9">
        <v>0</v>
      </c>
      <c r="F31" s="24">
        <f t="shared" si="0"/>
        <v>2</v>
      </c>
    </row>
    <row r="32" spans="1:6" ht="15" customHeight="1">
      <c r="A32" s="37"/>
      <c r="B32" s="23" t="s">
        <v>124</v>
      </c>
      <c r="C32" s="9">
        <v>87</v>
      </c>
      <c r="D32" s="9">
        <v>140</v>
      </c>
      <c r="E32" s="9">
        <v>3</v>
      </c>
      <c r="F32" s="24">
        <f t="shared" si="0"/>
        <v>230</v>
      </c>
    </row>
    <row r="33" spans="1:6" ht="15" customHeight="1">
      <c r="A33" s="37"/>
      <c r="B33" s="23" t="s">
        <v>125</v>
      </c>
      <c r="C33" s="9">
        <v>7</v>
      </c>
      <c r="D33" s="9">
        <v>27</v>
      </c>
      <c r="E33" s="9">
        <v>0</v>
      </c>
      <c r="F33" s="24">
        <f t="shared" si="0"/>
        <v>34</v>
      </c>
    </row>
    <row r="34" spans="1:6" ht="15" customHeight="1">
      <c r="A34" s="37"/>
      <c r="B34" s="23" t="s">
        <v>126</v>
      </c>
      <c r="C34" s="9">
        <v>65</v>
      </c>
      <c r="D34" s="9">
        <v>175</v>
      </c>
      <c r="E34" s="9">
        <v>0</v>
      </c>
      <c r="F34" s="24">
        <f t="shared" si="0"/>
        <v>240</v>
      </c>
    </row>
    <row r="35" spans="1:6" ht="15" customHeight="1">
      <c r="A35" s="37"/>
      <c r="B35" s="23" t="s">
        <v>127</v>
      </c>
      <c r="C35" s="9">
        <v>3</v>
      </c>
      <c r="D35" s="9">
        <v>6</v>
      </c>
      <c r="E35" s="9">
        <v>0</v>
      </c>
      <c r="F35" s="24">
        <f t="shared" si="0"/>
        <v>9</v>
      </c>
    </row>
    <row r="36" spans="1:6" ht="15" customHeight="1">
      <c r="A36" s="37"/>
      <c r="B36" s="23" t="s">
        <v>128</v>
      </c>
      <c r="C36" s="9">
        <v>129</v>
      </c>
      <c r="D36" s="9">
        <v>304</v>
      </c>
      <c r="E36" s="9">
        <v>5</v>
      </c>
      <c r="F36" s="24">
        <f t="shared" si="0"/>
        <v>438</v>
      </c>
    </row>
    <row r="37" spans="1:6" ht="15" customHeight="1">
      <c r="A37" s="37"/>
      <c r="B37" s="23" t="s">
        <v>129</v>
      </c>
      <c r="C37" s="14">
        <v>109</v>
      </c>
      <c r="D37" s="14">
        <v>281</v>
      </c>
      <c r="E37" s="14">
        <v>0</v>
      </c>
      <c r="F37" s="24">
        <f t="shared" si="0"/>
        <v>390</v>
      </c>
    </row>
    <row r="38" spans="1:6" ht="15" customHeight="1">
      <c r="A38" s="37"/>
      <c r="B38" s="23" t="s">
        <v>14</v>
      </c>
      <c r="C38" s="24">
        <f>SUM(C4:C37)</f>
        <v>1252</v>
      </c>
      <c r="D38" s="24">
        <f>SUM(D4:D37)</f>
        <v>3215</v>
      </c>
      <c r="E38" s="24">
        <f>SUM(E4:E37)</f>
        <v>18</v>
      </c>
      <c r="F38" s="24">
        <f>SUM(F4:F37)</f>
        <v>4485</v>
      </c>
    </row>
    <row r="39" spans="1:6" ht="15" customHeight="1">
      <c r="A39" s="25"/>
      <c r="B39" s="25"/>
      <c r="C39" s="25"/>
      <c r="D39" s="25"/>
      <c r="E39" s="25"/>
      <c r="F39" s="25"/>
    </row>
  </sheetData>
  <mergeCells count="5">
    <mergeCell ref="A1:F1"/>
    <mergeCell ref="A2:A3"/>
    <mergeCell ref="B2:B3"/>
    <mergeCell ref="C2:F2"/>
    <mergeCell ref="A4:A38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AAA5-8511-4776-9F81-91471F3EA65D}">
  <dimension ref="A1:F71"/>
  <sheetViews>
    <sheetView view="pageBreakPreview" topLeftCell="A49" zoomScaleNormal="100" zoomScaleSheetLayoutView="100" workbookViewId="0">
      <selection activeCell="C48" sqref="C48:F70"/>
    </sheetView>
  </sheetViews>
  <sheetFormatPr defaultRowHeight="15" customHeight="1"/>
  <cols>
    <col min="1" max="1" width="8.7265625" customWidth="1"/>
    <col min="2" max="2" width="30.6328125" customWidth="1"/>
    <col min="3" max="6" width="10.6328125" customWidth="1"/>
  </cols>
  <sheetData>
    <row r="1" spans="1:6" ht="22" customHeight="1">
      <c r="A1" s="35" t="s">
        <v>131</v>
      </c>
      <c r="B1" s="35"/>
      <c r="C1" s="35"/>
      <c r="D1" s="35"/>
      <c r="E1" s="35"/>
      <c r="F1" s="35"/>
    </row>
    <row r="2" spans="1:6" ht="15" customHeight="1">
      <c r="A2" s="54" t="s">
        <v>18</v>
      </c>
      <c r="B2" s="55" t="s">
        <v>132</v>
      </c>
      <c r="C2" s="54" t="s">
        <v>10</v>
      </c>
      <c r="D2" s="54"/>
      <c r="E2" s="54"/>
      <c r="F2" s="54"/>
    </row>
    <row r="3" spans="1:6" ht="21" customHeight="1">
      <c r="A3" s="59"/>
      <c r="B3" s="60"/>
      <c r="C3" s="22" t="s">
        <v>11</v>
      </c>
      <c r="D3" s="22" t="s">
        <v>12</v>
      </c>
      <c r="E3" s="1" t="s">
        <v>13</v>
      </c>
      <c r="F3" s="22" t="s">
        <v>14</v>
      </c>
    </row>
    <row r="4" spans="1:6" ht="15" customHeight="1">
      <c r="A4" s="38" t="s">
        <v>5</v>
      </c>
      <c r="B4" s="26" t="s">
        <v>211</v>
      </c>
      <c r="C4" s="9">
        <v>5</v>
      </c>
      <c r="D4" s="9">
        <v>8</v>
      </c>
      <c r="E4" s="9">
        <v>1</v>
      </c>
      <c r="F4" s="27">
        <f t="shared" ref="F4:F68" si="0">SUM(C4:E4)</f>
        <v>14</v>
      </c>
    </row>
    <row r="5" spans="1:6" ht="15" customHeight="1">
      <c r="A5" s="57"/>
      <c r="B5" s="26" t="s">
        <v>133</v>
      </c>
      <c r="C5" s="9">
        <v>102</v>
      </c>
      <c r="D5" s="9">
        <v>149</v>
      </c>
      <c r="E5" s="9">
        <v>6</v>
      </c>
      <c r="F5" s="27">
        <f t="shared" si="0"/>
        <v>257</v>
      </c>
    </row>
    <row r="6" spans="1:6" ht="15" customHeight="1">
      <c r="A6" s="57"/>
      <c r="B6" s="26" t="s">
        <v>212</v>
      </c>
      <c r="C6" s="9">
        <v>0</v>
      </c>
      <c r="D6" s="9">
        <v>2</v>
      </c>
      <c r="E6" s="9">
        <v>0</v>
      </c>
      <c r="F6" s="27">
        <f t="shared" si="0"/>
        <v>2</v>
      </c>
    </row>
    <row r="7" spans="1:6" ht="15" customHeight="1">
      <c r="A7" s="57"/>
      <c r="B7" s="26" t="s">
        <v>213</v>
      </c>
      <c r="C7" s="9">
        <v>2</v>
      </c>
      <c r="D7" s="9">
        <v>2</v>
      </c>
      <c r="E7" s="9">
        <v>0</v>
      </c>
      <c r="F7" s="27">
        <f t="shared" si="0"/>
        <v>4</v>
      </c>
    </row>
    <row r="8" spans="1:6" ht="15" customHeight="1">
      <c r="A8" s="57"/>
      <c r="B8" s="26" t="s">
        <v>214</v>
      </c>
      <c r="C8" s="9">
        <v>0</v>
      </c>
      <c r="D8" s="9">
        <v>2</v>
      </c>
      <c r="E8" s="9">
        <v>0</v>
      </c>
      <c r="F8" s="27">
        <f t="shared" si="0"/>
        <v>2</v>
      </c>
    </row>
    <row r="9" spans="1:6" ht="15" customHeight="1">
      <c r="A9" s="57"/>
      <c r="B9" s="26" t="s">
        <v>134</v>
      </c>
      <c r="C9" s="9">
        <v>152</v>
      </c>
      <c r="D9" s="9">
        <v>334</v>
      </c>
      <c r="E9" s="9">
        <v>3</v>
      </c>
      <c r="F9" s="27">
        <f t="shared" si="0"/>
        <v>489</v>
      </c>
    </row>
    <row r="10" spans="1:6" ht="15" customHeight="1">
      <c r="A10" s="57"/>
      <c r="B10" s="26" t="s">
        <v>135</v>
      </c>
      <c r="C10" s="9">
        <v>231</v>
      </c>
      <c r="D10" s="9">
        <v>395</v>
      </c>
      <c r="E10" s="9">
        <v>6</v>
      </c>
      <c r="F10" s="27">
        <f t="shared" si="0"/>
        <v>632</v>
      </c>
    </row>
    <row r="11" spans="1:6" ht="15" customHeight="1">
      <c r="A11" s="57"/>
      <c r="B11" s="26" t="s">
        <v>136</v>
      </c>
      <c r="C11" s="9">
        <v>1</v>
      </c>
      <c r="D11" s="9">
        <v>0</v>
      </c>
      <c r="E11" s="9">
        <v>0</v>
      </c>
      <c r="F11" s="27">
        <f t="shared" si="0"/>
        <v>1</v>
      </c>
    </row>
    <row r="12" spans="1:6" ht="15" customHeight="1">
      <c r="A12" s="57"/>
      <c r="B12" s="26" t="s">
        <v>215</v>
      </c>
      <c r="C12" s="9">
        <v>5</v>
      </c>
      <c r="D12" s="9">
        <v>5</v>
      </c>
      <c r="E12" s="9">
        <v>1</v>
      </c>
      <c r="F12" s="27">
        <f t="shared" si="0"/>
        <v>11</v>
      </c>
    </row>
    <row r="13" spans="1:6" ht="15" customHeight="1">
      <c r="A13" s="57"/>
      <c r="B13" s="26" t="s">
        <v>137</v>
      </c>
      <c r="C13" s="9">
        <v>1411</v>
      </c>
      <c r="D13" s="9">
        <v>3119</v>
      </c>
      <c r="E13" s="9">
        <v>83</v>
      </c>
      <c r="F13" s="27">
        <f t="shared" si="0"/>
        <v>4613</v>
      </c>
    </row>
    <row r="14" spans="1:6" ht="15" customHeight="1">
      <c r="A14" s="57"/>
      <c r="B14" s="26" t="s">
        <v>138</v>
      </c>
      <c r="C14" s="9">
        <v>95</v>
      </c>
      <c r="D14" s="9">
        <v>197</v>
      </c>
      <c r="E14" s="9">
        <v>5</v>
      </c>
      <c r="F14" s="27">
        <f t="shared" si="0"/>
        <v>297</v>
      </c>
    </row>
    <row r="15" spans="1:6" ht="15" customHeight="1">
      <c r="A15" s="57"/>
      <c r="B15" s="26" t="s">
        <v>216</v>
      </c>
      <c r="C15" s="9">
        <v>11</v>
      </c>
      <c r="D15" s="9">
        <v>21</v>
      </c>
      <c r="E15" s="9">
        <v>1</v>
      </c>
      <c r="F15" s="27">
        <f t="shared" si="0"/>
        <v>33</v>
      </c>
    </row>
    <row r="16" spans="1:6" ht="15" customHeight="1">
      <c r="A16" s="57"/>
      <c r="B16" s="26" t="s">
        <v>139</v>
      </c>
      <c r="C16" s="9">
        <v>147</v>
      </c>
      <c r="D16" s="9">
        <v>194</v>
      </c>
      <c r="E16" s="9">
        <v>13</v>
      </c>
      <c r="F16" s="27">
        <f t="shared" si="0"/>
        <v>354</v>
      </c>
    </row>
    <row r="17" spans="1:6" ht="15" customHeight="1">
      <c r="A17" s="57"/>
      <c r="B17" s="26" t="s">
        <v>140</v>
      </c>
      <c r="C17" s="9">
        <v>357</v>
      </c>
      <c r="D17" s="9">
        <v>617</v>
      </c>
      <c r="E17" s="9">
        <v>14</v>
      </c>
      <c r="F17" s="27">
        <f t="shared" si="0"/>
        <v>988</v>
      </c>
    </row>
    <row r="18" spans="1:6" ht="15" customHeight="1">
      <c r="A18" s="57"/>
      <c r="B18" s="26" t="s">
        <v>217</v>
      </c>
      <c r="C18" s="9">
        <v>3</v>
      </c>
      <c r="D18" s="9">
        <v>3</v>
      </c>
      <c r="E18" s="9">
        <v>0</v>
      </c>
      <c r="F18" s="27">
        <f t="shared" si="0"/>
        <v>6</v>
      </c>
    </row>
    <row r="19" spans="1:6" ht="15" customHeight="1">
      <c r="A19" s="57"/>
      <c r="B19" s="26" t="s">
        <v>218</v>
      </c>
      <c r="C19" s="9">
        <v>2</v>
      </c>
      <c r="D19" s="9">
        <v>0</v>
      </c>
      <c r="E19" s="9">
        <v>0</v>
      </c>
      <c r="F19" s="27">
        <f t="shared" si="0"/>
        <v>2</v>
      </c>
    </row>
    <row r="20" spans="1:6" ht="15" customHeight="1">
      <c r="A20" s="57"/>
      <c r="B20" s="26" t="s">
        <v>219</v>
      </c>
      <c r="C20" s="9">
        <v>2</v>
      </c>
      <c r="D20" s="9">
        <v>9</v>
      </c>
      <c r="E20" s="9">
        <v>0</v>
      </c>
      <c r="F20" s="27">
        <f t="shared" si="0"/>
        <v>11</v>
      </c>
    </row>
    <row r="21" spans="1:6" ht="15" customHeight="1">
      <c r="A21" s="57"/>
      <c r="B21" s="26" t="s">
        <v>141</v>
      </c>
      <c r="C21" s="9">
        <v>17</v>
      </c>
      <c r="D21" s="9">
        <v>36</v>
      </c>
      <c r="E21" s="9">
        <v>1</v>
      </c>
      <c r="F21" s="27">
        <f t="shared" si="0"/>
        <v>54</v>
      </c>
    </row>
    <row r="22" spans="1:6" ht="15" customHeight="1">
      <c r="A22" s="57"/>
      <c r="B22" s="26" t="s">
        <v>220</v>
      </c>
      <c r="C22" s="28">
        <v>4</v>
      </c>
      <c r="D22" s="28">
        <v>4</v>
      </c>
      <c r="E22" s="28">
        <v>0</v>
      </c>
      <c r="F22" s="27">
        <f t="shared" si="0"/>
        <v>8</v>
      </c>
    </row>
    <row r="23" spans="1:6" ht="15" customHeight="1">
      <c r="A23" s="57"/>
      <c r="B23" s="26" t="s">
        <v>221</v>
      </c>
      <c r="C23" s="28">
        <v>10</v>
      </c>
      <c r="D23" s="28">
        <v>9</v>
      </c>
      <c r="E23" s="28">
        <v>1</v>
      </c>
      <c r="F23" s="27">
        <f t="shared" si="0"/>
        <v>20</v>
      </c>
    </row>
    <row r="24" spans="1:6" ht="15" customHeight="1">
      <c r="A24" s="57"/>
      <c r="B24" s="26" t="s">
        <v>222</v>
      </c>
      <c r="C24" s="28">
        <v>0</v>
      </c>
      <c r="D24" s="28">
        <v>1</v>
      </c>
      <c r="E24" s="28">
        <v>0</v>
      </c>
      <c r="F24" s="27">
        <f t="shared" si="0"/>
        <v>1</v>
      </c>
    </row>
    <row r="25" spans="1:6" ht="15" customHeight="1">
      <c r="A25" s="57"/>
      <c r="B25" s="26" t="s">
        <v>223</v>
      </c>
      <c r="C25" s="28">
        <v>3</v>
      </c>
      <c r="D25" s="28">
        <v>10</v>
      </c>
      <c r="E25" s="28">
        <v>1</v>
      </c>
      <c r="F25" s="27">
        <f t="shared" si="0"/>
        <v>14</v>
      </c>
    </row>
    <row r="26" spans="1:6" ht="15" customHeight="1">
      <c r="A26" s="57"/>
      <c r="B26" s="26" t="s">
        <v>142</v>
      </c>
      <c r="C26" s="28">
        <v>276</v>
      </c>
      <c r="D26" s="28">
        <v>509</v>
      </c>
      <c r="E26" s="28">
        <v>13</v>
      </c>
      <c r="F26" s="27">
        <f t="shared" si="0"/>
        <v>798</v>
      </c>
    </row>
    <row r="27" spans="1:6" ht="15" customHeight="1">
      <c r="A27" s="57"/>
      <c r="B27" s="26" t="s">
        <v>143</v>
      </c>
      <c r="C27" s="28">
        <v>170</v>
      </c>
      <c r="D27" s="28">
        <v>233</v>
      </c>
      <c r="E27" s="28">
        <v>1</v>
      </c>
      <c r="F27" s="27">
        <f t="shared" si="0"/>
        <v>404</v>
      </c>
    </row>
    <row r="28" spans="1:6" ht="15" customHeight="1">
      <c r="A28" s="57"/>
      <c r="B28" s="26" t="s">
        <v>144</v>
      </c>
      <c r="C28" s="28">
        <v>166</v>
      </c>
      <c r="D28" s="28">
        <v>246</v>
      </c>
      <c r="E28" s="28">
        <v>8</v>
      </c>
      <c r="F28" s="27">
        <f t="shared" si="0"/>
        <v>420</v>
      </c>
    </row>
    <row r="29" spans="1:6" ht="15" customHeight="1">
      <c r="A29" s="57"/>
      <c r="B29" s="26" t="s">
        <v>145</v>
      </c>
      <c r="C29" s="28">
        <v>141</v>
      </c>
      <c r="D29" s="28">
        <v>237</v>
      </c>
      <c r="E29" s="28">
        <v>3</v>
      </c>
      <c r="F29" s="27">
        <f t="shared" si="0"/>
        <v>381</v>
      </c>
    </row>
    <row r="30" spans="1:6" ht="15" customHeight="1">
      <c r="A30" s="57"/>
      <c r="B30" s="26" t="s">
        <v>146</v>
      </c>
      <c r="C30" s="28">
        <v>262</v>
      </c>
      <c r="D30" s="28">
        <v>279</v>
      </c>
      <c r="E30" s="28">
        <v>0</v>
      </c>
      <c r="F30" s="27">
        <f t="shared" si="0"/>
        <v>541</v>
      </c>
    </row>
    <row r="31" spans="1:6" ht="15" customHeight="1">
      <c r="A31" s="57"/>
      <c r="B31" s="26" t="s">
        <v>147</v>
      </c>
      <c r="C31" s="28">
        <v>5</v>
      </c>
      <c r="D31" s="28">
        <v>18</v>
      </c>
      <c r="E31" s="28">
        <v>0</v>
      </c>
      <c r="F31" s="27">
        <f t="shared" si="0"/>
        <v>23</v>
      </c>
    </row>
    <row r="32" spans="1:6" ht="15" customHeight="1">
      <c r="A32" s="57"/>
      <c r="B32" s="26" t="s">
        <v>224</v>
      </c>
      <c r="C32" s="28">
        <v>11</v>
      </c>
      <c r="D32" s="28">
        <v>21</v>
      </c>
      <c r="E32" s="28">
        <v>2</v>
      </c>
      <c r="F32" s="27">
        <f t="shared" si="0"/>
        <v>34</v>
      </c>
    </row>
    <row r="33" spans="1:6" ht="15" customHeight="1">
      <c r="A33" s="57"/>
      <c r="B33" s="26" t="s">
        <v>225</v>
      </c>
      <c r="C33" s="28">
        <v>8</v>
      </c>
      <c r="D33" s="28">
        <v>10</v>
      </c>
      <c r="E33" s="28">
        <v>0</v>
      </c>
      <c r="F33" s="27">
        <f t="shared" si="0"/>
        <v>18</v>
      </c>
    </row>
    <row r="34" spans="1:6" ht="15" customHeight="1">
      <c r="A34" s="57"/>
      <c r="B34" s="26" t="s">
        <v>226</v>
      </c>
      <c r="C34" s="28">
        <v>10</v>
      </c>
      <c r="D34" s="28">
        <v>16</v>
      </c>
      <c r="E34" s="28">
        <v>1</v>
      </c>
      <c r="F34" s="27">
        <f t="shared" si="0"/>
        <v>27</v>
      </c>
    </row>
    <row r="35" spans="1:6" ht="15" customHeight="1">
      <c r="A35" s="57"/>
      <c r="B35" s="26" t="s">
        <v>227</v>
      </c>
      <c r="C35" s="28">
        <v>1</v>
      </c>
      <c r="D35" s="28">
        <v>1</v>
      </c>
      <c r="E35" s="28">
        <v>0</v>
      </c>
      <c r="F35" s="27">
        <f t="shared" si="0"/>
        <v>2</v>
      </c>
    </row>
    <row r="36" spans="1:6" ht="15" customHeight="1">
      <c r="A36" s="57"/>
      <c r="B36" s="26" t="s">
        <v>148</v>
      </c>
      <c r="C36" s="28">
        <v>83</v>
      </c>
      <c r="D36" s="28">
        <v>104</v>
      </c>
      <c r="E36" s="28">
        <v>10</v>
      </c>
      <c r="F36" s="27">
        <f t="shared" si="0"/>
        <v>197</v>
      </c>
    </row>
    <row r="37" spans="1:6" ht="15" customHeight="1">
      <c r="A37" s="57"/>
      <c r="B37" s="26" t="s">
        <v>149</v>
      </c>
      <c r="C37" s="28">
        <v>100</v>
      </c>
      <c r="D37" s="28">
        <v>208</v>
      </c>
      <c r="E37" s="28">
        <v>4</v>
      </c>
      <c r="F37" s="27">
        <f t="shared" si="0"/>
        <v>312</v>
      </c>
    </row>
    <row r="38" spans="1:6" ht="15" customHeight="1">
      <c r="A38" s="57"/>
      <c r="B38" s="26" t="s">
        <v>150</v>
      </c>
      <c r="C38" s="28">
        <v>240</v>
      </c>
      <c r="D38" s="28">
        <v>453</v>
      </c>
      <c r="E38" s="28">
        <v>15</v>
      </c>
      <c r="F38" s="27">
        <f t="shared" si="0"/>
        <v>708</v>
      </c>
    </row>
    <row r="39" spans="1:6" ht="15" customHeight="1">
      <c r="A39" s="57"/>
      <c r="B39" s="26" t="s">
        <v>151</v>
      </c>
      <c r="C39" s="9">
        <v>451</v>
      </c>
      <c r="D39" s="9">
        <v>866</v>
      </c>
      <c r="E39" s="9">
        <v>24</v>
      </c>
      <c r="F39" s="27">
        <f t="shared" si="0"/>
        <v>1341</v>
      </c>
    </row>
    <row r="40" spans="1:6" ht="15" customHeight="1">
      <c r="A40" s="57"/>
      <c r="B40" s="26" t="s">
        <v>152</v>
      </c>
      <c r="C40" s="9">
        <v>162</v>
      </c>
      <c r="D40" s="9">
        <v>297</v>
      </c>
      <c r="E40" s="9">
        <v>3</v>
      </c>
      <c r="F40" s="27">
        <f t="shared" si="0"/>
        <v>462</v>
      </c>
    </row>
    <row r="41" spans="1:6" ht="15" customHeight="1">
      <c r="A41" s="57"/>
      <c r="B41" s="26" t="s">
        <v>153</v>
      </c>
      <c r="C41" s="9">
        <v>381</v>
      </c>
      <c r="D41" s="9">
        <v>624</v>
      </c>
      <c r="E41" s="9">
        <v>10</v>
      </c>
      <c r="F41" s="27">
        <f t="shared" si="0"/>
        <v>1015</v>
      </c>
    </row>
    <row r="42" spans="1:6" ht="15" customHeight="1">
      <c r="A42" s="57"/>
      <c r="B42" s="26" t="s">
        <v>154</v>
      </c>
      <c r="C42" s="9">
        <v>416</v>
      </c>
      <c r="D42" s="9">
        <v>695</v>
      </c>
      <c r="E42" s="9">
        <v>14</v>
      </c>
      <c r="F42" s="27">
        <f t="shared" si="0"/>
        <v>1125</v>
      </c>
    </row>
    <row r="43" spans="1:6" ht="15" customHeight="1">
      <c r="A43" s="57"/>
      <c r="B43" s="26" t="s">
        <v>228</v>
      </c>
      <c r="C43" s="9">
        <v>0</v>
      </c>
      <c r="D43" s="9">
        <v>1</v>
      </c>
      <c r="E43" s="9">
        <v>0</v>
      </c>
      <c r="F43" s="27">
        <f t="shared" si="0"/>
        <v>1</v>
      </c>
    </row>
    <row r="44" spans="1:6" ht="15" customHeight="1">
      <c r="A44" s="57"/>
      <c r="B44" s="26" t="s">
        <v>155</v>
      </c>
      <c r="C44" s="9">
        <v>76</v>
      </c>
      <c r="D44" s="9">
        <v>97</v>
      </c>
      <c r="E44" s="9">
        <v>2</v>
      </c>
      <c r="F44" s="27">
        <f t="shared" si="0"/>
        <v>175</v>
      </c>
    </row>
    <row r="45" spans="1:6" ht="15" customHeight="1">
      <c r="A45" s="57"/>
      <c r="B45" s="26" t="s">
        <v>229</v>
      </c>
      <c r="C45" s="9">
        <v>0</v>
      </c>
      <c r="D45" s="9">
        <v>0</v>
      </c>
      <c r="E45" s="9">
        <v>0</v>
      </c>
      <c r="F45" s="27">
        <f t="shared" si="0"/>
        <v>0</v>
      </c>
    </row>
    <row r="46" spans="1:6" ht="15" customHeight="1">
      <c r="A46" s="57"/>
      <c r="B46" s="26" t="s">
        <v>156</v>
      </c>
      <c r="C46" s="9">
        <v>61</v>
      </c>
      <c r="D46" s="9">
        <v>124</v>
      </c>
      <c r="E46" s="9">
        <v>1</v>
      </c>
      <c r="F46" s="27">
        <f t="shared" si="0"/>
        <v>186</v>
      </c>
    </row>
    <row r="47" spans="1:6" ht="15" customHeight="1">
      <c r="A47" s="39"/>
      <c r="B47" s="26" t="s">
        <v>157</v>
      </c>
      <c r="C47" s="9">
        <v>97</v>
      </c>
      <c r="D47" s="9">
        <v>138</v>
      </c>
      <c r="E47" s="9">
        <v>11</v>
      </c>
      <c r="F47" s="27">
        <f t="shared" si="0"/>
        <v>246</v>
      </c>
    </row>
    <row r="48" spans="1:6" ht="15" customHeight="1">
      <c r="A48" s="38" t="s">
        <v>158</v>
      </c>
      <c r="B48" s="26" t="s">
        <v>159</v>
      </c>
      <c r="C48" s="9">
        <v>960</v>
      </c>
      <c r="D48" s="9">
        <v>1629</v>
      </c>
      <c r="E48" s="9">
        <v>20</v>
      </c>
      <c r="F48" s="27">
        <f t="shared" si="0"/>
        <v>2609</v>
      </c>
    </row>
    <row r="49" spans="1:6" ht="15" customHeight="1">
      <c r="A49" s="57"/>
      <c r="B49" s="26" t="s">
        <v>160</v>
      </c>
      <c r="C49" s="9">
        <v>69</v>
      </c>
      <c r="D49" s="9">
        <v>70</v>
      </c>
      <c r="E49" s="9">
        <v>0</v>
      </c>
      <c r="F49" s="27">
        <f t="shared" si="0"/>
        <v>139</v>
      </c>
    </row>
    <row r="50" spans="1:6" ht="15" customHeight="1">
      <c r="A50" s="57"/>
      <c r="B50" s="26" t="s">
        <v>161</v>
      </c>
      <c r="C50" s="9">
        <v>159</v>
      </c>
      <c r="D50" s="9">
        <v>189</v>
      </c>
      <c r="E50" s="9">
        <v>0</v>
      </c>
      <c r="F50" s="27">
        <f t="shared" si="0"/>
        <v>348</v>
      </c>
    </row>
    <row r="51" spans="1:6" ht="15" customHeight="1">
      <c r="A51" s="57"/>
      <c r="B51" s="26" t="s">
        <v>230</v>
      </c>
      <c r="C51" s="9">
        <v>5</v>
      </c>
      <c r="D51" s="9">
        <v>8</v>
      </c>
      <c r="E51" s="9">
        <v>0</v>
      </c>
      <c r="F51" s="27">
        <f t="shared" si="0"/>
        <v>13</v>
      </c>
    </row>
    <row r="52" spans="1:6" ht="15" customHeight="1">
      <c r="A52" s="57"/>
      <c r="B52" s="26" t="s">
        <v>169</v>
      </c>
      <c r="C52" s="9">
        <v>136</v>
      </c>
      <c r="D52" s="9">
        <v>192</v>
      </c>
      <c r="E52" s="9">
        <v>1</v>
      </c>
      <c r="F52" s="27">
        <f t="shared" si="0"/>
        <v>329</v>
      </c>
    </row>
    <row r="53" spans="1:6" ht="15" customHeight="1">
      <c r="A53" s="57"/>
      <c r="B53" s="26" t="s">
        <v>231</v>
      </c>
      <c r="C53" s="9">
        <v>8</v>
      </c>
      <c r="D53" s="9">
        <v>14</v>
      </c>
      <c r="E53" s="9">
        <v>1</v>
      </c>
      <c r="F53" s="27">
        <f t="shared" si="0"/>
        <v>23</v>
      </c>
    </row>
    <row r="54" spans="1:6" ht="15" customHeight="1">
      <c r="A54" s="57"/>
      <c r="B54" s="26" t="s">
        <v>232</v>
      </c>
      <c r="C54" s="9">
        <v>1</v>
      </c>
      <c r="D54" s="9">
        <v>2</v>
      </c>
      <c r="E54" s="9">
        <v>0</v>
      </c>
      <c r="F54" s="27">
        <f t="shared" si="0"/>
        <v>3</v>
      </c>
    </row>
    <row r="55" spans="1:6" ht="15" customHeight="1">
      <c r="A55" s="57"/>
      <c r="B55" s="26" t="s">
        <v>162</v>
      </c>
      <c r="C55" s="9">
        <v>187</v>
      </c>
      <c r="D55" s="9">
        <v>309</v>
      </c>
      <c r="E55" s="9">
        <v>12</v>
      </c>
      <c r="F55" s="27">
        <f t="shared" si="0"/>
        <v>508</v>
      </c>
    </row>
    <row r="56" spans="1:6" ht="15" customHeight="1">
      <c r="A56" s="57"/>
      <c r="B56" s="26" t="s">
        <v>163</v>
      </c>
      <c r="C56" s="9">
        <v>69</v>
      </c>
      <c r="D56" s="9">
        <v>100</v>
      </c>
      <c r="E56" s="9">
        <v>3</v>
      </c>
      <c r="F56" s="27">
        <f t="shared" si="0"/>
        <v>172</v>
      </c>
    </row>
    <row r="57" spans="1:6" ht="15" customHeight="1">
      <c r="A57" s="57"/>
      <c r="B57" s="26" t="s">
        <v>233</v>
      </c>
      <c r="C57" s="9">
        <v>3</v>
      </c>
      <c r="D57" s="9">
        <v>2</v>
      </c>
      <c r="E57" s="9">
        <v>0</v>
      </c>
      <c r="F57" s="27">
        <f t="shared" si="0"/>
        <v>5</v>
      </c>
    </row>
    <row r="58" spans="1:6" ht="15" customHeight="1">
      <c r="A58" s="57"/>
      <c r="B58" s="26" t="s">
        <v>164</v>
      </c>
      <c r="C58" s="9">
        <v>45</v>
      </c>
      <c r="D58" s="9">
        <v>71</v>
      </c>
      <c r="E58" s="9">
        <v>1</v>
      </c>
      <c r="F58" s="27">
        <f t="shared" si="0"/>
        <v>117</v>
      </c>
    </row>
    <row r="59" spans="1:6" ht="15" customHeight="1">
      <c r="A59" s="57"/>
      <c r="B59" s="26" t="s">
        <v>234</v>
      </c>
      <c r="C59" s="9">
        <v>8</v>
      </c>
      <c r="D59" s="9">
        <v>17</v>
      </c>
      <c r="E59" s="9">
        <v>1</v>
      </c>
      <c r="F59" s="27">
        <f t="shared" si="0"/>
        <v>26</v>
      </c>
    </row>
    <row r="60" spans="1:6" ht="15" customHeight="1">
      <c r="A60" s="57"/>
      <c r="B60" s="26" t="s">
        <v>235</v>
      </c>
      <c r="C60" s="9">
        <v>0</v>
      </c>
      <c r="D60" s="9">
        <v>2</v>
      </c>
      <c r="E60" s="9">
        <v>0</v>
      </c>
      <c r="F60" s="27">
        <f t="shared" si="0"/>
        <v>2</v>
      </c>
    </row>
    <row r="61" spans="1:6" ht="15" customHeight="1">
      <c r="A61" s="57"/>
      <c r="B61" s="26" t="s">
        <v>236</v>
      </c>
      <c r="C61" s="9">
        <v>2</v>
      </c>
      <c r="D61" s="9">
        <v>3</v>
      </c>
      <c r="E61" s="9">
        <v>0</v>
      </c>
      <c r="F61" s="27">
        <f t="shared" si="0"/>
        <v>5</v>
      </c>
    </row>
    <row r="62" spans="1:6" ht="15" customHeight="1">
      <c r="A62" s="57"/>
      <c r="B62" s="26" t="s">
        <v>237</v>
      </c>
      <c r="C62" s="9">
        <v>3</v>
      </c>
      <c r="D62" s="9">
        <v>6</v>
      </c>
      <c r="E62" s="9">
        <v>0</v>
      </c>
      <c r="F62" s="27">
        <f t="shared" si="0"/>
        <v>9</v>
      </c>
    </row>
    <row r="63" spans="1:6" ht="15" customHeight="1">
      <c r="A63" s="57"/>
      <c r="B63" s="26" t="s">
        <v>165</v>
      </c>
      <c r="C63" s="9">
        <v>2</v>
      </c>
      <c r="D63" s="9">
        <v>28</v>
      </c>
      <c r="E63" s="9">
        <v>1</v>
      </c>
      <c r="F63" s="27">
        <f t="shared" si="0"/>
        <v>31</v>
      </c>
    </row>
    <row r="64" spans="1:6" ht="15" customHeight="1">
      <c r="A64" s="57"/>
      <c r="B64" s="26" t="s">
        <v>166</v>
      </c>
      <c r="C64" s="9">
        <v>47</v>
      </c>
      <c r="D64" s="9">
        <v>61</v>
      </c>
      <c r="E64" s="9">
        <v>1</v>
      </c>
      <c r="F64" s="27">
        <f t="shared" si="0"/>
        <v>109</v>
      </c>
    </row>
    <row r="65" spans="1:6" ht="15" customHeight="1">
      <c r="A65" s="57"/>
      <c r="B65" s="26" t="s">
        <v>167</v>
      </c>
      <c r="C65" s="9">
        <v>35</v>
      </c>
      <c r="D65" s="9">
        <v>55</v>
      </c>
      <c r="E65" s="9">
        <v>1</v>
      </c>
      <c r="F65" s="27">
        <f t="shared" si="0"/>
        <v>91</v>
      </c>
    </row>
    <row r="66" spans="1:6" ht="15" customHeight="1">
      <c r="A66" s="57"/>
      <c r="B66" s="26" t="s">
        <v>168</v>
      </c>
      <c r="C66" s="9">
        <v>8</v>
      </c>
      <c r="D66" s="9">
        <v>5</v>
      </c>
      <c r="E66" s="9">
        <v>1</v>
      </c>
      <c r="F66" s="27">
        <f t="shared" si="0"/>
        <v>14</v>
      </c>
    </row>
    <row r="67" spans="1:6" ht="15" customHeight="1">
      <c r="A67" s="57"/>
      <c r="B67" s="26" t="s">
        <v>238</v>
      </c>
      <c r="C67" s="9">
        <v>3</v>
      </c>
      <c r="D67" s="9">
        <v>6</v>
      </c>
      <c r="E67" s="9">
        <v>0</v>
      </c>
      <c r="F67" s="27">
        <f t="shared" si="0"/>
        <v>9</v>
      </c>
    </row>
    <row r="68" spans="1:6" ht="15" customHeight="1">
      <c r="A68" s="57"/>
      <c r="B68" s="26" t="s">
        <v>239</v>
      </c>
      <c r="C68" s="9">
        <v>2</v>
      </c>
      <c r="D68" s="9">
        <v>1</v>
      </c>
      <c r="E68" s="9">
        <v>0</v>
      </c>
      <c r="F68" s="27">
        <f t="shared" si="0"/>
        <v>3</v>
      </c>
    </row>
    <row r="69" spans="1:6" ht="15" customHeight="1">
      <c r="A69" s="57"/>
      <c r="B69" s="26" t="s">
        <v>240</v>
      </c>
      <c r="C69" s="14">
        <v>0</v>
      </c>
      <c r="D69" s="14">
        <v>1</v>
      </c>
      <c r="E69" s="14">
        <v>0</v>
      </c>
      <c r="F69" s="27">
        <f t="shared" ref="F69" si="1">SUM(C69:E69)</f>
        <v>1</v>
      </c>
    </row>
    <row r="70" spans="1:6" ht="15" customHeight="1">
      <c r="A70" s="39"/>
      <c r="B70" s="26" t="s">
        <v>59</v>
      </c>
      <c r="C70" s="9">
        <f>SUM(C4:C69)</f>
        <v>7429</v>
      </c>
      <c r="D70" s="9">
        <f>SUM(D4:D69)</f>
        <v>13065</v>
      </c>
      <c r="E70" s="9">
        <f>SUM(E4:E69)</f>
        <v>301</v>
      </c>
      <c r="F70" s="27">
        <f>SUM(F4:F69)</f>
        <v>20795</v>
      </c>
    </row>
    <row r="71" spans="1:6" ht="15" customHeight="1">
      <c r="A71" s="25"/>
      <c r="F71" s="4"/>
    </row>
  </sheetData>
  <mergeCells count="6">
    <mergeCell ref="A48:A70"/>
    <mergeCell ref="A1:F1"/>
    <mergeCell ref="A2:A3"/>
    <mergeCell ref="B2:B3"/>
    <mergeCell ref="C2:F2"/>
    <mergeCell ref="A4:A47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24A1-F9EA-40B0-B003-2766CDAEA7CD}">
  <dimension ref="A1:G24"/>
  <sheetViews>
    <sheetView view="pageBreakPreview" topLeftCell="A3" zoomScaleNormal="100" zoomScaleSheetLayoutView="100" workbookViewId="0">
      <selection activeCell="C4" sqref="C4:F23"/>
    </sheetView>
  </sheetViews>
  <sheetFormatPr defaultRowHeight="15" customHeight="1"/>
  <cols>
    <col min="2" max="2" width="30.6328125" customWidth="1"/>
    <col min="3" max="6" width="10.6328125" customWidth="1"/>
    <col min="7" max="9" width="9.6328125" customWidth="1"/>
  </cols>
  <sheetData>
    <row r="1" spans="1:7" ht="22" customHeight="1">
      <c r="A1" s="35" t="s">
        <v>170</v>
      </c>
      <c r="B1" s="35"/>
      <c r="C1" s="35"/>
      <c r="D1" s="35"/>
      <c r="E1" s="35"/>
      <c r="F1" s="35"/>
      <c r="G1" s="5"/>
    </row>
    <row r="2" spans="1:7" ht="15" customHeight="1">
      <c r="A2" s="54" t="s">
        <v>18</v>
      </c>
      <c r="B2" s="55" t="s">
        <v>171</v>
      </c>
      <c r="C2" s="54" t="s">
        <v>10</v>
      </c>
      <c r="D2" s="54"/>
      <c r="E2" s="54"/>
      <c r="F2" s="54"/>
    </row>
    <row r="3" spans="1:7" ht="21" customHeight="1">
      <c r="A3" s="59"/>
      <c r="B3" s="60"/>
      <c r="C3" s="22" t="s">
        <v>11</v>
      </c>
      <c r="D3" s="22" t="s">
        <v>12</v>
      </c>
      <c r="E3" s="2" t="s">
        <v>13</v>
      </c>
      <c r="F3" s="22" t="s">
        <v>14</v>
      </c>
    </row>
    <row r="4" spans="1:7" ht="15" customHeight="1">
      <c r="A4" s="37" t="s">
        <v>6</v>
      </c>
      <c r="B4" s="23" t="s">
        <v>241</v>
      </c>
      <c r="C4" s="9">
        <v>0</v>
      </c>
      <c r="D4" s="9">
        <v>0</v>
      </c>
      <c r="E4" s="9">
        <v>0</v>
      </c>
      <c r="F4" s="29">
        <f t="shared" ref="F4:F22" si="0">SUM(C4:E4)</f>
        <v>0</v>
      </c>
    </row>
    <row r="5" spans="1:7" ht="15" customHeight="1">
      <c r="A5" s="37"/>
      <c r="B5" s="23" t="s">
        <v>172</v>
      </c>
      <c r="C5" s="9">
        <v>48</v>
      </c>
      <c r="D5" s="9">
        <v>64</v>
      </c>
      <c r="E5" s="9">
        <v>3</v>
      </c>
      <c r="F5" s="29">
        <f t="shared" si="0"/>
        <v>115</v>
      </c>
    </row>
    <row r="6" spans="1:7" ht="15" customHeight="1">
      <c r="A6" s="37"/>
      <c r="B6" s="23" t="s">
        <v>173</v>
      </c>
      <c r="C6" s="9">
        <v>186</v>
      </c>
      <c r="D6" s="9">
        <v>270</v>
      </c>
      <c r="E6" s="9">
        <v>17</v>
      </c>
      <c r="F6" s="29">
        <f t="shared" si="0"/>
        <v>473</v>
      </c>
    </row>
    <row r="7" spans="1:7" ht="15" customHeight="1">
      <c r="A7" s="37"/>
      <c r="B7" s="23" t="s">
        <v>242</v>
      </c>
      <c r="C7" s="9">
        <v>0</v>
      </c>
      <c r="D7" s="9">
        <v>0</v>
      </c>
      <c r="E7" s="9">
        <v>0</v>
      </c>
      <c r="F7" s="29">
        <f t="shared" si="0"/>
        <v>0</v>
      </c>
    </row>
    <row r="8" spans="1:7" ht="15" customHeight="1">
      <c r="A8" s="37"/>
      <c r="B8" s="23" t="s">
        <v>174</v>
      </c>
      <c r="C8" s="9">
        <v>41</v>
      </c>
      <c r="D8" s="9">
        <v>67</v>
      </c>
      <c r="E8" s="9">
        <v>0</v>
      </c>
      <c r="F8" s="29">
        <f t="shared" si="0"/>
        <v>108</v>
      </c>
    </row>
    <row r="9" spans="1:7" ht="15" customHeight="1">
      <c r="A9" s="37"/>
      <c r="B9" s="23" t="s">
        <v>175</v>
      </c>
      <c r="C9" s="9">
        <v>0</v>
      </c>
      <c r="D9" s="9">
        <v>0</v>
      </c>
      <c r="E9" s="9">
        <v>0</v>
      </c>
      <c r="F9" s="29">
        <f>SUM(C9:E9)</f>
        <v>0</v>
      </c>
    </row>
    <row r="10" spans="1:7" ht="15" customHeight="1">
      <c r="A10" s="37"/>
      <c r="B10" s="23" t="s">
        <v>176</v>
      </c>
      <c r="C10" s="9">
        <v>1</v>
      </c>
      <c r="D10" s="9">
        <v>2</v>
      </c>
      <c r="E10" s="9">
        <v>0</v>
      </c>
      <c r="F10" s="29">
        <f>SUM(C10:E10)</f>
        <v>3</v>
      </c>
    </row>
    <row r="11" spans="1:7" ht="15" customHeight="1">
      <c r="A11" s="37"/>
      <c r="B11" s="23" t="s">
        <v>177</v>
      </c>
      <c r="C11" s="9">
        <v>13</v>
      </c>
      <c r="D11" s="9">
        <v>17</v>
      </c>
      <c r="E11" s="9">
        <v>0</v>
      </c>
      <c r="F11" s="29">
        <f t="shared" si="0"/>
        <v>30</v>
      </c>
    </row>
    <row r="12" spans="1:7" ht="15" customHeight="1">
      <c r="A12" s="37"/>
      <c r="B12" s="23" t="s">
        <v>243</v>
      </c>
      <c r="C12" s="14">
        <v>3</v>
      </c>
      <c r="D12" s="14">
        <v>6</v>
      </c>
      <c r="E12" s="14">
        <v>0</v>
      </c>
      <c r="F12" s="29">
        <f t="shared" si="0"/>
        <v>9</v>
      </c>
    </row>
    <row r="13" spans="1:7" ht="15" customHeight="1">
      <c r="A13" s="37"/>
      <c r="B13" s="23" t="s">
        <v>178</v>
      </c>
      <c r="C13" s="9">
        <v>19</v>
      </c>
      <c r="D13" s="9">
        <v>39</v>
      </c>
      <c r="E13" s="9">
        <v>2</v>
      </c>
      <c r="F13" s="29">
        <f t="shared" si="0"/>
        <v>60</v>
      </c>
    </row>
    <row r="14" spans="1:7" ht="15" customHeight="1">
      <c r="A14" s="37"/>
      <c r="B14" s="23" t="s">
        <v>244</v>
      </c>
      <c r="C14" s="9">
        <v>5</v>
      </c>
      <c r="D14" s="9">
        <v>7</v>
      </c>
      <c r="E14" s="9">
        <v>0</v>
      </c>
      <c r="F14" s="29">
        <f t="shared" si="0"/>
        <v>12</v>
      </c>
    </row>
    <row r="15" spans="1:7" ht="15" customHeight="1">
      <c r="A15" s="37"/>
      <c r="B15" s="23" t="s">
        <v>179</v>
      </c>
      <c r="C15" s="9">
        <v>14</v>
      </c>
      <c r="D15" s="9">
        <v>20</v>
      </c>
      <c r="E15" s="9">
        <v>0</v>
      </c>
      <c r="F15" s="29">
        <f t="shared" si="0"/>
        <v>34</v>
      </c>
    </row>
    <row r="16" spans="1:7" ht="15" customHeight="1">
      <c r="A16" s="37"/>
      <c r="B16" s="23" t="s">
        <v>180</v>
      </c>
      <c r="C16" s="9">
        <v>11</v>
      </c>
      <c r="D16" s="9">
        <v>12</v>
      </c>
      <c r="E16" s="9">
        <v>0</v>
      </c>
      <c r="F16" s="29">
        <f t="shared" si="0"/>
        <v>23</v>
      </c>
    </row>
    <row r="17" spans="1:6" ht="15" customHeight="1">
      <c r="A17" s="37"/>
      <c r="B17" s="23" t="s">
        <v>245</v>
      </c>
      <c r="C17" s="9">
        <v>0</v>
      </c>
      <c r="D17" s="9">
        <v>0</v>
      </c>
      <c r="E17" s="9">
        <v>0</v>
      </c>
      <c r="F17" s="29">
        <f t="shared" si="0"/>
        <v>0</v>
      </c>
    </row>
    <row r="18" spans="1:6" ht="15" customHeight="1">
      <c r="A18" s="37"/>
      <c r="B18" s="23" t="s">
        <v>181</v>
      </c>
      <c r="C18" s="9">
        <v>22</v>
      </c>
      <c r="D18" s="9">
        <v>31</v>
      </c>
      <c r="E18" s="9">
        <v>0</v>
      </c>
      <c r="F18" s="29">
        <f t="shared" si="0"/>
        <v>53</v>
      </c>
    </row>
    <row r="19" spans="1:6" ht="15" customHeight="1">
      <c r="A19" s="37"/>
      <c r="B19" s="23" t="s">
        <v>182</v>
      </c>
      <c r="C19" s="9">
        <v>71</v>
      </c>
      <c r="D19" s="9">
        <v>108</v>
      </c>
      <c r="E19" s="9">
        <v>7</v>
      </c>
      <c r="F19" s="29">
        <f t="shared" si="0"/>
        <v>186</v>
      </c>
    </row>
    <row r="20" spans="1:6" ht="15" customHeight="1">
      <c r="A20" s="37"/>
      <c r="B20" s="23" t="s">
        <v>246</v>
      </c>
      <c r="C20" s="9">
        <v>9</v>
      </c>
      <c r="D20" s="9">
        <v>13</v>
      </c>
      <c r="E20" s="9">
        <v>1</v>
      </c>
      <c r="F20" s="29">
        <f t="shared" si="0"/>
        <v>23</v>
      </c>
    </row>
    <row r="21" spans="1:6" ht="15" customHeight="1">
      <c r="A21" s="37"/>
      <c r="B21" s="23" t="s">
        <v>183</v>
      </c>
      <c r="C21" s="9">
        <v>6</v>
      </c>
      <c r="D21" s="9">
        <v>10</v>
      </c>
      <c r="E21" s="9">
        <v>2</v>
      </c>
      <c r="F21" s="29">
        <f t="shared" si="0"/>
        <v>18</v>
      </c>
    </row>
    <row r="22" spans="1:6" ht="15" customHeight="1">
      <c r="A22" s="37"/>
      <c r="B22" s="23" t="s">
        <v>247</v>
      </c>
      <c r="C22" s="9">
        <v>3</v>
      </c>
      <c r="D22" s="9">
        <v>5</v>
      </c>
      <c r="E22" s="9">
        <v>0</v>
      </c>
      <c r="F22" s="29">
        <f t="shared" si="0"/>
        <v>8</v>
      </c>
    </row>
    <row r="23" spans="1:6" ht="15" customHeight="1">
      <c r="A23" s="37"/>
      <c r="B23" s="23" t="s">
        <v>14</v>
      </c>
      <c r="C23" s="29">
        <f>SUM(C4:C22)</f>
        <v>452</v>
      </c>
      <c r="D23" s="29">
        <f>SUM(D4:D22)</f>
        <v>671</v>
      </c>
      <c r="E23" s="29">
        <f>SUM(E4:E22)</f>
        <v>32</v>
      </c>
      <c r="F23" s="29">
        <f>SUM(F4:F22)</f>
        <v>1155</v>
      </c>
    </row>
    <row r="24" spans="1:6" ht="15" customHeight="1">
      <c r="A24" s="25"/>
      <c r="B24" s="30"/>
      <c r="C24" s="30"/>
      <c r="D24" s="30"/>
      <c r="E24" s="30"/>
      <c r="F24" s="30"/>
    </row>
  </sheetData>
  <mergeCells count="5">
    <mergeCell ref="A4:A23"/>
    <mergeCell ref="A2:A3"/>
    <mergeCell ref="A1:F1"/>
    <mergeCell ref="B2:B3"/>
    <mergeCell ref="C2:F2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CD30-2115-432A-A59A-1258BA100782}">
  <dimension ref="A1:F43"/>
  <sheetViews>
    <sheetView view="pageBreakPreview" topLeftCell="A21" zoomScaleNormal="100" zoomScaleSheetLayoutView="100" workbookViewId="0">
      <selection activeCell="C4" sqref="C4:F42"/>
    </sheetView>
  </sheetViews>
  <sheetFormatPr defaultRowHeight="15.65" customHeight="1"/>
  <cols>
    <col min="2" max="2" width="30.6328125" customWidth="1"/>
    <col min="3" max="6" width="10.6328125" customWidth="1"/>
  </cols>
  <sheetData>
    <row r="1" spans="1:6" ht="21.65" customHeight="1">
      <c r="A1" s="35" t="s">
        <v>184</v>
      </c>
      <c r="B1" s="35"/>
      <c r="C1" s="35"/>
      <c r="D1" s="35"/>
      <c r="E1" s="35"/>
      <c r="F1" s="35"/>
    </row>
    <row r="2" spans="1:6" ht="15.65" customHeight="1">
      <c r="A2" s="54" t="s">
        <v>18</v>
      </c>
      <c r="B2" s="55" t="s">
        <v>74</v>
      </c>
      <c r="C2" s="54" t="s">
        <v>10</v>
      </c>
      <c r="D2" s="54"/>
      <c r="E2" s="54"/>
      <c r="F2" s="54"/>
    </row>
    <row r="3" spans="1:6" ht="21" customHeight="1">
      <c r="A3" s="59"/>
      <c r="B3" s="60"/>
      <c r="C3" s="22" t="s">
        <v>11</v>
      </c>
      <c r="D3" s="22" t="s">
        <v>12</v>
      </c>
      <c r="E3" s="2" t="s">
        <v>13</v>
      </c>
      <c r="F3" s="22" t="s">
        <v>14</v>
      </c>
    </row>
    <row r="4" spans="1:6" ht="15.65" customHeight="1">
      <c r="A4" s="37" t="s">
        <v>7</v>
      </c>
      <c r="B4" s="23" t="s">
        <v>248</v>
      </c>
      <c r="C4" s="9">
        <v>1</v>
      </c>
      <c r="D4" s="9">
        <v>3</v>
      </c>
      <c r="E4" s="9">
        <v>0</v>
      </c>
      <c r="F4" s="31">
        <f t="shared" ref="F4:F41" si="0">SUM(C4:E4)</f>
        <v>4</v>
      </c>
    </row>
    <row r="5" spans="1:6" ht="15.65" customHeight="1">
      <c r="A5" s="37"/>
      <c r="B5" s="23" t="s">
        <v>249</v>
      </c>
      <c r="C5" s="9">
        <v>1</v>
      </c>
      <c r="D5" s="9">
        <v>1</v>
      </c>
      <c r="E5" s="9">
        <v>0</v>
      </c>
      <c r="F5" s="31">
        <f t="shared" si="0"/>
        <v>2</v>
      </c>
    </row>
    <row r="6" spans="1:6" ht="15.65" customHeight="1">
      <c r="A6" s="37"/>
      <c r="B6" s="23" t="s">
        <v>250</v>
      </c>
      <c r="C6" s="9">
        <v>2</v>
      </c>
      <c r="D6" s="9">
        <v>10</v>
      </c>
      <c r="E6" s="9">
        <v>1</v>
      </c>
      <c r="F6" s="31">
        <f t="shared" si="0"/>
        <v>13</v>
      </c>
    </row>
    <row r="7" spans="1:6" ht="15.65" customHeight="1">
      <c r="A7" s="37"/>
      <c r="B7" s="23" t="s">
        <v>185</v>
      </c>
      <c r="C7" s="9">
        <v>27</v>
      </c>
      <c r="D7" s="9">
        <v>51</v>
      </c>
      <c r="E7" s="9">
        <v>5</v>
      </c>
      <c r="F7" s="31">
        <f t="shared" si="0"/>
        <v>83</v>
      </c>
    </row>
    <row r="8" spans="1:6" ht="15.65" customHeight="1">
      <c r="A8" s="37"/>
      <c r="B8" s="23" t="s">
        <v>251</v>
      </c>
      <c r="C8" s="9">
        <v>0</v>
      </c>
      <c r="D8" s="9">
        <v>4</v>
      </c>
      <c r="E8" s="9">
        <v>0</v>
      </c>
      <c r="F8" s="31">
        <f t="shared" si="0"/>
        <v>4</v>
      </c>
    </row>
    <row r="9" spans="1:6" ht="15.65" customHeight="1">
      <c r="A9" s="37"/>
      <c r="B9" s="23" t="s">
        <v>252</v>
      </c>
      <c r="C9" s="9">
        <v>10</v>
      </c>
      <c r="D9" s="9">
        <v>9</v>
      </c>
      <c r="E9" s="9">
        <v>5</v>
      </c>
      <c r="F9" s="31">
        <f t="shared" si="0"/>
        <v>24</v>
      </c>
    </row>
    <row r="10" spans="1:6" ht="15.65" customHeight="1">
      <c r="A10" s="37"/>
      <c r="B10" s="23" t="s">
        <v>253</v>
      </c>
      <c r="C10" s="9">
        <v>3</v>
      </c>
      <c r="D10" s="9">
        <v>0</v>
      </c>
      <c r="E10" s="9">
        <v>0</v>
      </c>
      <c r="F10" s="31">
        <f t="shared" si="0"/>
        <v>3</v>
      </c>
    </row>
    <row r="11" spans="1:6" ht="15.65" customHeight="1">
      <c r="A11" s="37"/>
      <c r="B11" s="23" t="s">
        <v>254</v>
      </c>
      <c r="C11" s="9">
        <v>0</v>
      </c>
      <c r="D11" s="9">
        <v>1</v>
      </c>
      <c r="E11" s="9">
        <v>0</v>
      </c>
      <c r="F11" s="31">
        <f t="shared" si="0"/>
        <v>1</v>
      </c>
    </row>
    <row r="12" spans="1:6" ht="15.65" customHeight="1">
      <c r="A12" s="37"/>
      <c r="B12" s="23" t="s">
        <v>255</v>
      </c>
      <c r="C12" s="9">
        <v>0</v>
      </c>
      <c r="D12" s="9">
        <v>0</v>
      </c>
      <c r="E12" s="9">
        <v>0</v>
      </c>
      <c r="F12" s="31">
        <f t="shared" si="0"/>
        <v>0</v>
      </c>
    </row>
    <row r="13" spans="1:6" ht="15.65" customHeight="1">
      <c r="A13" s="37"/>
      <c r="B13" s="23" t="s">
        <v>186</v>
      </c>
      <c r="C13" s="9">
        <v>36</v>
      </c>
      <c r="D13" s="9">
        <v>54</v>
      </c>
      <c r="E13" s="9">
        <v>7</v>
      </c>
      <c r="F13" s="31">
        <f t="shared" si="0"/>
        <v>97</v>
      </c>
    </row>
    <row r="14" spans="1:6" ht="15.65" customHeight="1">
      <c r="A14" s="37"/>
      <c r="B14" s="23" t="s">
        <v>256</v>
      </c>
      <c r="C14" s="9">
        <v>3</v>
      </c>
      <c r="D14" s="9">
        <v>8</v>
      </c>
      <c r="E14" s="9">
        <v>1</v>
      </c>
      <c r="F14" s="31">
        <f t="shared" si="0"/>
        <v>12</v>
      </c>
    </row>
    <row r="15" spans="1:6" ht="15.65" customHeight="1">
      <c r="A15" s="37"/>
      <c r="B15" s="23" t="s">
        <v>257</v>
      </c>
      <c r="C15" s="9">
        <v>0</v>
      </c>
      <c r="D15" s="9">
        <v>1</v>
      </c>
      <c r="E15" s="9">
        <v>0</v>
      </c>
      <c r="F15" s="31">
        <f t="shared" si="0"/>
        <v>1</v>
      </c>
    </row>
    <row r="16" spans="1:6" ht="15.65" customHeight="1">
      <c r="A16" s="37"/>
      <c r="B16" s="23" t="s">
        <v>258</v>
      </c>
      <c r="C16" s="9">
        <v>3</v>
      </c>
      <c r="D16" s="9">
        <v>3</v>
      </c>
      <c r="E16" s="9">
        <v>0</v>
      </c>
      <c r="F16" s="31">
        <f t="shared" si="0"/>
        <v>6</v>
      </c>
    </row>
    <row r="17" spans="1:6" ht="15.65" customHeight="1">
      <c r="A17" s="37"/>
      <c r="B17" s="23" t="s">
        <v>259</v>
      </c>
      <c r="C17" s="9">
        <v>0</v>
      </c>
      <c r="D17" s="9">
        <v>1</v>
      </c>
      <c r="E17" s="9">
        <v>0</v>
      </c>
      <c r="F17" s="31">
        <f t="shared" si="0"/>
        <v>1</v>
      </c>
    </row>
    <row r="18" spans="1:6" ht="15.65" customHeight="1">
      <c r="A18" s="37"/>
      <c r="B18" s="23" t="s">
        <v>260</v>
      </c>
      <c r="C18" s="9">
        <v>1</v>
      </c>
      <c r="D18" s="9">
        <v>4</v>
      </c>
      <c r="E18" s="9">
        <v>0</v>
      </c>
      <c r="F18" s="31">
        <f t="shared" si="0"/>
        <v>5</v>
      </c>
    </row>
    <row r="19" spans="1:6" ht="15.65" customHeight="1">
      <c r="A19" s="37"/>
      <c r="B19" s="23" t="s">
        <v>261</v>
      </c>
      <c r="C19" s="9">
        <v>0</v>
      </c>
      <c r="D19" s="9">
        <v>0</v>
      </c>
      <c r="E19" s="9">
        <v>0</v>
      </c>
      <c r="F19" s="31">
        <f t="shared" si="0"/>
        <v>0</v>
      </c>
    </row>
    <row r="20" spans="1:6" ht="15.65" customHeight="1">
      <c r="A20" s="37"/>
      <c r="B20" s="23" t="s">
        <v>187</v>
      </c>
      <c r="C20" s="14">
        <v>0</v>
      </c>
      <c r="D20" s="14">
        <v>2</v>
      </c>
      <c r="E20" s="14">
        <v>0</v>
      </c>
      <c r="F20" s="32">
        <f t="shared" si="0"/>
        <v>2</v>
      </c>
    </row>
    <row r="21" spans="1:6" ht="15.65" customHeight="1">
      <c r="A21" s="37"/>
      <c r="B21" s="23" t="s">
        <v>262</v>
      </c>
      <c r="C21" s="9">
        <v>7</v>
      </c>
      <c r="D21" s="9">
        <v>4</v>
      </c>
      <c r="E21" s="9">
        <v>2</v>
      </c>
      <c r="F21" s="31">
        <f t="shared" si="0"/>
        <v>13</v>
      </c>
    </row>
    <row r="22" spans="1:6" ht="15.65" customHeight="1">
      <c r="A22" s="37"/>
      <c r="B22" s="23" t="s">
        <v>263</v>
      </c>
      <c r="C22" s="9">
        <v>4</v>
      </c>
      <c r="D22" s="9">
        <v>10</v>
      </c>
      <c r="E22" s="9">
        <v>0</v>
      </c>
      <c r="F22" s="31">
        <f t="shared" si="0"/>
        <v>14</v>
      </c>
    </row>
    <row r="23" spans="1:6" ht="15.65" customHeight="1">
      <c r="A23" s="37"/>
      <c r="B23" s="23" t="s">
        <v>264</v>
      </c>
      <c r="C23" s="9">
        <v>8</v>
      </c>
      <c r="D23" s="9">
        <v>10</v>
      </c>
      <c r="E23" s="9">
        <v>0</v>
      </c>
      <c r="F23" s="31">
        <f t="shared" si="0"/>
        <v>18</v>
      </c>
    </row>
    <row r="24" spans="1:6" ht="15.65" customHeight="1">
      <c r="A24" s="37"/>
      <c r="B24" s="23" t="s">
        <v>265</v>
      </c>
      <c r="C24" s="9">
        <v>6</v>
      </c>
      <c r="D24" s="9">
        <v>13</v>
      </c>
      <c r="E24" s="9">
        <v>0</v>
      </c>
      <c r="F24" s="31">
        <f t="shared" si="0"/>
        <v>19</v>
      </c>
    </row>
    <row r="25" spans="1:6" ht="15.65" customHeight="1">
      <c r="A25" s="37"/>
      <c r="B25" s="23" t="s">
        <v>266</v>
      </c>
      <c r="C25" s="9">
        <v>0</v>
      </c>
      <c r="D25" s="9">
        <v>5</v>
      </c>
      <c r="E25" s="9">
        <v>0</v>
      </c>
      <c r="F25" s="31">
        <f t="shared" si="0"/>
        <v>5</v>
      </c>
    </row>
    <row r="26" spans="1:6" ht="15.65" customHeight="1">
      <c r="A26" s="37"/>
      <c r="B26" s="23" t="s">
        <v>267</v>
      </c>
      <c r="C26" s="9">
        <v>0</v>
      </c>
      <c r="D26" s="9">
        <v>1</v>
      </c>
      <c r="E26" s="9">
        <v>0</v>
      </c>
      <c r="F26" s="31">
        <f>SUM(C26:E26)</f>
        <v>1</v>
      </c>
    </row>
    <row r="27" spans="1:6" ht="15.65" customHeight="1">
      <c r="A27" s="61"/>
      <c r="B27" s="23" t="s">
        <v>268</v>
      </c>
      <c r="C27" s="9">
        <v>0</v>
      </c>
      <c r="D27" s="9">
        <v>1</v>
      </c>
      <c r="E27" s="9">
        <v>0</v>
      </c>
      <c r="F27" s="31">
        <f t="shared" si="0"/>
        <v>1</v>
      </c>
    </row>
    <row r="28" spans="1:6" ht="15.65" customHeight="1">
      <c r="A28" s="61"/>
      <c r="B28" s="23" t="s">
        <v>269</v>
      </c>
      <c r="C28" s="9">
        <v>1</v>
      </c>
      <c r="D28" s="9">
        <v>0</v>
      </c>
      <c r="E28" s="9">
        <v>0</v>
      </c>
      <c r="F28" s="31">
        <f t="shared" si="0"/>
        <v>1</v>
      </c>
    </row>
    <row r="29" spans="1:6" ht="15.65" customHeight="1">
      <c r="A29" s="61"/>
      <c r="B29" s="23" t="s">
        <v>270</v>
      </c>
      <c r="C29" s="9">
        <v>1</v>
      </c>
      <c r="D29" s="9">
        <v>6</v>
      </c>
      <c r="E29" s="9">
        <v>0</v>
      </c>
      <c r="F29" s="31">
        <f t="shared" si="0"/>
        <v>7</v>
      </c>
    </row>
    <row r="30" spans="1:6" ht="15.65" customHeight="1">
      <c r="A30" s="61"/>
      <c r="B30" s="23" t="s">
        <v>271</v>
      </c>
      <c r="C30" s="9">
        <v>1</v>
      </c>
      <c r="D30" s="9">
        <v>5</v>
      </c>
      <c r="E30" s="9">
        <v>0</v>
      </c>
      <c r="F30" s="31">
        <f t="shared" si="0"/>
        <v>6</v>
      </c>
    </row>
    <row r="31" spans="1:6" ht="15.65" customHeight="1">
      <c r="A31" s="61"/>
      <c r="B31" s="23" t="s">
        <v>272</v>
      </c>
      <c r="C31" s="9">
        <v>0</v>
      </c>
      <c r="D31" s="9">
        <v>0</v>
      </c>
      <c r="E31" s="9">
        <v>0</v>
      </c>
      <c r="F31" s="31">
        <f t="shared" si="0"/>
        <v>0</v>
      </c>
    </row>
    <row r="32" spans="1:6" ht="15.65" customHeight="1">
      <c r="A32" s="61"/>
      <c r="B32" s="23" t="s">
        <v>188</v>
      </c>
      <c r="C32" s="9">
        <v>22</v>
      </c>
      <c r="D32" s="9">
        <v>29</v>
      </c>
      <c r="E32" s="9">
        <v>9</v>
      </c>
      <c r="F32" s="31">
        <f t="shared" si="0"/>
        <v>60</v>
      </c>
    </row>
    <row r="33" spans="1:6" ht="15.65" customHeight="1">
      <c r="A33" s="61"/>
      <c r="B33" s="23" t="s">
        <v>273</v>
      </c>
      <c r="C33" s="9">
        <v>4</v>
      </c>
      <c r="D33" s="9">
        <v>11</v>
      </c>
      <c r="E33" s="9">
        <v>0</v>
      </c>
      <c r="F33" s="31">
        <f t="shared" si="0"/>
        <v>15</v>
      </c>
    </row>
    <row r="34" spans="1:6" ht="15.65" customHeight="1">
      <c r="A34" s="61"/>
      <c r="B34" s="23" t="s">
        <v>274</v>
      </c>
      <c r="C34" s="9">
        <v>0</v>
      </c>
      <c r="D34" s="9">
        <v>2</v>
      </c>
      <c r="E34" s="9">
        <v>0</v>
      </c>
      <c r="F34" s="31">
        <f t="shared" si="0"/>
        <v>2</v>
      </c>
    </row>
    <row r="35" spans="1:6" ht="15.65" customHeight="1">
      <c r="A35" s="61"/>
      <c r="B35" s="23" t="s">
        <v>275</v>
      </c>
      <c r="C35" s="9">
        <v>1</v>
      </c>
      <c r="D35" s="9">
        <v>1</v>
      </c>
      <c r="E35" s="9">
        <v>0</v>
      </c>
      <c r="F35" s="31">
        <f>SUM(C35:E35)</f>
        <v>2</v>
      </c>
    </row>
    <row r="36" spans="1:6" ht="15.65" customHeight="1">
      <c r="A36" s="61"/>
      <c r="B36" s="23" t="s">
        <v>276</v>
      </c>
      <c r="C36" s="9">
        <v>0</v>
      </c>
      <c r="D36" s="9">
        <v>0</v>
      </c>
      <c r="E36" s="9">
        <v>0</v>
      </c>
      <c r="F36" s="31">
        <f t="shared" si="0"/>
        <v>0</v>
      </c>
    </row>
    <row r="37" spans="1:6" ht="15.65" customHeight="1">
      <c r="A37" s="61"/>
      <c r="B37" s="23" t="s">
        <v>277</v>
      </c>
      <c r="C37" s="9">
        <v>4</v>
      </c>
      <c r="D37" s="9">
        <v>7</v>
      </c>
      <c r="E37" s="9">
        <v>0</v>
      </c>
      <c r="F37" s="31">
        <f t="shared" si="0"/>
        <v>11</v>
      </c>
    </row>
    <row r="38" spans="1:6" ht="15.65" customHeight="1">
      <c r="A38" s="61"/>
      <c r="B38" s="23" t="s">
        <v>189</v>
      </c>
      <c r="C38" s="9">
        <v>13</v>
      </c>
      <c r="D38" s="9">
        <v>18</v>
      </c>
      <c r="E38" s="9">
        <v>0</v>
      </c>
      <c r="F38" s="31">
        <f t="shared" si="0"/>
        <v>31</v>
      </c>
    </row>
    <row r="39" spans="1:6" ht="15.65" customHeight="1">
      <c r="A39" s="61"/>
      <c r="B39" s="23" t="s">
        <v>278</v>
      </c>
      <c r="C39" s="9">
        <v>0</v>
      </c>
      <c r="D39" s="9">
        <v>0</v>
      </c>
      <c r="E39" s="9">
        <v>0</v>
      </c>
      <c r="F39" s="31">
        <f t="shared" si="0"/>
        <v>0</v>
      </c>
    </row>
    <row r="40" spans="1:6" ht="15.65" customHeight="1">
      <c r="A40" s="61"/>
      <c r="B40" s="23" t="s">
        <v>279</v>
      </c>
      <c r="C40" s="9">
        <v>2</v>
      </c>
      <c r="D40" s="9">
        <v>7</v>
      </c>
      <c r="E40" s="9">
        <v>1</v>
      </c>
      <c r="F40" s="31">
        <f t="shared" si="0"/>
        <v>10</v>
      </c>
    </row>
    <row r="41" spans="1:6" ht="15.65" customHeight="1">
      <c r="A41" s="61"/>
      <c r="B41" s="23" t="s">
        <v>280</v>
      </c>
      <c r="C41" s="14">
        <v>1</v>
      </c>
      <c r="D41" s="14">
        <v>1</v>
      </c>
      <c r="E41" s="14">
        <v>0</v>
      </c>
      <c r="F41" s="31">
        <f t="shared" si="0"/>
        <v>2</v>
      </c>
    </row>
    <row r="42" spans="1:6" ht="15.65" customHeight="1">
      <c r="A42" s="61"/>
      <c r="B42" s="23" t="s">
        <v>14</v>
      </c>
      <c r="C42" s="31">
        <f>SUM(C4:C41)</f>
        <v>162</v>
      </c>
      <c r="D42" s="31">
        <f t="shared" ref="D42:F42" si="1">SUM(D4:D41)</f>
        <v>283</v>
      </c>
      <c r="E42" s="31">
        <f t="shared" si="1"/>
        <v>31</v>
      </c>
      <c r="F42" s="31">
        <f t="shared" si="1"/>
        <v>476</v>
      </c>
    </row>
    <row r="43" spans="1:6" ht="15.65" customHeight="1">
      <c r="A43" s="25"/>
      <c r="B43" s="33"/>
      <c r="C43" s="33"/>
      <c r="D43" s="33"/>
    </row>
  </sheetData>
  <mergeCells count="5">
    <mergeCell ref="A1:F1"/>
    <mergeCell ref="A2:A3"/>
    <mergeCell ref="B2:B3"/>
    <mergeCell ref="C2:F2"/>
    <mergeCell ref="A4:A4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　在外・旅券種別・地域別発行数</vt:lpstr>
      <vt:lpstr>２　一般旅券在外公館別発行数（アジア）</vt:lpstr>
      <vt:lpstr>３　一般旅券在外公館別発行数（大洋州）</vt:lpstr>
      <vt:lpstr>４　一般旅券在外公館別発行数（北米）</vt:lpstr>
      <vt:lpstr>５　一般旅券在外公館別発行数（中南米）</vt:lpstr>
      <vt:lpstr>６　一般旅券在外公館別発行数（欧州）</vt:lpstr>
      <vt:lpstr>７　一般旅券在外公館別発行数（中東）</vt:lpstr>
      <vt:lpstr>８  一般旅券在外公館別発行数（アフリカ）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