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X:\会計法規・研修関係業務\06　公表事項\01.公共調達の公表\03.公表版（H3004以降～）\R7年度\202512\公共調達の公表(令和７年１２月分)\公共調達の公表（元データ）\"/>
    </mc:Choice>
  </mc:AlternateContent>
  <xr:revisionPtr revIDLastSave="0" documentId="13_ncr:1_{E0180291-B502-4C6C-9E9D-560880A6973F}" xr6:coauthVersionLast="47" xr6:coauthVersionMax="47" xr10:uidLastSave="{00000000-0000-0000-0000-000000000000}"/>
  <bookViews>
    <workbookView xWindow="-120" yWindow="-120" windowWidth="29040" windowHeight="15720" tabRatio="732" xr2:uid="{00000000-000D-0000-FFFF-FFFF00000000}"/>
  </bookViews>
  <sheets>
    <sheet name="202512随意契約（物品役務等) " sheetId="120" r:id="rId1"/>
  </sheets>
  <definedNames>
    <definedName name="_xlnm._FilterDatabase" localSheetId="0" hidden="1">'202512随意契約（物品役務等) '!$B$1:$B$24</definedName>
    <definedName name="_xlnm.Print_Area" localSheetId="0">'202512随意契約（物品役務等) '!$A$1:$P$25</definedName>
    <definedName name="_xlnm.Print_Titles" localSheetId="0">'202512随意契約（物品役務等) '!$3:$4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20" l="1"/>
  <c r="A6" i="120" s="1"/>
  <c r="A7" i="120" s="1"/>
  <c r="A8" i="120" s="1"/>
  <c r="A9" i="120" s="1"/>
  <c r="A10" i="120" s="1"/>
  <c r="A11" i="120" s="1"/>
  <c r="A12" i="120" s="1"/>
  <c r="A13" i="120" s="1"/>
  <c r="A14" i="120" s="1"/>
  <c r="A15" i="120" s="1"/>
  <c r="A16" i="120" s="1"/>
  <c r="A17" i="120" s="1"/>
  <c r="A18" i="120" s="1"/>
  <c r="A19" i="120" s="1"/>
  <c r="A20" i="120" s="1"/>
  <c r="A21" i="120" s="1"/>
  <c r="A22" i="120" s="1"/>
  <c r="A23" i="120" s="1"/>
  <c r="A24" i="120" s="1"/>
  <c r="K15" i="120"/>
  <c r="K14" i="120"/>
  <c r="K13" i="120"/>
  <c r="K24" i="120"/>
  <c r="K23" i="120"/>
  <c r="K22" i="120"/>
  <c r="K21" i="120"/>
  <c r="K20" i="120"/>
  <c r="K19" i="120"/>
  <c r="K18" i="120"/>
  <c r="K17" i="120"/>
  <c r="K16" i="120"/>
  <c r="K12" i="120"/>
  <c r="K11" i="120"/>
  <c r="K10" i="120"/>
  <c r="K9" i="120"/>
  <c r="K8" i="120"/>
  <c r="K7" i="120"/>
  <c r="K6" i="120"/>
  <c r="K5" i="120"/>
</calcChain>
</file>

<file path=xl/sharedStrings.xml><?xml version="1.0" encoding="utf-8"?>
<sst xmlns="http://schemas.openxmlformats.org/spreadsheetml/2006/main" count="238" uniqueCount="84">
  <si>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</si>
  <si>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</si>
  <si>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契約を締結した日</t>
    <rPh sb="0" eb="2">
      <t>ケイヤク</t>
    </rPh>
    <rPh sb="3" eb="5">
      <t>テイケツ</t>
    </rPh>
    <rPh sb="7" eb="8">
      <t>ヒ</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</si>
  <si>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</si>
  <si>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</si>
  <si>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契約の相手方の住所</t>
    <rPh sb="0" eb="2">
      <t>ケイヤク</t>
    </rPh>
    <rPh sb="3" eb="6">
      <t>アイテカタ</t>
    </rPh>
    <rPh sb="7" eb="9">
      <t>ジュウショ</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</si>
  <si>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</si>
  <si>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</si>
  <si>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</si>
  <si>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</si>
  <si>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　　考</t>
    <rPh sb="0" eb="1">
      <t>ソナエ</t>
    </rPh>
    <rPh sb="3" eb="4">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</si>
  <si>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</si>
  <si>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</si>
  <si>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</si>
  <si>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支出負担行為担当官
外務省大臣官房会計課長　菅原　清行
東京都千代田区霞が関２－２－１</t>
    <rPh sb="22" eb="24">
      <t>スガワラ</t>
    </rPh>
    <rPh sb="25" eb="27">
      <t>キヨユキ</t>
    </rPh>
    <phoneticPr fontId="3"/>
  </si>
  <si>
    <t>―</t>
    <phoneticPr fontId="6"/>
  </si>
  <si>
    <t/>
  </si>
  <si>
    <t>（注）公益法人の区分において、「公財」は「公益財団法人」、「公社」は「公益社団法人」、「特財」は「特例財団法人」、「特社」は「特例社団法人」をいう。　</t>
    <phoneticPr fontId="6"/>
  </si>
  <si>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</si>
  <si>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再就職の役員の数</t>
    <rPh sb="0" eb="3">
      <t>サイシュウショク</t>
    </rPh>
    <rPh sb="4" eb="6">
      <t>ヤクイン</t>
    </rPh>
    <rPh sb="7" eb="8">
      <t>カズ</t>
    </rPh>
    <phoneticPr fontId="3"/>
  </si>
  <si>
    <t>中華人民共和国外交部</t>
    <phoneticPr fontId="6"/>
  </si>
  <si>
    <t>北京市朝陽区朝陽門南大街2号</t>
    <phoneticPr fontId="6"/>
  </si>
  <si>
    <t>契約の性質又は目的から特定の者でなければ納入または履行できず、他に競争を許さないため(会計法第29条の3第4項)。</t>
    <phoneticPr fontId="6"/>
  </si>
  <si>
    <t>株式会社インターグループ</t>
  </si>
  <si>
    <t>8120001060882</t>
  </si>
  <si>
    <t>大阪府大阪市北区豊崎３丁目２０番１号</t>
    <phoneticPr fontId="6"/>
  </si>
  <si>
    <t>企画競争の結果、同者が高い評価を得て確実な業務の履行が可能であると認められ、他に競争を許さないため(会計法第29条の3第4項)。</t>
    <phoneticPr fontId="6"/>
  </si>
  <si>
    <t>富士通株式会社</t>
  </si>
  <si>
    <t>1020001071491</t>
  </si>
  <si>
    <t>神奈川県川崎市幸区大宮町１番地５</t>
    <rPh sb="13" eb="15">
      <t>バンチ</t>
    </rPh>
    <phoneticPr fontId="6"/>
  </si>
  <si>
    <t>本件サービスの提供が可能な者は、当該システムの構築業者である本契約の相手方の他になく、他に競争を許さないため(会計法第29条の3第4項)。</t>
    <phoneticPr fontId="6"/>
  </si>
  <si>
    <t>株式会社オカムラ</t>
    <phoneticPr fontId="6"/>
  </si>
  <si>
    <t>3020001030157</t>
    <phoneticPr fontId="6"/>
  </si>
  <si>
    <t>東京都港区西新橋２丁目８番６号</t>
    <rPh sb="0" eb="3">
      <t>トウキョウト</t>
    </rPh>
    <rPh sb="3" eb="5">
      <t>ミナトク</t>
    </rPh>
    <rPh sb="5" eb="8">
      <t>ニシシンバシ</t>
    </rPh>
    <rPh sb="9" eb="11">
      <t>チョウメ</t>
    </rPh>
    <rPh sb="12" eb="13">
      <t>バン</t>
    </rPh>
    <rPh sb="14" eb="15">
      <t>ゴウ</t>
    </rPh>
    <phoneticPr fontId="6"/>
  </si>
  <si>
    <t>「カザフスタン大統領一行接遇」業務委嘱</t>
  </si>
  <si>
    <t>株式会社ホテルオークラ東京</t>
  </si>
  <si>
    <t>1010401045658</t>
  </si>
  <si>
    <t>東京都港区虎ノ門２丁目１０番４号</t>
  </si>
  <si>
    <t>株式会社日立製作所</t>
  </si>
  <si>
    <t>7010001008844</t>
  </si>
  <si>
    <t>東京都品川区南大井６丁目２３番１号</t>
    <rPh sb="10" eb="12">
      <t>チョウメ</t>
    </rPh>
    <rPh sb="14" eb="15">
      <t>バン</t>
    </rPh>
    <rPh sb="16" eb="17">
      <t>ゴウ</t>
    </rPh>
    <phoneticPr fontId="6"/>
  </si>
  <si>
    <t>本サービスの提供が可能な業者は、本契約の相手方の他になく、他に競争を許さないため(会計法第29条の3第4項)。</t>
    <phoneticPr fontId="6"/>
  </si>
  <si>
    <t>「外国要人訪日に係る会議開催等支援」業務委嘱</t>
  </si>
  <si>
    <t>株式会社コンベンションリンケージ</t>
  </si>
  <si>
    <t>8010001092202</t>
  </si>
  <si>
    <t>東京都千代田区三番町２番地</t>
  </si>
  <si>
    <t>競争入札を行う時間的余裕がなく、同種の業務経験を有する者のうち、価格、受入れ態勢、使用機材等について総合的に判断した結果、同社が最適であり、他に競争を許さないため(会計法第29条の3第4項)。</t>
    <phoneticPr fontId="6"/>
  </si>
  <si>
    <t>公益財団法人日本国際フォーラム</t>
  </si>
  <si>
    <t>6010405009456</t>
    <phoneticPr fontId="6"/>
  </si>
  <si>
    <t>東京都港区赤坂２丁目１７番</t>
    <phoneticPr fontId="6"/>
  </si>
  <si>
    <t>公財</t>
  </si>
  <si>
    <t>国所管</t>
  </si>
  <si>
    <t>富士ソフト株式会社</t>
  </si>
  <si>
    <t>2020001043507</t>
  </si>
  <si>
    <t>神奈川県横浜市中区桜木町１丁目１番地</t>
  </si>
  <si>
    <t>株式会社野村総合研究所</t>
  </si>
  <si>
    <t>4010001054032</t>
  </si>
  <si>
    <t>東京都千代田区大手町１丁目９番２号</t>
  </si>
  <si>
    <t>企画競争の結果、同者が最も高い評価を得て確実な業務の履行が可能であると認められ、他に競争を許さないため(会計法第29条の3第4項)。</t>
    <phoneticPr fontId="6"/>
  </si>
  <si>
    <t>本件サービスの提供が可能な者は、当該システムの構築を行った本契約の相手方の他になく、競争を許さないため(会計法第29条の3第4項)。</t>
    <phoneticPr fontId="6"/>
  </si>
  <si>
    <t>株式会社デイリー・インフォメーション</t>
    <rPh sb="0" eb="4">
      <t>カブシキガイシャ</t>
    </rPh>
    <phoneticPr fontId="6"/>
  </si>
  <si>
    <t>7010501015142</t>
    <phoneticPr fontId="6"/>
  </si>
  <si>
    <t>東京都台東区東上野４丁目８番１号</t>
    <rPh sb="0" eb="3">
      <t>トウキョウト</t>
    </rPh>
    <rPh sb="3" eb="6">
      <t>タイトウク</t>
    </rPh>
    <rPh sb="6" eb="9">
      <t>ヒガシウエノ</t>
    </rPh>
    <rPh sb="10" eb="12">
      <t>チョウメ</t>
    </rPh>
    <rPh sb="13" eb="14">
      <t>バン</t>
    </rPh>
    <rPh sb="15" eb="16">
      <t>ゴウ</t>
    </rPh>
    <phoneticPr fontId="6"/>
  </si>
  <si>
    <t>なし</t>
    <phoneticPr fontId="6"/>
  </si>
  <si>
    <t>「中国における遺棄化学兵器に関する現地調査」業務委嘱</t>
    <rPh sb="22" eb="26">
      <t>ギョウムイショク</t>
    </rPh>
    <phoneticPr fontId="6"/>
  </si>
  <si>
    <t>「第４部語学研修（Ⅰ期）冬期英語研修」業務委嘱</t>
    <rPh sb="19" eb="23">
      <t>ギョウムイショク</t>
    </rPh>
    <phoneticPr fontId="6"/>
  </si>
  <si>
    <t>「領事ポータルに係る旅券発給管理システムの改修」業務委嘱</t>
    <rPh sb="24" eb="28">
      <t>ギョウムイショク</t>
    </rPh>
    <phoneticPr fontId="6"/>
  </si>
  <si>
    <t>「特殊保管庫用保守鍵」の購入</t>
    <rPh sb="12" eb="14">
      <t>コウニュウ</t>
    </rPh>
    <phoneticPr fontId="6"/>
  </si>
  <si>
    <t>本物品の調達が可能な業者は、本契約の相手方の他になく、他に競争を許さないため(会計法第29条の3第4項)。</t>
    <rPh sb="0" eb="1">
      <t>ホン</t>
    </rPh>
    <rPh sb="1" eb="3">
      <t>ブッピン</t>
    </rPh>
    <rPh sb="4" eb="6">
      <t>チョウタツ</t>
    </rPh>
    <phoneticPr fontId="6"/>
  </si>
  <si>
    <t>「会計手続システムの運用・保守業務の簡素化に向けたソフトウェア構成の検討作業」業務委嘱</t>
    <rPh sb="39" eb="43">
      <t>ギョウムイショク</t>
    </rPh>
    <phoneticPr fontId="6"/>
  </si>
  <si>
    <t>「旅券発給管理システム（手数料改定に伴うシステム機能改修 （設計・製造工程））」業務委嘱</t>
    <rPh sb="40" eb="44">
      <t>ギョウムイショク</t>
    </rPh>
    <phoneticPr fontId="6"/>
  </si>
  <si>
    <t>「名称位置給与法の改正に伴う職員別給与簿機能への影響調査」業務委嘱</t>
    <rPh sb="29" eb="33">
      <t>ギョウムイショク</t>
    </rPh>
    <phoneticPr fontId="6"/>
  </si>
  <si>
    <t>「会計手続システムの各種コード変更対応に向けた影響調査」業務委嘱</t>
    <rPh sb="28" eb="32">
      <t>ギョウムイショク</t>
    </rPh>
    <phoneticPr fontId="6"/>
  </si>
  <si>
    <t>「暗号基礎講習会（共通鍵暗号（ストリーム暗号に対する攻撃手法等））の開催」業務委嘱</t>
    <rPh sb="37" eb="41">
      <t>ギョウムイショク</t>
    </rPh>
    <phoneticPr fontId="6"/>
  </si>
  <si>
    <t>「会計手続システムの認証方式の変更可能性調査」業務委嘱</t>
    <rPh sb="23" eb="27">
      <t>ギョウムイショク</t>
    </rPh>
    <phoneticPr fontId="6"/>
  </si>
  <si>
    <t>「日中研究交流支援事業」業務委嘱</t>
    <rPh sb="12" eb="16">
      <t>ギョウムイショク</t>
    </rPh>
    <phoneticPr fontId="6"/>
  </si>
  <si>
    <t>「領事ポータル在留邦人管理機能及び海外安全HP等の改修」業務委嘱</t>
    <rPh sb="28" eb="32">
      <t>ギョウムイショク</t>
    </rPh>
    <phoneticPr fontId="6"/>
  </si>
  <si>
    <t>「領事業務情報システム（領事クラウド更改に向けての検証作業）」業務委嘱</t>
    <rPh sb="31" eb="35">
      <t>ギョウムイショク</t>
    </rPh>
    <phoneticPr fontId="6"/>
  </si>
  <si>
    <t>「ジャパン・ハウス事業（ロサンゼルス）のコンサルティング （更なる成果達成に資する立地要件等についての調査・提言）」業務委嘱</t>
    <rPh sb="58" eb="62">
      <t>ギョウムイショク</t>
    </rPh>
    <phoneticPr fontId="6"/>
  </si>
  <si>
    <t>「ジャパン・ハウス事業のコンサルティング （中長期的成果達成に資する改善策についての調査・提言）」業務委嘱</t>
    <rPh sb="49" eb="53">
      <t>ギョウムイショク</t>
    </rPh>
    <phoneticPr fontId="6"/>
  </si>
  <si>
    <t>「ジャパン・ハウス事業においてあり得る新たな評価手法に関する調査・提言」業務委嘱</t>
    <rPh sb="36" eb="40">
      <t>ギョウムイショク</t>
    </rPh>
    <phoneticPr fontId="6"/>
  </si>
  <si>
    <t>「領事業務情報システム（統合プラットフォーム（外部連携機能）の構築作業）」業務委嘱</t>
    <rPh sb="37" eb="41">
      <t>ギョウムイショク</t>
    </rPh>
    <phoneticPr fontId="6"/>
  </si>
  <si>
    <t>｢『日経トレンディ』広告出稿（タイアップ広告、WEB掲載）」業務委嘱</t>
    <rPh sb="30" eb="34">
      <t>ギョウムイショク</t>
    </rPh>
    <phoneticPr fontId="6"/>
  </si>
  <si>
    <t>公共調達の適正化について（平成18年8月25日付財計第2017号）に基づく随意契約に係る情報の公表（物品・役務等）及び公益法人に対する支出の公表・点検の方針について（平成24年6月1日行政改革実行本部決定）に基づく情報の公開</t>
    <rPh sb="37" eb="41">
      <t>ズイイケイヤク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</si>
</sst>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_);[Red]\(0\)"/>
    <numFmt numFmtId="180" formatCode="[$-411]ggge&quot;年&quot;m&quot;月&quot;d&quot;日&quot;;@"/>
  </numFmts>
  <fonts count="11"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4"/>
      <name val="ＭＳ Ｐゴシック"/>
      <family val="3"/>
    </font>
    <font>
      <sz val="10"/>
      <name val="HGPｺﾞｼｯｸM"/>
      <family val="3"/>
      <charset val="128"/>
    </font>
    <font>
      <sz val="6"/>
      <name val="ＭＳ Ｐゴシック"/>
      <family val="3"/>
      <charset val="128"/>
    </font>
    <font>
      <sz val="14"/>
      <color indexed="8"/>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2">
    <xf numFmtId="0" fontId="0" fillId="0" borderId="0" xfId="0">
      <alignment vertical="center"/>
    </xf>
    <xf numFmtId="38" fontId="4" fillId="2" borderId="4" xfId="6" applyFont="1" applyFill="1" applyBorder="1" applyAlignment="1">
      <alignment horizontal="center" vertical="center" wrapText="1"/>
    </xf>
    <xf numFmtId="0" fontId="5" fillId="0" borderId="4" xfId="0" applyFont="1" applyBorder="1" applyAlignment="1">
      <alignment horizontal="center" vertical="center" wrapText="1"/>
    </xf>
    <xf numFmtId="0" fontId="8" fillId="2" borderId="4" xfId="5" applyFont="1" applyFill="1" applyBorder="1" applyAlignment="1">
      <alignment horizontal="left" vertical="center" wrapText="1"/>
    </xf>
    <xf numFmtId="178" fontId="8" fillId="2" borderId="4" xfId="0" applyNumberFormat="1" applyFont="1" applyFill="1" applyBorder="1">
      <alignment vertical="center"/>
    </xf>
    <xf numFmtId="0" fontId="8" fillId="0" borderId="0" xfId="0" applyFont="1">
      <alignment vertical="center"/>
    </xf>
    <xf numFmtId="0" fontId="8" fillId="2" borderId="0" xfId="0" applyFont="1" applyFill="1" applyAlignment="1">
      <alignment vertical="center" wrapText="1"/>
    </xf>
    <xf numFmtId="0" fontId="9" fillId="0" borderId="0" xfId="0" applyFont="1">
      <alignment vertical="center"/>
    </xf>
    <xf numFmtId="0" fontId="7" fillId="0" borderId="4" xfId="0" applyFont="1" applyBorder="1" applyAlignment="1">
      <alignment horizontal="center" vertical="center" wrapText="1"/>
    </xf>
    <xf numFmtId="0" fontId="9" fillId="2" borderId="0" xfId="0" applyFont="1" applyFill="1" applyAlignment="1">
      <alignment horizontal="center" vertical="center" wrapText="1"/>
    </xf>
    <xf numFmtId="0" fontId="8" fillId="2" borderId="0" xfId="0" applyFont="1" applyFill="1" applyAlignment="1">
      <alignment horizontal="right" vertical="center" wrapText="1"/>
    </xf>
    <xf numFmtId="38" fontId="8" fillId="2" borderId="0" xfId="6" applyFont="1" applyFill="1" applyAlignment="1">
      <alignment vertical="center" wrapText="1"/>
    </xf>
    <xf numFmtId="38" fontId="8" fillId="2" borderId="0" xfId="6" applyFont="1" applyFill="1">
      <alignment vertical="center"/>
    </xf>
    <xf numFmtId="0" fontId="8" fillId="2" borderId="0" xfId="0" applyFont="1" applyFill="1">
      <alignment vertical="center"/>
    </xf>
    <xf numFmtId="176" fontId="8" fillId="2" borderId="0" xfId="0" applyNumberFormat="1" applyFont="1" applyFill="1">
      <alignment vertical="center"/>
    </xf>
    <xf numFmtId="0" fontId="8" fillId="0" borderId="0" xfId="0" applyFont="1"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right" vertical="center" wrapText="1"/>
    </xf>
    <xf numFmtId="0" fontId="8" fillId="0" borderId="0" xfId="0" applyFont="1" applyAlignment="1">
      <alignment vertical="center" wrapText="1"/>
    </xf>
    <xf numFmtId="38" fontId="8" fillId="0" borderId="0" xfId="6" applyFont="1" applyAlignment="1">
      <alignment vertical="center" wrapText="1"/>
    </xf>
    <xf numFmtId="38" fontId="8" fillId="0" borderId="0" xfId="6" applyFont="1">
      <alignment vertical="center"/>
    </xf>
    <xf numFmtId="176" fontId="8" fillId="0" borderId="0" xfId="0" applyNumberFormat="1" applyFont="1">
      <alignment vertical="center"/>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179" fontId="8" fillId="0" borderId="0" xfId="0" applyNumberFormat="1" applyFont="1" applyAlignment="1">
      <alignment horizontal="center" vertical="center"/>
    </xf>
    <xf numFmtId="9" fontId="8" fillId="2" borderId="0" xfId="7" applyFont="1" applyFill="1">
      <alignment vertical="center"/>
    </xf>
    <xf numFmtId="9" fontId="8" fillId="0" borderId="0" xfId="7" applyFont="1">
      <alignment vertical="center"/>
    </xf>
    <xf numFmtId="0" fontId="8" fillId="0" borderId="0" xfId="7" applyNumberFormat="1" applyFont="1">
      <alignment vertical="center"/>
    </xf>
    <xf numFmtId="0" fontId="5" fillId="0" borderId="4" xfId="0" quotePrefix="1" applyFont="1" applyBorder="1" applyAlignment="1">
      <alignment horizontal="center" vertical="center" wrapText="1"/>
    </xf>
    <xf numFmtId="38" fontId="5" fillId="0" borderId="4" xfId="6" applyFont="1" applyBorder="1" applyAlignment="1">
      <alignment horizontal="right" vertical="center" wrapText="1"/>
    </xf>
    <xf numFmtId="0" fontId="8" fillId="0" borderId="0" xfId="0" applyFont="1" applyAlignment="1">
      <alignment horizontal="left" vertical="center"/>
    </xf>
    <xf numFmtId="180" fontId="5" fillId="0" borderId="4" xfId="0" applyNumberFormat="1" applyFont="1" applyBorder="1" applyAlignment="1">
      <alignment horizontal="center" vertical="center" wrapText="1"/>
    </xf>
    <xf numFmtId="0" fontId="8" fillId="2" borderId="4" xfId="0" applyFont="1" applyFill="1" applyBorder="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179" fontId="7" fillId="0" borderId="2" xfId="0" applyNumberFormat="1" applyFont="1" applyBorder="1" applyAlignment="1">
      <alignment horizontal="center" vertical="center" wrapText="1"/>
    </xf>
    <xf numFmtId="179" fontId="7" fillId="0" borderId="3"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77" fontId="7" fillId="2" borderId="2" xfId="0" applyNumberFormat="1" applyFont="1" applyFill="1" applyBorder="1" applyAlignment="1">
      <alignment horizontal="center" vertical="center" wrapText="1"/>
    </xf>
    <xf numFmtId="177" fontId="7" fillId="2" borderId="3" xfId="0" applyNumberFormat="1" applyFont="1" applyFill="1" applyBorder="1" applyAlignment="1">
      <alignment horizontal="center" vertical="center" wrapText="1"/>
    </xf>
    <xf numFmtId="178" fontId="7" fillId="2" borderId="2" xfId="0" applyNumberFormat="1" applyFont="1" applyFill="1" applyBorder="1" applyAlignment="1">
      <alignment horizontal="center" vertical="center" wrapText="1"/>
    </xf>
    <xf numFmtId="178" fontId="7" fillId="2" borderId="3" xfId="0" applyNumberFormat="1" applyFont="1" applyFill="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52">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99CC"/>
        </patternFill>
      </fill>
    </dxf>
  </dxfs>
  <tableStyles count="0" defaultTableStyle="TableStyleMedium9" defaultPivotStyle="PivotStyleLight16"/>
  <colors>
    <mruColors>
      <color rgb="FF8DB4E2"/>
      <color rgb="FF559CDD"/>
      <color rgb="FF3399FF"/>
      <color rgb="FFFF99CC"/>
      <color rgb="FFFFFFCC"/>
      <color rgb="FFCC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BFB6D-D6CF-4A4A-83FD-C1B9F9815C6E}">
  <dimension ref="A1:Y25"/>
  <sheetViews>
    <sheetView tabSelected="1" view="pageBreakPreview" zoomScaleNormal="50" zoomScaleSheetLayoutView="100" workbookViewId="0">
      <selection activeCell="E7" sqref="E7"/>
    </sheetView>
  </sheetViews>
  <sheetFormatPr defaultColWidth="9" defaultRowHeight="17.25" x14ac:dyDescent="0.15"/>
  <cols>
    <col min="1" max="1" width="8.5" style="15" customWidth="1"/>
    <col min="2" max="2" width="31.75" style="6" customWidth="1"/>
    <col min="3" max="3" width="45" style="6" customWidth="1"/>
    <col min="4" max="4" width="19.25" style="22" customWidth="1"/>
    <col min="5" max="5" width="25.625" style="23" customWidth="1"/>
    <col min="6" max="6" width="25" style="24" customWidth="1"/>
    <col min="7" max="7" width="37.875" style="6" customWidth="1"/>
    <col min="8" max="8" width="37.875" style="23" customWidth="1"/>
    <col min="9" max="10" width="16.75" style="12" customWidth="1"/>
    <col min="11" max="11" width="15.375" style="25" customWidth="1"/>
    <col min="12" max="12" width="15.375" style="27" customWidth="1"/>
    <col min="13" max="14" width="15.375" style="26" customWidth="1"/>
    <col min="15" max="15" width="15.375" style="27" customWidth="1"/>
    <col min="16" max="16" width="26.125" style="6" customWidth="1"/>
    <col min="17" max="17" width="41.25" style="16" customWidth="1"/>
    <col min="18" max="18" width="5.75" style="17" customWidth="1"/>
    <col min="19" max="19" width="9.125" style="18" bestFit="1" customWidth="1"/>
    <col min="20" max="20" width="13.25" style="19" bestFit="1" customWidth="1"/>
    <col min="21" max="21" width="11" style="20" customWidth="1"/>
    <col min="22" max="22" width="9.125" style="5" bestFit="1" customWidth="1"/>
    <col min="23" max="23" width="13.375" style="18" customWidth="1"/>
    <col min="24" max="24" width="18.375" style="18" customWidth="1"/>
    <col min="25" max="25" width="12.625" style="21" customWidth="1"/>
    <col min="26" max="26" width="14.25" style="5" bestFit="1" customWidth="1"/>
    <col min="27" max="27" width="10.125" style="5" customWidth="1"/>
    <col min="28" max="28" width="9" style="5" customWidth="1"/>
    <col min="29" max="16384" width="9" style="5"/>
  </cols>
  <sheetData>
    <row r="1" spans="1:25" s="13" customFormat="1" ht="14.25" customHeight="1" x14ac:dyDescent="0.15">
      <c r="A1" s="33" t="s">
        <v>83</v>
      </c>
      <c r="B1" s="33"/>
      <c r="C1" s="33"/>
      <c r="D1" s="33"/>
      <c r="E1" s="33"/>
      <c r="F1" s="33"/>
      <c r="G1" s="33"/>
      <c r="H1" s="33"/>
      <c r="I1" s="33"/>
      <c r="J1" s="33"/>
      <c r="K1" s="33"/>
      <c r="L1" s="33"/>
      <c r="M1" s="33"/>
      <c r="N1" s="33"/>
      <c r="O1" s="33"/>
      <c r="P1" s="33"/>
      <c r="Q1" s="9"/>
      <c r="R1" s="10"/>
      <c r="S1" s="6"/>
      <c r="T1" s="11"/>
      <c r="U1" s="12"/>
      <c r="W1" s="6"/>
      <c r="X1" s="6"/>
      <c r="Y1" s="14"/>
    </row>
    <row r="2" spans="1:25" ht="90" customHeight="1" x14ac:dyDescent="0.15">
      <c r="A2" s="34"/>
      <c r="B2" s="34"/>
      <c r="C2" s="34"/>
      <c r="D2" s="34"/>
      <c r="E2" s="34"/>
      <c r="F2" s="34"/>
      <c r="G2" s="34"/>
      <c r="H2" s="34"/>
      <c r="I2" s="34"/>
      <c r="J2" s="34"/>
      <c r="K2" s="34"/>
      <c r="L2" s="34"/>
      <c r="M2" s="34"/>
      <c r="N2" s="34"/>
      <c r="O2" s="34"/>
      <c r="P2" s="34"/>
      <c r="Q2" s="7"/>
      <c r="R2" s="5"/>
      <c r="S2" s="5"/>
      <c r="T2" s="5"/>
      <c r="U2" s="5"/>
      <c r="W2" s="5"/>
      <c r="X2" s="5"/>
      <c r="Y2" s="5"/>
    </row>
    <row r="3" spans="1:25" ht="90" customHeight="1" x14ac:dyDescent="0.15">
      <c r="A3" s="35"/>
      <c r="B3" s="37" t="s">
        <v>0</v>
      </c>
      <c r="C3" s="37" t="s">
        <v>1</v>
      </c>
      <c r="D3" s="37" t="s">
        <v>2</v>
      </c>
      <c r="E3" s="37" t="s">
        <v>3</v>
      </c>
      <c r="F3" s="39" t="s">
        <v>4</v>
      </c>
      <c r="G3" s="37" t="s">
        <v>5</v>
      </c>
      <c r="H3" s="46" t="s">
        <v>18</v>
      </c>
      <c r="I3" s="48" t="s">
        <v>6</v>
      </c>
      <c r="J3" s="48" t="s">
        <v>7</v>
      </c>
      <c r="K3" s="50" t="s">
        <v>8</v>
      </c>
      <c r="L3" s="35" t="s">
        <v>19</v>
      </c>
      <c r="M3" s="41" t="s">
        <v>9</v>
      </c>
      <c r="N3" s="42"/>
      <c r="O3" s="43"/>
      <c r="P3" s="44" t="s">
        <v>10</v>
      </c>
      <c r="Q3" s="7"/>
      <c r="R3" s="5"/>
      <c r="S3" s="5"/>
      <c r="T3" s="5"/>
      <c r="U3" s="5"/>
      <c r="W3" s="5"/>
      <c r="X3" s="5"/>
      <c r="Y3" s="5"/>
    </row>
    <row r="4" spans="1:25" ht="45.75" customHeight="1" x14ac:dyDescent="0.15">
      <c r="A4" s="36"/>
      <c r="B4" s="38"/>
      <c r="C4" s="38"/>
      <c r="D4" s="38"/>
      <c r="E4" s="38"/>
      <c r="F4" s="40"/>
      <c r="G4" s="38"/>
      <c r="H4" s="47"/>
      <c r="I4" s="49"/>
      <c r="J4" s="49"/>
      <c r="K4" s="51"/>
      <c r="L4" s="36"/>
      <c r="M4" s="8" t="s">
        <v>11</v>
      </c>
      <c r="N4" s="8" t="s">
        <v>12</v>
      </c>
      <c r="O4" s="8" t="s">
        <v>13</v>
      </c>
      <c r="P4" s="45"/>
      <c r="Q4" s="7"/>
      <c r="R4" s="5"/>
      <c r="S4" s="5"/>
      <c r="T4" s="5"/>
      <c r="U4" s="5"/>
      <c r="W4" s="5"/>
      <c r="X4" s="5"/>
      <c r="Y4" s="5"/>
    </row>
    <row r="5" spans="1:25" ht="99.75" customHeight="1" x14ac:dyDescent="0.15">
      <c r="A5" s="32">
        <f>A3+1</f>
        <v>1</v>
      </c>
      <c r="B5" s="2" t="s">
        <v>64</v>
      </c>
      <c r="C5" s="3" t="s">
        <v>14</v>
      </c>
      <c r="D5" s="31">
        <v>45994</v>
      </c>
      <c r="E5" s="2" t="s">
        <v>20</v>
      </c>
      <c r="F5" s="28" t="s">
        <v>63</v>
      </c>
      <c r="G5" s="2" t="s">
        <v>21</v>
      </c>
      <c r="H5" s="2" t="s">
        <v>22</v>
      </c>
      <c r="I5" s="29">
        <v>269819691</v>
      </c>
      <c r="J5" s="29">
        <v>269819691</v>
      </c>
      <c r="K5" s="4">
        <f t="shared" ref="K5:K24" si="0">ROUNDDOWN(J5/I5,3)</f>
        <v>1</v>
      </c>
      <c r="L5" s="1" t="s">
        <v>15</v>
      </c>
      <c r="M5" s="1" t="s">
        <v>15</v>
      </c>
      <c r="N5" s="1" t="s">
        <v>15</v>
      </c>
      <c r="O5" s="1" t="s">
        <v>15</v>
      </c>
      <c r="P5" s="2" t="s">
        <v>16</v>
      </c>
      <c r="Q5" s="7"/>
      <c r="R5" s="5"/>
      <c r="S5" s="5"/>
      <c r="T5" s="5"/>
      <c r="U5" s="5"/>
      <c r="W5" s="5"/>
      <c r="X5" s="5"/>
      <c r="Y5" s="5"/>
    </row>
    <row r="6" spans="1:25" ht="99.75" customHeight="1" x14ac:dyDescent="0.15">
      <c r="A6" s="32">
        <f>A5+1</f>
        <v>2</v>
      </c>
      <c r="B6" s="2" t="s">
        <v>65</v>
      </c>
      <c r="C6" s="3" t="s">
        <v>14</v>
      </c>
      <c r="D6" s="31">
        <v>45994</v>
      </c>
      <c r="E6" s="2" t="s">
        <v>23</v>
      </c>
      <c r="F6" s="28" t="s">
        <v>24</v>
      </c>
      <c r="G6" s="2" t="s">
        <v>25</v>
      </c>
      <c r="H6" s="2" t="s">
        <v>26</v>
      </c>
      <c r="I6" s="29">
        <v>7031000</v>
      </c>
      <c r="J6" s="29">
        <v>6455075</v>
      </c>
      <c r="K6" s="4">
        <f t="shared" si="0"/>
        <v>0.91800000000000004</v>
      </c>
      <c r="L6" s="1" t="s">
        <v>15</v>
      </c>
      <c r="M6" s="1" t="s">
        <v>15</v>
      </c>
      <c r="N6" s="1" t="s">
        <v>15</v>
      </c>
      <c r="O6" s="1" t="s">
        <v>15</v>
      </c>
      <c r="P6" s="2" t="s">
        <v>16</v>
      </c>
      <c r="Q6" s="7"/>
      <c r="R6" s="5"/>
      <c r="S6" s="5"/>
      <c r="T6" s="5"/>
      <c r="U6" s="5"/>
      <c r="W6" s="5"/>
      <c r="X6" s="5"/>
      <c r="Y6" s="5"/>
    </row>
    <row r="7" spans="1:25" ht="99.75" customHeight="1" x14ac:dyDescent="0.15">
      <c r="A7" s="32">
        <f t="shared" ref="A7:A24" si="1">A6+1</f>
        <v>3</v>
      </c>
      <c r="B7" s="2" t="s">
        <v>66</v>
      </c>
      <c r="C7" s="3" t="s">
        <v>14</v>
      </c>
      <c r="D7" s="31">
        <v>45995</v>
      </c>
      <c r="E7" s="2" t="s">
        <v>27</v>
      </c>
      <c r="F7" s="28" t="s">
        <v>28</v>
      </c>
      <c r="G7" s="2" t="s">
        <v>29</v>
      </c>
      <c r="H7" s="2" t="s">
        <v>30</v>
      </c>
      <c r="I7" s="29">
        <v>39875880</v>
      </c>
      <c r="J7" s="29">
        <v>39875880</v>
      </c>
      <c r="K7" s="4">
        <f t="shared" si="0"/>
        <v>1</v>
      </c>
      <c r="L7" s="1" t="s">
        <v>15</v>
      </c>
      <c r="M7" s="1" t="s">
        <v>15</v>
      </c>
      <c r="N7" s="1" t="s">
        <v>15</v>
      </c>
      <c r="O7" s="1" t="s">
        <v>15</v>
      </c>
      <c r="P7" s="2" t="s">
        <v>16</v>
      </c>
      <c r="Q7" s="7"/>
      <c r="R7" s="5"/>
      <c r="S7" s="5"/>
      <c r="T7" s="5"/>
      <c r="U7" s="5"/>
      <c r="W7" s="5"/>
      <c r="X7" s="5"/>
      <c r="Y7" s="5"/>
    </row>
    <row r="8" spans="1:25" ht="99.75" customHeight="1" x14ac:dyDescent="0.15">
      <c r="A8" s="32">
        <f t="shared" si="1"/>
        <v>4</v>
      </c>
      <c r="B8" s="2" t="s">
        <v>67</v>
      </c>
      <c r="C8" s="3" t="s">
        <v>14</v>
      </c>
      <c r="D8" s="31">
        <v>45995</v>
      </c>
      <c r="E8" s="2" t="s">
        <v>31</v>
      </c>
      <c r="F8" s="28" t="s">
        <v>32</v>
      </c>
      <c r="G8" s="2" t="s">
        <v>33</v>
      </c>
      <c r="H8" s="2" t="s">
        <v>68</v>
      </c>
      <c r="I8" s="29">
        <v>3548600</v>
      </c>
      <c r="J8" s="29">
        <v>3548600</v>
      </c>
      <c r="K8" s="4">
        <f t="shared" si="0"/>
        <v>1</v>
      </c>
      <c r="L8" s="1" t="s">
        <v>15</v>
      </c>
      <c r="M8" s="1" t="s">
        <v>15</v>
      </c>
      <c r="N8" s="1" t="s">
        <v>15</v>
      </c>
      <c r="O8" s="1" t="s">
        <v>15</v>
      </c>
      <c r="P8" s="2" t="s">
        <v>16</v>
      </c>
      <c r="Q8" s="7"/>
      <c r="R8" s="5"/>
      <c r="S8" s="5"/>
      <c r="T8" s="5"/>
      <c r="U8" s="5"/>
      <c r="W8" s="5"/>
      <c r="X8" s="5"/>
      <c r="Y8" s="5"/>
    </row>
    <row r="9" spans="1:25" ht="99.75" customHeight="1" x14ac:dyDescent="0.15">
      <c r="A9" s="32">
        <f t="shared" si="1"/>
        <v>5</v>
      </c>
      <c r="B9" s="2" t="s">
        <v>34</v>
      </c>
      <c r="C9" s="3" t="s">
        <v>14</v>
      </c>
      <c r="D9" s="31">
        <v>45996</v>
      </c>
      <c r="E9" s="2" t="s">
        <v>35</v>
      </c>
      <c r="F9" s="28" t="s">
        <v>36</v>
      </c>
      <c r="G9" s="2" t="s">
        <v>37</v>
      </c>
      <c r="H9" s="2" t="s">
        <v>22</v>
      </c>
      <c r="I9" s="29">
        <v>5174081</v>
      </c>
      <c r="J9" s="29">
        <v>5174081</v>
      </c>
      <c r="K9" s="4">
        <f t="shared" si="0"/>
        <v>1</v>
      </c>
      <c r="L9" s="1" t="s">
        <v>15</v>
      </c>
      <c r="M9" s="1" t="s">
        <v>15</v>
      </c>
      <c r="N9" s="1" t="s">
        <v>15</v>
      </c>
      <c r="O9" s="1" t="s">
        <v>15</v>
      </c>
      <c r="P9" s="2" t="s">
        <v>16</v>
      </c>
      <c r="Q9" s="7"/>
      <c r="R9" s="5"/>
      <c r="S9" s="5"/>
      <c r="T9" s="5"/>
      <c r="U9" s="5"/>
      <c r="W9" s="5"/>
      <c r="X9" s="5"/>
      <c r="Y9" s="5"/>
    </row>
    <row r="10" spans="1:25" ht="99.75" customHeight="1" x14ac:dyDescent="0.15">
      <c r="A10" s="32">
        <f t="shared" si="1"/>
        <v>6</v>
      </c>
      <c r="B10" s="2" t="s">
        <v>69</v>
      </c>
      <c r="C10" s="3" t="s">
        <v>14</v>
      </c>
      <c r="D10" s="31">
        <v>45999</v>
      </c>
      <c r="E10" s="2" t="s">
        <v>38</v>
      </c>
      <c r="F10" s="28" t="s">
        <v>39</v>
      </c>
      <c r="G10" s="2" t="s">
        <v>40</v>
      </c>
      <c r="H10" s="2" t="s">
        <v>22</v>
      </c>
      <c r="I10" s="29">
        <v>2405920</v>
      </c>
      <c r="J10" s="29">
        <v>2405920</v>
      </c>
      <c r="K10" s="4">
        <f t="shared" si="0"/>
        <v>1</v>
      </c>
      <c r="L10" s="1" t="s">
        <v>15</v>
      </c>
      <c r="M10" s="1" t="s">
        <v>15</v>
      </c>
      <c r="N10" s="1" t="s">
        <v>15</v>
      </c>
      <c r="O10" s="1" t="s">
        <v>15</v>
      </c>
      <c r="P10" s="2" t="s">
        <v>16</v>
      </c>
      <c r="Q10" s="7"/>
      <c r="R10" s="5"/>
      <c r="S10" s="5"/>
      <c r="T10" s="5"/>
      <c r="U10" s="5"/>
      <c r="W10" s="5"/>
      <c r="X10" s="5"/>
      <c r="Y10" s="5"/>
    </row>
    <row r="11" spans="1:25" ht="99.75" customHeight="1" x14ac:dyDescent="0.15">
      <c r="A11" s="32">
        <f t="shared" si="1"/>
        <v>7</v>
      </c>
      <c r="B11" s="2" t="s">
        <v>70</v>
      </c>
      <c r="C11" s="3" t="s">
        <v>14</v>
      </c>
      <c r="D11" s="31">
        <v>46000</v>
      </c>
      <c r="E11" s="2" t="s">
        <v>27</v>
      </c>
      <c r="F11" s="28" t="s">
        <v>28</v>
      </c>
      <c r="G11" s="2" t="s">
        <v>29</v>
      </c>
      <c r="H11" s="2" t="s">
        <v>30</v>
      </c>
      <c r="I11" s="29">
        <v>30559320</v>
      </c>
      <c r="J11" s="29">
        <v>30559320</v>
      </c>
      <c r="K11" s="4">
        <f t="shared" si="0"/>
        <v>1</v>
      </c>
      <c r="L11" s="1" t="s">
        <v>15</v>
      </c>
      <c r="M11" s="1" t="s">
        <v>15</v>
      </c>
      <c r="N11" s="1" t="s">
        <v>15</v>
      </c>
      <c r="O11" s="1" t="s">
        <v>15</v>
      </c>
      <c r="P11" s="2" t="s">
        <v>16</v>
      </c>
      <c r="Q11" s="7"/>
      <c r="R11" s="5"/>
      <c r="S11" s="5"/>
      <c r="T11" s="5"/>
      <c r="U11" s="5"/>
      <c r="W11" s="5"/>
      <c r="X11" s="5"/>
      <c r="Y11" s="5"/>
    </row>
    <row r="12" spans="1:25" ht="99.75" customHeight="1" x14ac:dyDescent="0.15">
      <c r="A12" s="32">
        <f t="shared" si="1"/>
        <v>8</v>
      </c>
      <c r="B12" s="2" t="s">
        <v>71</v>
      </c>
      <c r="C12" s="3" t="s">
        <v>14</v>
      </c>
      <c r="D12" s="31">
        <v>46000</v>
      </c>
      <c r="E12" s="2" t="s">
        <v>38</v>
      </c>
      <c r="F12" s="28" t="s">
        <v>39</v>
      </c>
      <c r="G12" s="2" t="s">
        <v>40</v>
      </c>
      <c r="H12" s="2" t="s">
        <v>22</v>
      </c>
      <c r="I12" s="29">
        <v>25562900</v>
      </c>
      <c r="J12" s="29">
        <v>25562900</v>
      </c>
      <c r="K12" s="4">
        <f t="shared" si="0"/>
        <v>1</v>
      </c>
      <c r="L12" s="1" t="s">
        <v>15</v>
      </c>
      <c r="M12" s="1" t="s">
        <v>15</v>
      </c>
      <c r="N12" s="1" t="s">
        <v>15</v>
      </c>
      <c r="O12" s="1" t="s">
        <v>15</v>
      </c>
      <c r="P12" s="2" t="s">
        <v>16</v>
      </c>
      <c r="Q12" s="7"/>
      <c r="R12" s="5"/>
      <c r="S12" s="5"/>
      <c r="T12" s="5"/>
      <c r="U12" s="5"/>
      <c r="W12" s="5"/>
      <c r="X12" s="5"/>
      <c r="Y12" s="5"/>
    </row>
    <row r="13" spans="1:25" ht="99.75" customHeight="1" x14ac:dyDescent="0.15">
      <c r="A13" s="32">
        <f t="shared" si="1"/>
        <v>9</v>
      </c>
      <c r="B13" s="2" t="s">
        <v>72</v>
      </c>
      <c r="C13" s="3" t="s">
        <v>14</v>
      </c>
      <c r="D13" s="31">
        <v>46002</v>
      </c>
      <c r="E13" s="2" t="s">
        <v>38</v>
      </c>
      <c r="F13" s="28" t="s">
        <v>39</v>
      </c>
      <c r="G13" s="2" t="s">
        <v>40</v>
      </c>
      <c r="H13" s="2" t="s">
        <v>22</v>
      </c>
      <c r="I13" s="29">
        <v>76645140</v>
      </c>
      <c r="J13" s="29">
        <v>76645140</v>
      </c>
      <c r="K13" s="4">
        <f t="shared" ref="K13:K15" si="2">ROUNDDOWN(J13/I13,3)</f>
        <v>1</v>
      </c>
      <c r="L13" s="1" t="s">
        <v>15</v>
      </c>
      <c r="M13" s="1" t="s">
        <v>15</v>
      </c>
      <c r="N13" s="1" t="s">
        <v>15</v>
      </c>
      <c r="O13" s="1" t="s">
        <v>15</v>
      </c>
      <c r="P13" s="2" t="s">
        <v>16</v>
      </c>
      <c r="Q13" s="7"/>
      <c r="R13" s="5"/>
      <c r="S13" s="5"/>
      <c r="T13" s="5"/>
      <c r="U13" s="5"/>
      <c r="W13" s="5"/>
      <c r="X13" s="5"/>
      <c r="Y13" s="5"/>
    </row>
    <row r="14" spans="1:25" ht="99.75" customHeight="1" x14ac:dyDescent="0.15">
      <c r="A14" s="32">
        <f t="shared" si="1"/>
        <v>10</v>
      </c>
      <c r="B14" s="2" t="s">
        <v>73</v>
      </c>
      <c r="C14" s="3" t="s">
        <v>14</v>
      </c>
      <c r="D14" s="31">
        <v>46002</v>
      </c>
      <c r="E14" s="2" t="s">
        <v>38</v>
      </c>
      <c r="F14" s="28" t="s">
        <v>39</v>
      </c>
      <c r="G14" s="2" t="s">
        <v>40</v>
      </c>
      <c r="H14" s="2" t="s">
        <v>41</v>
      </c>
      <c r="I14" s="29">
        <v>3707000</v>
      </c>
      <c r="J14" s="29">
        <v>3707000</v>
      </c>
      <c r="K14" s="4">
        <f t="shared" si="2"/>
        <v>1</v>
      </c>
      <c r="L14" s="1" t="s">
        <v>15</v>
      </c>
      <c r="M14" s="1" t="s">
        <v>15</v>
      </c>
      <c r="N14" s="1" t="s">
        <v>15</v>
      </c>
      <c r="O14" s="1" t="s">
        <v>15</v>
      </c>
      <c r="P14" s="2" t="s">
        <v>16</v>
      </c>
      <c r="Q14" s="7"/>
      <c r="R14" s="5"/>
      <c r="S14" s="5"/>
      <c r="T14" s="5"/>
      <c r="U14" s="5"/>
      <c r="W14" s="5"/>
      <c r="X14" s="5"/>
      <c r="Y14" s="5"/>
    </row>
    <row r="15" spans="1:25" ht="99.75" customHeight="1" x14ac:dyDescent="0.15">
      <c r="A15" s="32">
        <f t="shared" si="1"/>
        <v>11</v>
      </c>
      <c r="B15" s="2" t="s">
        <v>74</v>
      </c>
      <c r="C15" s="3" t="s">
        <v>14</v>
      </c>
      <c r="D15" s="31">
        <v>46008</v>
      </c>
      <c r="E15" s="2" t="s">
        <v>38</v>
      </c>
      <c r="F15" s="28" t="s">
        <v>39</v>
      </c>
      <c r="G15" s="2" t="s">
        <v>40</v>
      </c>
      <c r="H15" s="2" t="s">
        <v>22</v>
      </c>
      <c r="I15" s="29">
        <v>25863640</v>
      </c>
      <c r="J15" s="29">
        <v>25863640</v>
      </c>
      <c r="K15" s="4">
        <f t="shared" si="2"/>
        <v>1</v>
      </c>
      <c r="L15" s="1" t="s">
        <v>15</v>
      </c>
      <c r="M15" s="1" t="s">
        <v>15</v>
      </c>
      <c r="N15" s="1" t="s">
        <v>15</v>
      </c>
      <c r="O15" s="1" t="s">
        <v>15</v>
      </c>
      <c r="P15" s="2" t="s">
        <v>16</v>
      </c>
      <c r="Q15" s="7"/>
      <c r="R15" s="5"/>
      <c r="S15" s="5"/>
      <c r="T15" s="5"/>
      <c r="U15" s="5"/>
      <c r="W15" s="5"/>
      <c r="X15" s="5"/>
      <c r="Y15" s="5"/>
    </row>
    <row r="16" spans="1:25" ht="99.75" customHeight="1" x14ac:dyDescent="0.15">
      <c r="A16" s="32">
        <f t="shared" si="1"/>
        <v>12</v>
      </c>
      <c r="B16" s="2" t="s">
        <v>42</v>
      </c>
      <c r="C16" s="3" t="s">
        <v>14</v>
      </c>
      <c r="D16" s="31">
        <v>46009</v>
      </c>
      <c r="E16" s="2" t="s">
        <v>43</v>
      </c>
      <c r="F16" s="28" t="s">
        <v>44</v>
      </c>
      <c r="G16" s="2" t="s">
        <v>45</v>
      </c>
      <c r="H16" s="2" t="s">
        <v>46</v>
      </c>
      <c r="I16" s="29">
        <v>92245450</v>
      </c>
      <c r="J16" s="29">
        <v>92245450</v>
      </c>
      <c r="K16" s="4">
        <f t="shared" si="0"/>
        <v>1</v>
      </c>
      <c r="L16" s="1" t="s">
        <v>15</v>
      </c>
      <c r="M16" s="1" t="s">
        <v>15</v>
      </c>
      <c r="N16" s="1" t="s">
        <v>15</v>
      </c>
      <c r="O16" s="1" t="s">
        <v>15</v>
      </c>
      <c r="P16" s="2" t="s">
        <v>16</v>
      </c>
      <c r="Q16" s="7"/>
      <c r="R16" s="5"/>
      <c r="S16" s="5"/>
      <c r="T16" s="5"/>
      <c r="U16" s="5"/>
      <c r="W16" s="5"/>
      <c r="X16" s="5"/>
      <c r="Y16" s="5"/>
    </row>
    <row r="17" spans="1:25" ht="99.75" customHeight="1" x14ac:dyDescent="0.15">
      <c r="A17" s="32">
        <f t="shared" si="1"/>
        <v>13</v>
      </c>
      <c r="B17" s="2" t="s">
        <v>75</v>
      </c>
      <c r="C17" s="3" t="s">
        <v>14</v>
      </c>
      <c r="D17" s="31">
        <v>46009</v>
      </c>
      <c r="E17" s="2" t="s">
        <v>47</v>
      </c>
      <c r="F17" s="28" t="s">
        <v>48</v>
      </c>
      <c r="G17" s="2" t="s">
        <v>49</v>
      </c>
      <c r="H17" s="2" t="s">
        <v>26</v>
      </c>
      <c r="I17" s="29">
        <v>3800000</v>
      </c>
      <c r="J17" s="29">
        <v>3749368</v>
      </c>
      <c r="K17" s="4">
        <f t="shared" si="0"/>
        <v>0.98599999999999999</v>
      </c>
      <c r="L17" s="1" t="s">
        <v>15</v>
      </c>
      <c r="M17" s="2" t="s">
        <v>50</v>
      </c>
      <c r="N17" s="2" t="s">
        <v>51</v>
      </c>
      <c r="O17" s="1" t="s">
        <v>15</v>
      </c>
      <c r="P17" s="2" t="s">
        <v>16</v>
      </c>
      <c r="Q17" s="7"/>
      <c r="R17" s="5"/>
      <c r="S17" s="5"/>
      <c r="T17" s="5"/>
      <c r="U17" s="5"/>
      <c r="W17" s="5"/>
      <c r="X17" s="5"/>
      <c r="Y17" s="5"/>
    </row>
    <row r="18" spans="1:25" ht="99.75" customHeight="1" x14ac:dyDescent="0.15">
      <c r="A18" s="32">
        <f t="shared" si="1"/>
        <v>14</v>
      </c>
      <c r="B18" s="2" t="s">
        <v>76</v>
      </c>
      <c r="C18" s="3" t="s">
        <v>14</v>
      </c>
      <c r="D18" s="31">
        <v>46013</v>
      </c>
      <c r="E18" s="2" t="s">
        <v>52</v>
      </c>
      <c r="F18" s="28" t="s">
        <v>53</v>
      </c>
      <c r="G18" s="2" t="s">
        <v>54</v>
      </c>
      <c r="H18" s="2" t="s">
        <v>30</v>
      </c>
      <c r="I18" s="29">
        <v>248600000</v>
      </c>
      <c r="J18" s="29">
        <v>248600000</v>
      </c>
      <c r="K18" s="4">
        <f t="shared" si="0"/>
        <v>1</v>
      </c>
      <c r="L18" s="1" t="s">
        <v>15</v>
      </c>
      <c r="M18" s="1" t="s">
        <v>15</v>
      </c>
      <c r="N18" s="1" t="s">
        <v>15</v>
      </c>
      <c r="O18" s="1" t="s">
        <v>15</v>
      </c>
      <c r="P18" s="2" t="s">
        <v>16</v>
      </c>
      <c r="Q18" s="7"/>
      <c r="R18" s="5"/>
      <c r="S18" s="5"/>
      <c r="T18" s="5"/>
      <c r="U18" s="5"/>
      <c r="W18" s="5"/>
      <c r="X18" s="5"/>
      <c r="Y18" s="5"/>
    </row>
    <row r="19" spans="1:25" ht="99.75" customHeight="1" x14ac:dyDescent="0.15">
      <c r="A19" s="32">
        <f t="shared" si="1"/>
        <v>15</v>
      </c>
      <c r="B19" s="2" t="s">
        <v>77</v>
      </c>
      <c r="C19" s="3" t="s">
        <v>14</v>
      </c>
      <c r="D19" s="31">
        <v>46013</v>
      </c>
      <c r="E19" s="2" t="s">
        <v>52</v>
      </c>
      <c r="F19" s="28" t="s">
        <v>53</v>
      </c>
      <c r="G19" s="2" t="s">
        <v>54</v>
      </c>
      <c r="H19" s="2" t="s">
        <v>30</v>
      </c>
      <c r="I19" s="29">
        <v>35447500</v>
      </c>
      <c r="J19" s="29">
        <v>35447500</v>
      </c>
      <c r="K19" s="4">
        <f t="shared" si="0"/>
        <v>1</v>
      </c>
      <c r="L19" s="1" t="s">
        <v>15</v>
      </c>
      <c r="M19" s="1" t="s">
        <v>15</v>
      </c>
      <c r="N19" s="1" t="s">
        <v>15</v>
      </c>
      <c r="O19" s="1" t="s">
        <v>15</v>
      </c>
      <c r="P19" s="2" t="s">
        <v>16</v>
      </c>
      <c r="Q19" s="7"/>
      <c r="R19" s="5"/>
      <c r="S19" s="5"/>
      <c r="T19" s="5"/>
      <c r="U19" s="5"/>
      <c r="W19" s="5"/>
      <c r="X19" s="5"/>
      <c r="Y19" s="5"/>
    </row>
    <row r="20" spans="1:25" ht="99.75" customHeight="1" x14ac:dyDescent="0.15">
      <c r="A20" s="32">
        <f t="shared" si="1"/>
        <v>16</v>
      </c>
      <c r="B20" s="2" t="s">
        <v>78</v>
      </c>
      <c r="C20" s="3" t="s">
        <v>14</v>
      </c>
      <c r="D20" s="31">
        <v>46013</v>
      </c>
      <c r="E20" s="2" t="s">
        <v>55</v>
      </c>
      <c r="F20" s="28" t="s">
        <v>56</v>
      </c>
      <c r="G20" s="2" t="s">
        <v>57</v>
      </c>
      <c r="H20" s="2" t="s">
        <v>58</v>
      </c>
      <c r="I20" s="29">
        <v>15300000</v>
      </c>
      <c r="J20" s="29">
        <v>15300000</v>
      </c>
      <c r="K20" s="4">
        <f t="shared" si="0"/>
        <v>1</v>
      </c>
      <c r="L20" s="1" t="s">
        <v>15</v>
      </c>
      <c r="M20" s="1" t="s">
        <v>15</v>
      </c>
      <c r="N20" s="1" t="s">
        <v>15</v>
      </c>
      <c r="O20" s="1" t="s">
        <v>15</v>
      </c>
      <c r="P20" s="2" t="s">
        <v>16</v>
      </c>
      <c r="Q20" s="7"/>
      <c r="R20" s="5"/>
      <c r="S20" s="5"/>
      <c r="T20" s="5"/>
      <c r="U20" s="5"/>
      <c r="W20" s="5"/>
      <c r="X20" s="5"/>
      <c r="Y20" s="5"/>
    </row>
    <row r="21" spans="1:25" ht="99.75" customHeight="1" x14ac:dyDescent="0.15">
      <c r="A21" s="32">
        <f t="shared" si="1"/>
        <v>17</v>
      </c>
      <c r="B21" s="2" t="s">
        <v>79</v>
      </c>
      <c r="C21" s="3" t="s">
        <v>14</v>
      </c>
      <c r="D21" s="31">
        <v>46013</v>
      </c>
      <c r="E21" s="2" t="s">
        <v>55</v>
      </c>
      <c r="F21" s="28" t="s">
        <v>56</v>
      </c>
      <c r="G21" s="2" t="s">
        <v>57</v>
      </c>
      <c r="H21" s="2" t="s">
        <v>58</v>
      </c>
      <c r="I21" s="29">
        <v>7000000</v>
      </c>
      <c r="J21" s="29">
        <v>7000000</v>
      </c>
      <c r="K21" s="4">
        <f t="shared" si="0"/>
        <v>1</v>
      </c>
      <c r="L21" s="1" t="s">
        <v>15</v>
      </c>
      <c r="M21" s="1" t="s">
        <v>15</v>
      </c>
      <c r="N21" s="1" t="s">
        <v>15</v>
      </c>
      <c r="O21" s="1" t="s">
        <v>15</v>
      </c>
      <c r="P21" s="2" t="s">
        <v>16</v>
      </c>
      <c r="Q21" s="7"/>
      <c r="R21" s="5"/>
      <c r="S21" s="5"/>
      <c r="T21" s="5"/>
      <c r="U21" s="5"/>
      <c r="W21" s="5"/>
      <c r="X21" s="5"/>
      <c r="Y21" s="5"/>
    </row>
    <row r="22" spans="1:25" ht="99.75" customHeight="1" x14ac:dyDescent="0.15">
      <c r="A22" s="32">
        <f t="shared" si="1"/>
        <v>18</v>
      </c>
      <c r="B22" s="2" t="s">
        <v>80</v>
      </c>
      <c r="C22" s="3" t="s">
        <v>14</v>
      </c>
      <c r="D22" s="31">
        <v>46013</v>
      </c>
      <c r="E22" s="2" t="s">
        <v>55</v>
      </c>
      <c r="F22" s="28" t="s">
        <v>56</v>
      </c>
      <c r="G22" s="2" t="s">
        <v>57</v>
      </c>
      <c r="H22" s="2" t="s">
        <v>26</v>
      </c>
      <c r="I22" s="29">
        <v>6500000</v>
      </c>
      <c r="J22" s="29">
        <v>6500000</v>
      </c>
      <c r="K22" s="4">
        <f t="shared" si="0"/>
        <v>1</v>
      </c>
      <c r="L22" s="1" t="s">
        <v>15</v>
      </c>
      <c r="M22" s="1" t="s">
        <v>15</v>
      </c>
      <c r="N22" s="1" t="s">
        <v>15</v>
      </c>
      <c r="O22" s="1" t="s">
        <v>15</v>
      </c>
      <c r="P22" s="2" t="s">
        <v>16</v>
      </c>
      <c r="Q22" s="7"/>
      <c r="R22" s="5"/>
      <c r="S22" s="5"/>
      <c r="T22" s="5"/>
      <c r="U22" s="5"/>
      <c r="W22" s="5"/>
      <c r="X22" s="5"/>
      <c r="Y22" s="5"/>
    </row>
    <row r="23" spans="1:25" ht="99.75" customHeight="1" x14ac:dyDescent="0.15">
      <c r="A23" s="32">
        <f t="shared" si="1"/>
        <v>19</v>
      </c>
      <c r="B23" s="2" t="s">
        <v>81</v>
      </c>
      <c r="C23" s="3" t="s">
        <v>14</v>
      </c>
      <c r="D23" s="31">
        <v>46014</v>
      </c>
      <c r="E23" s="2" t="s">
        <v>27</v>
      </c>
      <c r="F23" s="28" t="s">
        <v>28</v>
      </c>
      <c r="G23" s="2" t="s">
        <v>29</v>
      </c>
      <c r="H23" s="2" t="s">
        <v>59</v>
      </c>
      <c r="I23" s="29">
        <v>14259960</v>
      </c>
      <c r="J23" s="29">
        <v>14259960</v>
      </c>
      <c r="K23" s="4">
        <f t="shared" si="0"/>
        <v>1</v>
      </c>
      <c r="L23" s="1" t="s">
        <v>15</v>
      </c>
      <c r="M23" s="1" t="s">
        <v>15</v>
      </c>
      <c r="N23" s="1" t="s">
        <v>15</v>
      </c>
      <c r="O23" s="1" t="s">
        <v>15</v>
      </c>
      <c r="P23" s="2" t="s">
        <v>16</v>
      </c>
      <c r="Q23" s="7"/>
      <c r="R23" s="5"/>
      <c r="S23" s="5"/>
      <c r="T23" s="5"/>
      <c r="U23" s="5"/>
      <c r="W23" s="5"/>
      <c r="X23" s="5"/>
      <c r="Y23" s="5"/>
    </row>
    <row r="24" spans="1:25" ht="99.75" customHeight="1" x14ac:dyDescent="0.15">
      <c r="A24" s="32">
        <f t="shared" si="1"/>
        <v>20</v>
      </c>
      <c r="B24" s="2" t="s">
        <v>82</v>
      </c>
      <c r="C24" s="3" t="s">
        <v>14</v>
      </c>
      <c r="D24" s="31">
        <v>46016</v>
      </c>
      <c r="E24" s="2" t="s">
        <v>60</v>
      </c>
      <c r="F24" s="28" t="s">
        <v>61</v>
      </c>
      <c r="G24" s="2" t="s">
        <v>62</v>
      </c>
      <c r="H24" s="2" t="s">
        <v>22</v>
      </c>
      <c r="I24" s="29">
        <v>2101000</v>
      </c>
      <c r="J24" s="29">
        <v>2101000</v>
      </c>
      <c r="K24" s="4">
        <f t="shared" si="0"/>
        <v>1</v>
      </c>
      <c r="L24" s="1" t="s">
        <v>15</v>
      </c>
      <c r="M24" s="1" t="s">
        <v>15</v>
      </c>
      <c r="N24" s="1" t="s">
        <v>15</v>
      </c>
      <c r="O24" s="1" t="s">
        <v>15</v>
      </c>
      <c r="P24" s="2" t="s">
        <v>16</v>
      </c>
      <c r="Q24" s="7"/>
      <c r="R24" s="5"/>
      <c r="S24" s="5"/>
      <c r="T24" s="5"/>
      <c r="U24" s="5"/>
      <c r="W24" s="5"/>
      <c r="X24" s="5"/>
      <c r="Y24" s="5"/>
    </row>
    <row r="25" spans="1:25" ht="32.25" customHeight="1" x14ac:dyDescent="0.15">
      <c r="A25" s="30" t="s">
        <v>17</v>
      </c>
    </row>
  </sheetData>
  <mergeCells count="15">
    <mergeCell ref="A1:P2"/>
    <mergeCell ref="A3:A4"/>
    <mergeCell ref="B3:B4"/>
    <mergeCell ref="C3:C4"/>
    <mergeCell ref="D3:D4"/>
    <mergeCell ref="E3:E4"/>
    <mergeCell ref="F3:F4"/>
    <mergeCell ref="L3:L4"/>
    <mergeCell ref="M3:O3"/>
    <mergeCell ref="P3:P4"/>
    <mergeCell ref="G3:G4"/>
    <mergeCell ref="H3:H4"/>
    <mergeCell ref="I3:I4"/>
    <mergeCell ref="J3:J4"/>
    <mergeCell ref="K3:K4"/>
  </mergeCells>
  <phoneticPr fontId="6"/>
  <conditionalFormatting sqref="K5:K6">
    <cfRule type="expression" dxfId="51" priority="1081" stopIfTrue="1">
      <formula>#REF!="随意（単価）"</formula>
    </cfRule>
    <cfRule type="expression" dxfId="50" priority="1082" stopIfTrue="1">
      <formula>#REF!="秘"</formula>
    </cfRule>
  </conditionalFormatting>
  <conditionalFormatting sqref="K5:K7">
    <cfRule type="expression" dxfId="49" priority="1080" stopIfTrue="1">
      <formula>$AJ5=1</formula>
    </cfRule>
    <cfRule type="expression" dxfId="48" priority="186" stopIfTrue="1">
      <formula>#REF!="秘"</formula>
    </cfRule>
    <cfRule type="expression" dxfId="47" priority="185" stopIfTrue="1">
      <formula>#REF!="随意（単価）"</formula>
    </cfRule>
  </conditionalFormatting>
  <conditionalFormatting sqref="K5:K16">
    <cfRule type="expression" dxfId="46" priority="1083" stopIfTrue="1">
      <formula>#REF!=1</formula>
    </cfRule>
    <cfRule type="expression" dxfId="45" priority="1084" stopIfTrue="1">
      <formula>#REF!="随意（単価）"</formula>
    </cfRule>
    <cfRule type="expression" dxfId="44" priority="1085" stopIfTrue="1">
      <formula>$B5="秘"</formula>
    </cfRule>
  </conditionalFormatting>
  <conditionalFormatting sqref="K5:K17">
    <cfRule type="expression" dxfId="43" priority="116" stopIfTrue="1">
      <formula>#REF!="随意（単価）"</formula>
    </cfRule>
    <cfRule type="expression" dxfId="42" priority="117" stopIfTrue="1">
      <formula>#REF!="秘"</formula>
    </cfRule>
    <cfRule type="expression" dxfId="41" priority="118" stopIfTrue="1">
      <formula>$AI5=1</formula>
    </cfRule>
  </conditionalFormatting>
  <conditionalFormatting sqref="K5:K18">
    <cfRule type="expression" dxfId="40" priority="94" stopIfTrue="1">
      <formula>#REF!=1</formula>
    </cfRule>
  </conditionalFormatting>
  <conditionalFormatting sqref="K7:K9">
    <cfRule type="expression" dxfId="39" priority="180" stopIfTrue="1">
      <formula>#REF!="秘"</formula>
    </cfRule>
    <cfRule type="expression" dxfId="38" priority="179" stopIfTrue="1">
      <formula>#REF!="随意（単価）"</formula>
    </cfRule>
  </conditionalFormatting>
  <conditionalFormatting sqref="K8:K9 K15">
    <cfRule type="expression" dxfId="37" priority="166" stopIfTrue="1">
      <formula>$AJ8=1</formula>
    </cfRule>
  </conditionalFormatting>
  <conditionalFormatting sqref="K8:K10">
    <cfRule type="expression" dxfId="36" priority="162" stopIfTrue="1">
      <formula>#REF!="秘"</formula>
    </cfRule>
    <cfRule type="expression" dxfId="35" priority="161" stopIfTrue="1">
      <formula>#REF!="随意（単価）"</formula>
    </cfRule>
  </conditionalFormatting>
  <conditionalFormatting sqref="K10:K11">
    <cfRule type="expression" dxfId="34" priority="160" stopIfTrue="1">
      <formula>$AJ10=1</formula>
    </cfRule>
    <cfRule type="expression" dxfId="33" priority="156" stopIfTrue="1">
      <formula>#REF!="秘"</formula>
    </cfRule>
    <cfRule type="expression" dxfId="32" priority="155" stopIfTrue="1">
      <formula>#REF!="随意（単価）"</formula>
    </cfRule>
  </conditionalFormatting>
  <conditionalFormatting sqref="K11:K13">
    <cfRule type="expression" dxfId="31" priority="137" stopIfTrue="1">
      <formula>#REF!="随意（単価）"</formula>
    </cfRule>
    <cfRule type="expression" dxfId="30" priority="138" stopIfTrue="1">
      <formula>#REF!="秘"</formula>
    </cfRule>
  </conditionalFormatting>
  <conditionalFormatting sqref="K12:K13">
    <cfRule type="expression" dxfId="29" priority="133" stopIfTrue="1">
      <formula>$AJ12=1</formula>
    </cfRule>
  </conditionalFormatting>
  <conditionalFormatting sqref="K12:K18">
    <cfRule type="expression" dxfId="28" priority="122" stopIfTrue="1">
      <formula>#REF!="随意（単価）"</formula>
    </cfRule>
    <cfRule type="expression" dxfId="27" priority="123" stopIfTrue="1">
      <formula>#REF!="秘"</formula>
    </cfRule>
  </conditionalFormatting>
  <conditionalFormatting sqref="K14">
    <cfRule type="expression" dxfId="26" priority="1" stopIfTrue="1">
      <formula>#REF!="随意（単価）"</formula>
    </cfRule>
    <cfRule type="expression" dxfId="25" priority="2" stopIfTrue="1">
      <formula>#REF!="秘"</formula>
    </cfRule>
    <cfRule type="expression" dxfId="24" priority="3" stopIfTrue="1">
      <formula>$AJ14=1</formula>
    </cfRule>
  </conditionalFormatting>
  <conditionalFormatting sqref="K15:K16">
    <cfRule type="expression" dxfId="23" priority="101" stopIfTrue="1">
      <formula>#REF!="随意（単価）"</formula>
    </cfRule>
    <cfRule type="expression" dxfId="22" priority="102" stopIfTrue="1">
      <formula>#REF!="秘"</formula>
    </cfRule>
  </conditionalFormatting>
  <conditionalFormatting sqref="K16">
    <cfRule type="expression" dxfId="21" priority="103" stopIfTrue="1">
      <formula>$AJ16=1</formula>
    </cfRule>
  </conditionalFormatting>
  <conditionalFormatting sqref="K17 K19">
    <cfRule type="expression" dxfId="20" priority="1106" stopIfTrue="1">
      <formula>#REF!=1</formula>
    </cfRule>
  </conditionalFormatting>
  <conditionalFormatting sqref="K17:K19">
    <cfRule type="expression" dxfId="19" priority="1105" stopIfTrue="1">
      <formula>$AJ17=1</formula>
    </cfRule>
    <cfRule type="expression" dxfId="18" priority="1108" stopIfTrue="1">
      <formula>$B17="秘"</formula>
    </cfRule>
    <cfRule type="expression" dxfId="17" priority="1107" stopIfTrue="1">
      <formula>#REF!="随意（単価）"</formula>
    </cfRule>
  </conditionalFormatting>
  <conditionalFormatting sqref="K18:K19">
    <cfRule type="expression" dxfId="16" priority="87" stopIfTrue="1">
      <formula>#REF!="秘"</formula>
    </cfRule>
    <cfRule type="expression" dxfId="15" priority="86" stopIfTrue="1">
      <formula>#REF!="随意（単価）"</formula>
    </cfRule>
  </conditionalFormatting>
  <conditionalFormatting sqref="K18:K24">
    <cfRule type="expression" dxfId="14" priority="12" stopIfTrue="1">
      <formula>#REF!="秘"</formula>
    </cfRule>
    <cfRule type="expression" dxfId="13" priority="11" stopIfTrue="1">
      <formula>#REF!="随意（単価）"</formula>
    </cfRule>
    <cfRule type="expression" dxfId="12" priority="10" stopIfTrue="1">
      <formula>#REF!=1</formula>
    </cfRule>
    <cfRule type="expression" dxfId="11" priority="13" stopIfTrue="1">
      <formula>$AI18=1</formula>
    </cfRule>
  </conditionalFormatting>
  <conditionalFormatting sqref="K19:K21">
    <cfRule type="expression" dxfId="10" priority="81" stopIfTrue="1">
      <formula>#REF!="秘"</formula>
    </cfRule>
    <cfRule type="expression" dxfId="9" priority="80" stopIfTrue="1">
      <formula>#REF!="随意（単価）"</formula>
    </cfRule>
  </conditionalFormatting>
  <conditionalFormatting sqref="K20:K21">
    <cfRule type="expression" dxfId="8" priority="67" stopIfTrue="1">
      <formula>$AJ20=1</formula>
    </cfRule>
  </conditionalFormatting>
  <conditionalFormatting sqref="K20:K24">
    <cfRule type="expression" dxfId="7" priority="1091" stopIfTrue="1">
      <formula>#REF!="随意（単価）"</formula>
    </cfRule>
    <cfRule type="expression" dxfId="6" priority="1092" stopIfTrue="1">
      <formula>$B20="秘"</formula>
    </cfRule>
    <cfRule type="expression" dxfId="5" priority="63" stopIfTrue="1">
      <formula>#REF!="秘"</formula>
    </cfRule>
    <cfRule type="expression" dxfId="4" priority="62" stopIfTrue="1">
      <formula>#REF!="随意（単価）"</formula>
    </cfRule>
    <cfRule type="expression" dxfId="3" priority="1090" stopIfTrue="1">
      <formula>#REF!=1</formula>
    </cfRule>
  </conditionalFormatting>
  <conditionalFormatting sqref="K22:K24">
    <cfRule type="expression" dxfId="2" priority="22" stopIfTrue="1">
      <formula>$AJ22=1</formula>
    </cfRule>
    <cfRule type="expression" dxfId="1" priority="21" stopIfTrue="1">
      <formula>#REF!="秘"</formula>
    </cfRule>
    <cfRule type="expression" dxfId="0" priority="20" stopIfTrue="1">
      <formula>#REF!="随意（単価）"</formula>
    </cfRule>
  </conditionalFormatting>
  <printOptions horizontalCentered="1"/>
  <pageMargins left="0.25" right="0.25" top="0.75" bottom="0.75" header="0.3" footer="0.3"/>
  <pageSetup paperSize="8" scale="40" orientation="landscape" r:id="rId1"/>
  <headerFooter alignWithMargins="0">
    <oddFooter>&amp;C&amp;N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202512随意契約（物品役務等) </vt:lpstr>
      <vt:lpstr>'202512随意契約（物品役務等) '!Print_Area</vt:lpstr>
      <vt:lpstr>'202512随意契約（物品役務等) '!Print_Titles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