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7年度\202511\公共調達の公表(令和７年１１月分)(戦略発信推進室依頼)\"/>
    </mc:Choice>
  </mc:AlternateContent>
  <xr:revisionPtr revIDLastSave="0" documentId="8_{6238D084-46A5-4038-B3CB-41BAE4EFA9A2}" xr6:coauthVersionLast="47" xr6:coauthVersionMax="47" xr10:uidLastSave="{00000000-0000-0000-0000-000000000000}"/>
  <bookViews>
    <workbookView xWindow="-120" yWindow="-120" windowWidth="29040" windowHeight="15720" tabRatio="732" xr2:uid="{00000000-000D-0000-FFFF-FFFF00000000}"/>
  </bookViews>
  <sheets>
    <sheet name="202511随意契約（物品役務等）" sheetId="115" r:id="rId1"/>
  </sheets>
  <definedNames>
    <definedName name="_xlnm._FilterDatabase" localSheetId="0" hidden="1">'202511随意契約（物品役務等）'!$A$4:$AB$4</definedName>
    <definedName name="_xlnm.Print_Area" localSheetId="0">'202511随意契約（物品役務等）'!$A$1:$P$19</definedName>
    <definedName name="_xlnm.Print_Titles" localSheetId="0">'202511随意契約（物品役務等）'!$3:$4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15" l="1"/>
  <c r="A5" i="115"/>
  <c r="A6" i="115" s="1"/>
  <c r="A7" i="115" s="1"/>
  <c r="A8" i="115" s="1"/>
  <c r="A9" i="115" s="1"/>
  <c r="A10" i="115" s="1"/>
  <c r="A11" i="115" s="1"/>
  <c r="A12" i="115" s="1"/>
  <c r="A13" i="115" s="1"/>
  <c r="A14" i="115" s="1"/>
  <c r="A15" i="115" s="1"/>
  <c r="A16" i="115" s="1"/>
  <c r="A17" i="115" s="1"/>
  <c r="A18" i="115" s="1"/>
  <c r="K18" i="115"/>
  <c r="K17" i="115"/>
  <c r="K16" i="115"/>
  <c r="K15" i="115"/>
  <c r="K14" i="115"/>
  <c r="K12" i="115"/>
  <c r="K10" i="115"/>
  <c r="K9" i="115"/>
  <c r="K8" i="115"/>
  <c r="K7" i="115"/>
  <c r="K6" i="115"/>
  <c r="K5" i="115"/>
</calcChain>
</file>

<file path=xl/sharedStrings.xml><?xml version="1.0" encoding="utf-8"?>
<sst xmlns="http://schemas.openxmlformats.org/spreadsheetml/2006/main" count="174" uniqueCount="83">
  <si>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</si>
  <si>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</si>
  <si>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</si>
  <si>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</si>
  <si>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</si>
  <si>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</si>
  <si>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</si>
  <si>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</si>
  <si>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</si>
  <si>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</si>
  <si>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</si>
  <si>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</si>
  <si>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</si>
  <si>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</si>
  <si>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</si>
  <si>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</si>
  <si>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</si>
  <si>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t>
    <phoneticPr fontId="6"/>
  </si>
  <si>
    <t>株式会社メディアアトリエ</t>
  </si>
  <si>
    <t>1011001037079</t>
  </si>
  <si>
    <t>東京都渋谷区渋谷３丁目１番１０号</t>
  </si>
  <si>
    <t>（注）公益法人の区分において、「公財」は「公益財団法人」、「公社」は「公益社団法人」、「特財」は「特例財団法人」、「特社」は「特例社団法人」をいう。　</t>
    <phoneticPr fontId="6"/>
  </si>
  <si>
    <t>再就職の役員の数</t>
    <rPh sb="0" eb="3">
      <t>サイシュウショク</t>
    </rPh>
    <rPh sb="4" eb="6">
      <t>ヤクイン</t>
    </rPh>
    <rPh sb="7" eb="8">
      <t>カズ</t>
    </rPh>
    <phoneticPr fontId="3"/>
  </si>
  <si>
    <t>「外務大臣のＧ７外相会合出席に係るチャーター機運航」業務委嘱</t>
  </si>
  <si>
    <t>ＡＮＡビジネスジェット株式会社</t>
  </si>
  <si>
    <t>9010401139007</t>
  </si>
  <si>
    <t>東京都港区西新橋１丁目１８番６号</t>
  </si>
  <si>
    <t>競争入札を行う時間的余裕がなく、同種の業務経験を有する者のうち、価格、受入れ態勢、使用機材等について総合的に判断した結果、同社が最適であり、他に競争を許さないため(会計法第29条の3第4項)。</t>
    <phoneticPr fontId="6"/>
  </si>
  <si>
    <t>「フィジー共和国首相一行接遇」業務委嘱</t>
  </si>
  <si>
    <t>株式会社ホテルオークラ東京</t>
  </si>
  <si>
    <t>1010401045658</t>
  </si>
  <si>
    <t>東京都港区虎ノ門２丁目１０番４号</t>
  </si>
  <si>
    <t>契約の性質又は目的から特定の者でなければ納入または履行できず、他に競争を許さないため(会計法第29条の3第4項)。</t>
    <phoneticPr fontId="6"/>
  </si>
  <si>
    <t>中華人民共和国外交部</t>
    <phoneticPr fontId="6"/>
  </si>
  <si>
    <t>北京市朝陽区朝陽門南大街2号</t>
    <phoneticPr fontId="6"/>
  </si>
  <si>
    <t>株式会社サイマル・インターナショナル</t>
  </si>
  <si>
    <t>6010001109206</t>
  </si>
  <si>
    <t>東京都中央区銀座７丁目１６番１２号Ｇ－７ビルディング</t>
  </si>
  <si>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</si>
  <si>
    <t>富士通株式会社</t>
  </si>
  <si>
    <t>1020001071491</t>
  </si>
  <si>
    <t>本件サービスの提供が可能な者は、当該システムの構築業者である本契約の相手方の他になく、他に競争を許さないため(会計法第29条の3第4項)。</t>
    <phoneticPr fontId="6"/>
  </si>
  <si>
    <t>株式会社小学館集英社プロダクション</t>
  </si>
  <si>
    <t>9010001018924</t>
  </si>
  <si>
    <t>東京都千代田区神田神保町２丁目３０番地</t>
  </si>
  <si>
    <t>企画競争の結果、同社が最も高い評価を得て確実な業務の履行が可能であると認められ、他に競争を許さないため(会計法第29条の3第4号)。</t>
    <phoneticPr fontId="6"/>
  </si>
  <si>
    <t>「沖縄大使新旧交代レセプションの開催に係るケータリング」業務委嘱</t>
    <phoneticPr fontId="6"/>
  </si>
  <si>
    <t>ザ・テラスホテルズ株式会社</t>
  </si>
  <si>
    <t>8360001012117</t>
  </si>
  <si>
    <t>沖縄県名護市字喜瀬１８０８番地</t>
  </si>
  <si>
    <t>日本電気株式会社</t>
  </si>
  <si>
    <t>7010401022916</t>
  </si>
  <si>
    <t>東京都港区芝５丁目７番１号</t>
  </si>
  <si>
    <t>本件サービスの提供が可能な者は、当該システムの開発業者である本契約の相手方の他になく、他に競争を許さないため(会計法第29条の3第4項)。</t>
    <rPh sb="23" eb="25">
      <t>カイハツ</t>
    </rPh>
    <phoneticPr fontId="6"/>
  </si>
  <si>
    <t>株式会社イトーキ　</t>
    <phoneticPr fontId="6"/>
  </si>
  <si>
    <t>9120001014301</t>
    <phoneticPr fontId="6"/>
  </si>
  <si>
    <t>東京都中央区日本橋２丁目５番１号</t>
    <rPh sb="10" eb="12">
      <t>チョウメ</t>
    </rPh>
    <rPh sb="13" eb="14">
      <t>バン</t>
    </rPh>
    <rPh sb="15" eb="16">
      <t>ゴウ</t>
    </rPh>
    <phoneticPr fontId="6"/>
  </si>
  <si>
    <t>ー</t>
    <phoneticPr fontId="6"/>
  </si>
  <si>
    <t>沖電気工業株式会社</t>
  </si>
  <si>
    <t>7010401006126</t>
  </si>
  <si>
    <t>東京都港区虎ノ門１丁目７番１２号</t>
  </si>
  <si>
    <t>「物品管理業務の効率化に向けたSEABIS等との連携調査作業」業務委嘱</t>
  </si>
  <si>
    <t>株式会社日立製作所</t>
  </si>
  <si>
    <t>7010001008844</t>
  </si>
  <si>
    <t>株式会社帝国ホテル</t>
  </si>
  <si>
    <t>8010001008711</t>
  </si>
  <si>
    <t>東京都千代田区内幸町１丁目１番１号</t>
  </si>
  <si>
    <t>緊急の必要により特定の者でなければ当該業務を履行できず、他に競争を許さないため。(会計法第29条の3第4項)。</t>
    <phoneticPr fontId="6"/>
  </si>
  <si>
    <t>「在加日系人リーダー招へいプログラム」の業務委嘱</t>
  </si>
  <si>
    <t>競争入札を行う時間的余裕がなく、同種の業務経験を有する者のうち、見積もり合わせをした結果、同社が最適であり、他に競争を許さないため(会計法第29条の3第4項)。</t>
    <phoneticPr fontId="6"/>
  </si>
  <si>
    <t>なし</t>
    <phoneticPr fontId="6"/>
  </si>
  <si>
    <t>「中国における遺棄化学兵器に関する現地調査支援」業務委嘱</t>
    <rPh sb="26" eb="28">
      <t>イショク</t>
    </rPh>
    <phoneticPr fontId="6"/>
  </si>
  <si>
    <t>「総理大臣のＧ２０ヨハネスブルグ・サミット出席に係る同時通訳」業務委嘱</t>
    <rPh sb="33" eb="35">
      <t>イショク</t>
    </rPh>
    <phoneticPr fontId="6"/>
  </si>
  <si>
    <t>「領事業務情報システム（在外経理システムとの連携のための領事手数料種別コード変換機能に係る改修）」業務委嘱</t>
    <rPh sb="49" eb="53">
      <t>ギョウムイショク</t>
    </rPh>
    <phoneticPr fontId="6"/>
  </si>
  <si>
    <t>神奈川県川崎市幸区大宮町１番地５</t>
    <rPh sb="13" eb="15">
      <t>バンチ</t>
    </rPh>
    <phoneticPr fontId="6"/>
  </si>
  <si>
    <t>「『JAPAN CLIMATE CHALLENGE LAB 2026』のための事務局運営」業務委嘱</t>
    <rPh sb="42" eb="44">
      <t>ウンエイ</t>
    </rPh>
    <phoneticPr fontId="6"/>
  </si>
  <si>
    <t>「静脈認証装置ランタイム保守パック」の購入</t>
    <phoneticPr fontId="6"/>
  </si>
  <si>
    <t>「記録書庫電動書架の保守点検等」業務委嘱</t>
    <rPh sb="14" eb="15">
      <t>ナド</t>
    </rPh>
    <rPh sb="18" eb="20">
      <t>イショク</t>
    </rPh>
    <phoneticPr fontId="6"/>
  </si>
  <si>
    <t>「領事業務情報システム（出入国履歴検索サーバ更改）」業務委嘱</t>
    <rPh sb="26" eb="30">
      <t>ギョウムイショク</t>
    </rPh>
    <phoneticPr fontId="6"/>
  </si>
  <si>
    <t>「領事業務情報システム（次期統合運用リモート運用監視環境設計構築）」業務委嘱</t>
    <rPh sb="34" eb="38">
      <t>ギョウムイショク</t>
    </rPh>
    <phoneticPr fontId="6"/>
  </si>
  <si>
    <t>東京都品川区南大井６丁目２３番１号</t>
    <rPh sb="3" eb="6">
      <t>シナガワク</t>
    </rPh>
    <rPh sb="6" eb="9">
      <t>ミナミオオイ</t>
    </rPh>
    <phoneticPr fontId="6"/>
  </si>
  <si>
    <t>「『中央アジア+日本』対話・首脳会合における総理主催晩餐会に伴うケータリング」業務委嘱</t>
    <phoneticPr fontId="6"/>
  </si>
  <si>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rPh sb="37" eb="41">
      <t>ズイイケイヤク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</si>
</sst>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0"/>
      <color rgb="FFFF0000"/>
      <name val="HGPｺﾞｼｯｸM"/>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9" fillId="2" borderId="4" xfId="5" applyFont="1" applyFill="1" applyBorder="1" applyAlignment="1">
      <alignment horizontal="left" vertical="center" wrapText="1"/>
    </xf>
    <xf numFmtId="178" fontId="9" fillId="2" borderId="4" xfId="0" applyNumberFormat="1" applyFont="1" applyFill="1" applyBorder="1">
      <alignment vertical="center"/>
    </xf>
    <xf numFmtId="0" fontId="9" fillId="0" borderId="0" xfId="0" applyFont="1">
      <alignment vertical="center"/>
    </xf>
    <xf numFmtId="0" fontId="9" fillId="2" borderId="0" xfId="0" applyFont="1" applyFill="1" applyAlignment="1">
      <alignment vertical="center" wrapText="1"/>
    </xf>
    <xf numFmtId="0" fontId="10" fillId="0" borderId="0" xfId="0" applyFont="1">
      <alignment vertical="center"/>
    </xf>
    <xf numFmtId="0" fontId="8" fillId="0" borderId="4" xfId="0" applyFont="1" applyBorder="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right" vertical="center" wrapText="1"/>
    </xf>
    <xf numFmtId="38" fontId="9" fillId="2" borderId="0" xfId="6" applyFont="1" applyFill="1" applyAlignment="1">
      <alignment vertical="center" wrapText="1"/>
    </xf>
    <xf numFmtId="38" fontId="9" fillId="2" borderId="0" xfId="6" applyFont="1" applyFill="1">
      <alignment vertical="center"/>
    </xf>
    <xf numFmtId="0" fontId="9" fillId="2" borderId="0" xfId="0" applyFont="1" applyFill="1">
      <alignment vertical="center"/>
    </xf>
    <xf numFmtId="176" fontId="9" fillId="2" borderId="0" xfId="0" applyNumberFormat="1" applyFont="1" applyFill="1">
      <alignmen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vertical="center" wrapText="1"/>
    </xf>
    <xf numFmtId="38" fontId="9" fillId="0" borderId="0" xfId="6" applyFont="1" applyAlignment="1">
      <alignment vertical="center" wrapText="1"/>
    </xf>
    <xf numFmtId="38" fontId="9" fillId="0" borderId="0" xfId="6" applyFont="1">
      <alignment vertical="center"/>
    </xf>
    <xf numFmtId="176" fontId="9" fillId="0" borderId="0" xfId="0" applyNumberFormat="1" applyFont="1">
      <alignment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179" fontId="9" fillId="0" borderId="0" xfId="0" applyNumberFormat="1" applyFont="1" applyAlignment="1">
      <alignment horizontal="center" vertical="center"/>
    </xf>
    <xf numFmtId="9" fontId="9" fillId="2" borderId="0" xfId="7" applyFont="1" applyFill="1">
      <alignment vertical="center"/>
    </xf>
    <xf numFmtId="9" fontId="9" fillId="0" borderId="0" xfId="7" applyFont="1">
      <alignment vertical="center"/>
    </xf>
    <xf numFmtId="0" fontId="9"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Border="1" applyAlignment="1">
      <alignment horizontal="right" vertical="center" wrapText="1"/>
    </xf>
    <xf numFmtId="0" fontId="9" fillId="0" borderId="0" xfId="0" applyFont="1" applyAlignment="1">
      <alignment horizontal="left" vertical="center"/>
    </xf>
    <xf numFmtId="180" fontId="5" fillId="0" borderId="4" xfId="0" applyNumberFormat="1" applyFont="1" applyBorder="1" applyAlignment="1">
      <alignment horizontal="center" vertical="center" wrapText="1"/>
    </xf>
    <xf numFmtId="0" fontId="9" fillId="2" borderId="4" xfId="0" applyFont="1" applyFill="1" applyBorder="1" applyAlignment="1">
      <alignment horizontal="center" vertical="center" wrapText="1"/>
    </xf>
    <xf numFmtId="178" fontId="5" fillId="0" borderId="4" xfId="7" applyNumberFormat="1" applyFont="1" applyBorder="1" applyAlignment="1">
      <alignment horizontal="right" vertical="center" wrapText="1"/>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79" fontId="8" fillId="0" borderId="2" xfId="0" applyNumberFormat="1" applyFont="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34">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EB0F-2FA5-4381-96AE-B612E1B8DC1A}">
  <dimension ref="A1:Y19"/>
  <sheetViews>
    <sheetView tabSelected="1" view="pageBreakPreview" zoomScaleNormal="50" zoomScaleSheetLayoutView="100" workbookViewId="0">
      <selection sqref="A1:P2"/>
    </sheetView>
  </sheetViews>
  <sheetFormatPr defaultColWidth="9" defaultRowHeight="17.25" x14ac:dyDescent="0.15"/>
  <cols>
    <col min="1" max="1" width="8.5" style="16" customWidth="1"/>
    <col min="2" max="2" width="31.75" style="7" customWidth="1"/>
    <col min="3" max="3" width="45" style="7" customWidth="1"/>
    <col min="4" max="4" width="19.25" style="23" customWidth="1"/>
    <col min="5" max="5" width="25.625" style="24" customWidth="1"/>
    <col min="6" max="6" width="25" style="25" customWidth="1"/>
    <col min="7" max="7" width="37.875" style="7" customWidth="1"/>
    <col min="8" max="8" width="37.875" style="24" customWidth="1"/>
    <col min="9" max="10" width="16.75" style="13" customWidth="1"/>
    <col min="11" max="11" width="15.375" style="26" customWidth="1"/>
    <col min="12" max="12" width="15.375" style="28" customWidth="1"/>
    <col min="13" max="14" width="15.375" style="27" customWidth="1"/>
    <col min="15" max="15" width="15.375" style="28" customWidth="1"/>
    <col min="16" max="16" width="26.125" style="7" customWidth="1"/>
    <col min="17" max="17" width="41.25" style="17" customWidth="1"/>
    <col min="18" max="18" width="5.75" style="18" customWidth="1"/>
    <col min="19" max="19" width="9.125" style="19" bestFit="1" customWidth="1"/>
    <col min="20" max="20" width="13.25" style="20" bestFit="1" customWidth="1"/>
    <col min="21" max="21" width="11" style="21" customWidth="1"/>
    <col min="22" max="22" width="9.125" style="6" bestFit="1" customWidth="1"/>
    <col min="23" max="23" width="13.375" style="19" customWidth="1"/>
    <col min="24" max="24" width="18.375" style="19" customWidth="1"/>
    <col min="25" max="25" width="12.625" style="22" customWidth="1"/>
    <col min="26" max="26" width="14.25" style="6" bestFit="1" customWidth="1"/>
    <col min="27" max="27" width="10.125" style="6" customWidth="1"/>
    <col min="28" max="28" width="9" style="6" customWidth="1"/>
    <col min="29" max="16384" width="9" style="6"/>
  </cols>
  <sheetData>
    <row r="1" spans="1:25" s="14" customFormat="1" ht="14.25" customHeight="1" x14ac:dyDescent="0.15">
      <c r="A1" s="39" t="s">
        <v>82</v>
      </c>
      <c r="B1" s="39"/>
      <c r="C1" s="39"/>
      <c r="D1" s="39"/>
      <c r="E1" s="39"/>
      <c r="F1" s="39"/>
      <c r="G1" s="39"/>
      <c r="H1" s="39"/>
      <c r="I1" s="39"/>
      <c r="J1" s="39"/>
      <c r="K1" s="39"/>
      <c r="L1" s="39"/>
      <c r="M1" s="39"/>
      <c r="N1" s="39"/>
      <c r="O1" s="39"/>
      <c r="P1" s="39"/>
      <c r="Q1" s="10"/>
      <c r="R1" s="11"/>
      <c r="S1" s="7"/>
      <c r="T1" s="12"/>
      <c r="U1" s="13"/>
      <c r="W1" s="7"/>
      <c r="X1" s="7"/>
      <c r="Y1" s="15"/>
    </row>
    <row r="2" spans="1:25" ht="90" customHeight="1" x14ac:dyDescent="0.15">
      <c r="A2" s="40"/>
      <c r="B2" s="40"/>
      <c r="C2" s="40"/>
      <c r="D2" s="40"/>
      <c r="E2" s="40"/>
      <c r="F2" s="40"/>
      <c r="G2" s="40"/>
      <c r="H2" s="40"/>
      <c r="I2" s="40"/>
      <c r="J2" s="40"/>
      <c r="K2" s="40"/>
      <c r="L2" s="40"/>
      <c r="M2" s="40"/>
      <c r="N2" s="40"/>
      <c r="O2" s="40"/>
      <c r="P2" s="40"/>
      <c r="Q2" s="8"/>
      <c r="R2" s="6"/>
      <c r="S2" s="6"/>
      <c r="T2" s="6"/>
      <c r="U2" s="6"/>
      <c r="W2" s="6"/>
      <c r="X2" s="6"/>
      <c r="Y2" s="6"/>
    </row>
    <row r="3" spans="1:25" ht="90" customHeight="1" x14ac:dyDescent="0.15">
      <c r="A3" s="41"/>
      <c r="B3" s="43" t="s">
        <v>0</v>
      </c>
      <c r="C3" s="43" t="s">
        <v>1</v>
      </c>
      <c r="D3" s="43" t="s">
        <v>2</v>
      </c>
      <c r="E3" s="43" t="s">
        <v>3</v>
      </c>
      <c r="F3" s="45" t="s">
        <v>4</v>
      </c>
      <c r="G3" s="43" t="s">
        <v>5</v>
      </c>
      <c r="H3" s="52" t="s">
        <v>6</v>
      </c>
      <c r="I3" s="35" t="s">
        <v>7</v>
      </c>
      <c r="J3" s="35" t="s">
        <v>8</v>
      </c>
      <c r="K3" s="37" t="s">
        <v>9</v>
      </c>
      <c r="L3" s="41" t="s">
        <v>22</v>
      </c>
      <c r="M3" s="47" t="s">
        <v>10</v>
      </c>
      <c r="N3" s="48"/>
      <c r="O3" s="49"/>
      <c r="P3" s="50" t="s">
        <v>11</v>
      </c>
      <c r="Q3" s="8"/>
      <c r="R3" s="6"/>
      <c r="S3" s="6"/>
      <c r="T3" s="6"/>
      <c r="U3" s="6"/>
      <c r="W3" s="6"/>
      <c r="X3" s="6"/>
      <c r="Y3" s="6"/>
    </row>
    <row r="4" spans="1:25" ht="45.75" customHeight="1" x14ac:dyDescent="0.15">
      <c r="A4" s="42"/>
      <c r="B4" s="44"/>
      <c r="C4" s="44"/>
      <c r="D4" s="44"/>
      <c r="E4" s="44"/>
      <c r="F4" s="46"/>
      <c r="G4" s="44"/>
      <c r="H4" s="53"/>
      <c r="I4" s="36"/>
      <c r="J4" s="36"/>
      <c r="K4" s="38"/>
      <c r="L4" s="42"/>
      <c r="M4" s="9" t="s">
        <v>12</v>
      </c>
      <c r="N4" s="9" t="s">
        <v>13</v>
      </c>
      <c r="O4" s="9" t="s">
        <v>14</v>
      </c>
      <c r="P4" s="51"/>
      <c r="Q4" s="8"/>
      <c r="R4" s="6"/>
      <c r="S4" s="6"/>
      <c r="T4" s="6"/>
      <c r="U4" s="6"/>
      <c r="W4" s="6"/>
      <c r="X4" s="6"/>
      <c r="Y4" s="6"/>
    </row>
    <row r="5" spans="1:25" ht="99.75" customHeight="1" x14ac:dyDescent="0.15">
      <c r="A5" s="33">
        <f>A4+1</f>
        <v>1</v>
      </c>
      <c r="B5" s="2" t="s">
        <v>23</v>
      </c>
      <c r="C5" s="4" t="s">
        <v>15</v>
      </c>
      <c r="D5" s="32">
        <v>45966</v>
      </c>
      <c r="E5" s="2" t="s">
        <v>24</v>
      </c>
      <c r="F5" s="29" t="s">
        <v>25</v>
      </c>
      <c r="G5" s="2" t="s">
        <v>26</v>
      </c>
      <c r="H5" s="2" t="s">
        <v>27</v>
      </c>
      <c r="I5" s="30">
        <v>42572000</v>
      </c>
      <c r="J5" s="30">
        <v>42572000</v>
      </c>
      <c r="K5" s="5">
        <f t="shared" ref="K5:K18" si="0">ROUNDDOWN(J5/I5,3)</f>
        <v>1</v>
      </c>
      <c r="L5" s="1" t="s">
        <v>17</v>
      </c>
      <c r="M5" s="1" t="s">
        <v>17</v>
      </c>
      <c r="N5" s="1" t="s">
        <v>17</v>
      </c>
      <c r="O5" s="1" t="s">
        <v>17</v>
      </c>
      <c r="P5" s="2" t="s">
        <v>16</v>
      </c>
      <c r="Q5" s="8"/>
      <c r="R5" s="6"/>
      <c r="S5" s="6"/>
      <c r="T5" s="6"/>
      <c r="U5" s="6"/>
      <c r="W5" s="6"/>
      <c r="X5" s="6"/>
      <c r="Y5" s="6"/>
    </row>
    <row r="6" spans="1:25" ht="99.75" customHeight="1" x14ac:dyDescent="0.15">
      <c r="A6" s="33">
        <f t="shared" ref="A6:A18" si="1">A5+1</f>
        <v>2</v>
      </c>
      <c r="B6" s="2" t="s">
        <v>28</v>
      </c>
      <c r="C6" s="4" t="s">
        <v>15</v>
      </c>
      <c r="D6" s="32">
        <v>45966</v>
      </c>
      <c r="E6" s="2" t="s">
        <v>29</v>
      </c>
      <c r="F6" s="29" t="s">
        <v>30</v>
      </c>
      <c r="G6" s="2" t="s">
        <v>31</v>
      </c>
      <c r="H6" s="2" t="s">
        <v>32</v>
      </c>
      <c r="I6" s="30">
        <v>4641528</v>
      </c>
      <c r="J6" s="30">
        <v>4641528</v>
      </c>
      <c r="K6" s="5">
        <f t="shared" si="0"/>
        <v>1</v>
      </c>
      <c r="L6" s="1" t="s">
        <v>17</v>
      </c>
      <c r="M6" s="1" t="s">
        <v>17</v>
      </c>
      <c r="N6" s="1" t="s">
        <v>17</v>
      </c>
      <c r="O6" s="1" t="s">
        <v>17</v>
      </c>
      <c r="P6" s="2" t="s">
        <v>16</v>
      </c>
      <c r="Q6" s="8"/>
      <c r="R6" s="6"/>
      <c r="S6" s="6"/>
      <c r="T6" s="6"/>
      <c r="U6" s="6"/>
      <c r="W6" s="6"/>
      <c r="X6" s="6"/>
      <c r="Y6" s="6"/>
    </row>
    <row r="7" spans="1:25" ht="99.75" customHeight="1" x14ac:dyDescent="0.15">
      <c r="A7" s="33">
        <f t="shared" si="1"/>
        <v>3</v>
      </c>
      <c r="B7" s="2" t="s">
        <v>71</v>
      </c>
      <c r="C7" s="4" t="s">
        <v>15</v>
      </c>
      <c r="D7" s="32">
        <v>45967</v>
      </c>
      <c r="E7" s="2" t="s">
        <v>33</v>
      </c>
      <c r="F7" s="29" t="s">
        <v>70</v>
      </c>
      <c r="G7" s="2" t="s">
        <v>34</v>
      </c>
      <c r="H7" s="2" t="s">
        <v>32</v>
      </c>
      <c r="I7" s="30">
        <v>251714700</v>
      </c>
      <c r="J7" s="30">
        <v>251714700</v>
      </c>
      <c r="K7" s="5">
        <f t="shared" si="0"/>
        <v>1</v>
      </c>
      <c r="L7" s="1" t="s">
        <v>17</v>
      </c>
      <c r="M7" s="1" t="s">
        <v>17</v>
      </c>
      <c r="N7" s="1" t="s">
        <v>17</v>
      </c>
      <c r="O7" s="1" t="s">
        <v>17</v>
      </c>
      <c r="P7" s="2" t="s">
        <v>16</v>
      </c>
      <c r="Q7" s="8"/>
      <c r="R7" s="6"/>
      <c r="S7" s="6"/>
      <c r="T7" s="6"/>
      <c r="U7" s="6"/>
      <c r="W7" s="6"/>
      <c r="X7" s="6"/>
      <c r="Y7" s="6"/>
    </row>
    <row r="8" spans="1:25" ht="99.75" customHeight="1" x14ac:dyDescent="0.15">
      <c r="A8" s="33">
        <f t="shared" si="1"/>
        <v>4</v>
      </c>
      <c r="B8" s="2" t="s">
        <v>72</v>
      </c>
      <c r="C8" s="4" t="s">
        <v>15</v>
      </c>
      <c r="D8" s="32">
        <v>45968</v>
      </c>
      <c r="E8" s="2" t="s">
        <v>35</v>
      </c>
      <c r="F8" s="29" t="s">
        <v>36</v>
      </c>
      <c r="G8" s="2" t="s">
        <v>37</v>
      </c>
      <c r="H8" s="2" t="s">
        <v>38</v>
      </c>
      <c r="I8" s="30">
        <v>6730000</v>
      </c>
      <c r="J8" s="30">
        <v>6730000</v>
      </c>
      <c r="K8" s="5">
        <f t="shared" si="0"/>
        <v>1</v>
      </c>
      <c r="L8" s="1" t="s">
        <v>17</v>
      </c>
      <c r="M8" s="1" t="s">
        <v>17</v>
      </c>
      <c r="N8" s="1" t="s">
        <v>17</v>
      </c>
      <c r="O8" s="1" t="s">
        <v>17</v>
      </c>
      <c r="P8" s="2" t="s">
        <v>16</v>
      </c>
      <c r="Q8" s="8"/>
      <c r="R8" s="6"/>
      <c r="S8" s="6"/>
      <c r="T8" s="6"/>
      <c r="U8" s="6"/>
      <c r="W8" s="6"/>
      <c r="X8" s="6"/>
      <c r="Y8" s="6"/>
    </row>
    <row r="9" spans="1:25" ht="99.75" customHeight="1" x14ac:dyDescent="0.15">
      <c r="A9" s="33">
        <f t="shared" si="1"/>
        <v>5</v>
      </c>
      <c r="B9" s="2" t="s">
        <v>73</v>
      </c>
      <c r="C9" s="4" t="s">
        <v>15</v>
      </c>
      <c r="D9" s="32">
        <v>45971</v>
      </c>
      <c r="E9" s="2" t="s">
        <v>39</v>
      </c>
      <c r="F9" s="29" t="s">
        <v>40</v>
      </c>
      <c r="G9" s="2" t="s">
        <v>74</v>
      </c>
      <c r="H9" s="2" t="s">
        <v>41</v>
      </c>
      <c r="I9" s="30">
        <v>27999994</v>
      </c>
      <c r="J9" s="30">
        <v>27999994</v>
      </c>
      <c r="K9" s="5">
        <f t="shared" si="0"/>
        <v>1</v>
      </c>
      <c r="L9" s="1" t="s">
        <v>17</v>
      </c>
      <c r="M9" s="1" t="s">
        <v>17</v>
      </c>
      <c r="N9" s="1" t="s">
        <v>17</v>
      </c>
      <c r="O9" s="1" t="s">
        <v>17</v>
      </c>
      <c r="P9" s="2" t="s">
        <v>16</v>
      </c>
      <c r="Q9" s="8"/>
      <c r="R9" s="6"/>
      <c r="S9" s="6"/>
      <c r="T9" s="6"/>
      <c r="U9" s="6"/>
      <c r="W9" s="6"/>
      <c r="X9" s="6"/>
      <c r="Y9" s="6"/>
    </row>
    <row r="10" spans="1:25" ht="99.75" customHeight="1" x14ac:dyDescent="0.15">
      <c r="A10" s="33">
        <f t="shared" si="1"/>
        <v>6</v>
      </c>
      <c r="B10" s="2" t="s">
        <v>75</v>
      </c>
      <c r="C10" s="4" t="s">
        <v>15</v>
      </c>
      <c r="D10" s="32">
        <v>45971</v>
      </c>
      <c r="E10" s="2" t="s">
        <v>42</v>
      </c>
      <c r="F10" s="29" t="s">
        <v>43</v>
      </c>
      <c r="G10" s="2" t="s">
        <v>44</v>
      </c>
      <c r="H10" s="2" t="s">
        <v>45</v>
      </c>
      <c r="I10" s="30">
        <v>4500000</v>
      </c>
      <c r="J10" s="30">
        <v>4497969</v>
      </c>
      <c r="K10" s="5">
        <f t="shared" si="0"/>
        <v>0.999</v>
      </c>
      <c r="L10" s="1" t="s">
        <v>17</v>
      </c>
      <c r="M10" s="1" t="s">
        <v>17</v>
      </c>
      <c r="N10" s="1" t="s">
        <v>17</v>
      </c>
      <c r="O10" s="1" t="s">
        <v>17</v>
      </c>
      <c r="P10" s="2" t="s">
        <v>16</v>
      </c>
      <c r="Q10" s="8"/>
      <c r="R10" s="6"/>
      <c r="S10" s="6"/>
      <c r="T10" s="6"/>
      <c r="U10" s="6"/>
      <c r="W10" s="6"/>
      <c r="X10" s="6"/>
      <c r="Y10" s="6"/>
    </row>
    <row r="11" spans="1:25" ht="99.75" customHeight="1" x14ac:dyDescent="0.15">
      <c r="A11" s="33">
        <f t="shared" si="1"/>
        <v>7</v>
      </c>
      <c r="B11" s="2" t="s">
        <v>46</v>
      </c>
      <c r="C11" s="4" t="s">
        <v>15</v>
      </c>
      <c r="D11" s="32">
        <v>45975</v>
      </c>
      <c r="E11" s="2" t="s">
        <v>47</v>
      </c>
      <c r="F11" s="29" t="s">
        <v>48</v>
      </c>
      <c r="G11" s="2" t="s">
        <v>49</v>
      </c>
      <c r="H11" s="2" t="s">
        <v>67</v>
      </c>
      <c r="I11" s="30">
        <v>2859890</v>
      </c>
      <c r="J11" s="30">
        <v>2859890</v>
      </c>
      <c r="K11" s="5">
        <f t="shared" si="0"/>
        <v>1</v>
      </c>
      <c r="L11" s="1" t="s">
        <v>17</v>
      </c>
      <c r="M11" s="1" t="s">
        <v>17</v>
      </c>
      <c r="N11" s="1" t="s">
        <v>17</v>
      </c>
      <c r="O11" s="1" t="s">
        <v>17</v>
      </c>
      <c r="P11" s="3" t="s">
        <v>16</v>
      </c>
      <c r="Q11" s="8"/>
      <c r="R11" s="6"/>
      <c r="S11" s="6"/>
      <c r="T11" s="6"/>
      <c r="U11" s="6"/>
      <c r="W11" s="6"/>
      <c r="X11" s="6"/>
      <c r="Y11" s="6"/>
    </row>
    <row r="12" spans="1:25" ht="99.75" customHeight="1" x14ac:dyDescent="0.15">
      <c r="A12" s="33">
        <f t="shared" si="1"/>
        <v>8</v>
      </c>
      <c r="B12" s="2" t="s">
        <v>76</v>
      </c>
      <c r="C12" s="4" t="s">
        <v>15</v>
      </c>
      <c r="D12" s="32">
        <v>45978</v>
      </c>
      <c r="E12" s="2" t="s">
        <v>50</v>
      </c>
      <c r="F12" s="29" t="s">
        <v>51</v>
      </c>
      <c r="G12" s="2" t="s">
        <v>52</v>
      </c>
      <c r="H12" s="2" t="s">
        <v>53</v>
      </c>
      <c r="I12" s="30">
        <v>14671800</v>
      </c>
      <c r="J12" s="30">
        <v>14671800</v>
      </c>
      <c r="K12" s="5">
        <f t="shared" si="0"/>
        <v>1</v>
      </c>
      <c r="L12" s="1" t="s">
        <v>17</v>
      </c>
      <c r="M12" s="1" t="s">
        <v>17</v>
      </c>
      <c r="N12" s="1" t="s">
        <v>17</v>
      </c>
      <c r="O12" s="1" t="s">
        <v>17</v>
      </c>
      <c r="P12" s="2" t="s">
        <v>16</v>
      </c>
      <c r="Q12" s="8"/>
      <c r="R12" s="6"/>
      <c r="S12" s="6"/>
      <c r="T12" s="6"/>
      <c r="U12" s="6"/>
      <c r="W12" s="6"/>
      <c r="X12" s="6"/>
      <c r="Y12" s="6"/>
    </row>
    <row r="13" spans="1:25" ht="99.75" customHeight="1" x14ac:dyDescent="0.15">
      <c r="A13" s="33">
        <f t="shared" si="1"/>
        <v>9</v>
      </c>
      <c r="B13" s="2" t="s">
        <v>77</v>
      </c>
      <c r="C13" s="4" t="s">
        <v>15</v>
      </c>
      <c r="D13" s="32">
        <v>45979</v>
      </c>
      <c r="E13" s="2" t="s">
        <v>54</v>
      </c>
      <c r="F13" s="29" t="s">
        <v>55</v>
      </c>
      <c r="G13" s="2" t="s">
        <v>56</v>
      </c>
      <c r="H13" s="2" t="s">
        <v>32</v>
      </c>
      <c r="I13" s="30" t="s">
        <v>57</v>
      </c>
      <c r="J13" s="30">
        <v>2448600</v>
      </c>
      <c r="K13" s="34" t="s">
        <v>57</v>
      </c>
      <c r="L13" s="1" t="s">
        <v>17</v>
      </c>
      <c r="M13" s="1" t="s">
        <v>17</v>
      </c>
      <c r="N13" s="1" t="s">
        <v>17</v>
      </c>
      <c r="O13" s="1" t="s">
        <v>17</v>
      </c>
      <c r="P13" s="2" t="s">
        <v>16</v>
      </c>
      <c r="Q13" s="8"/>
      <c r="R13" s="6"/>
      <c r="S13" s="6"/>
      <c r="T13" s="6"/>
      <c r="U13" s="6"/>
      <c r="W13" s="6"/>
      <c r="X13" s="6"/>
      <c r="Y13" s="6"/>
    </row>
    <row r="14" spans="1:25" ht="99.75" customHeight="1" x14ac:dyDescent="0.15">
      <c r="A14" s="33">
        <f t="shared" si="1"/>
        <v>10</v>
      </c>
      <c r="B14" s="2" t="s">
        <v>78</v>
      </c>
      <c r="C14" s="4" t="s">
        <v>15</v>
      </c>
      <c r="D14" s="32">
        <v>45981</v>
      </c>
      <c r="E14" s="2" t="s">
        <v>58</v>
      </c>
      <c r="F14" s="29" t="s">
        <v>59</v>
      </c>
      <c r="G14" s="2" t="s">
        <v>60</v>
      </c>
      <c r="H14" s="2" t="s">
        <v>41</v>
      </c>
      <c r="I14" s="30">
        <v>29658645</v>
      </c>
      <c r="J14" s="30">
        <v>29658645</v>
      </c>
      <c r="K14" s="5">
        <f t="shared" si="0"/>
        <v>1</v>
      </c>
      <c r="L14" s="1" t="s">
        <v>17</v>
      </c>
      <c r="M14" s="1" t="s">
        <v>17</v>
      </c>
      <c r="N14" s="1" t="s">
        <v>17</v>
      </c>
      <c r="O14" s="1" t="s">
        <v>17</v>
      </c>
      <c r="P14" s="2" t="s">
        <v>16</v>
      </c>
      <c r="Q14" s="8"/>
      <c r="R14" s="6"/>
      <c r="S14" s="6"/>
      <c r="T14" s="6"/>
      <c r="U14" s="6"/>
      <c r="W14" s="6"/>
      <c r="X14" s="6"/>
      <c r="Y14" s="6"/>
    </row>
    <row r="15" spans="1:25" ht="99.75" customHeight="1" x14ac:dyDescent="0.15">
      <c r="A15" s="33">
        <f t="shared" si="1"/>
        <v>11</v>
      </c>
      <c r="B15" s="2" t="s">
        <v>79</v>
      </c>
      <c r="C15" s="4" t="s">
        <v>15</v>
      </c>
      <c r="D15" s="32">
        <v>45986</v>
      </c>
      <c r="E15" s="2" t="s">
        <v>39</v>
      </c>
      <c r="F15" s="29" t="s">
        <v>40</v>
      </c>
      <c r="G15" s="2" t="s">
        <v>74</v>
      </c>
      <c r="H15" s="2" t="s">
        <v>41</v>
      </c>
      <c r="I15" s="30">
        <v>5984352</v>
      </c>
      <c r="J15" s="30">
        <v>5984352</v>
      </c>
      <c r="K15" s="5">
        <f t="shared" si="0"/>
        <v>1</v>
      </c>
      <c r="L15" s="1" t="s">
        <v>17</v>
      </c>
      <c r="M15" s="1" t="s">
        <v>17</v>
      </c>
      <c r="N15" s="1" t="s">
        <v>17</v>
      </c>
      <c r="O15" s="1" t="s">
        <v>17</v>
      </c>
      <c r="P15" s="2" t="s">
        <v>16</v>
      </c>
      <c r="Q15" s="8"/>
      <c r="R15" s="6"/>
      <c r="S15" s="6"/>
      <c r="T15" s="6"/>
      <c r="U15" s="6"/>
      <c r="W15" s="6"/>
      <c r="X15" s="6"/>
      <c r="Y15" s="6"/>
    </row>
    <row r="16" spans="1:25" ht="99.75" customHeight="1" x14ac:dyDescent="0.15">
      <c r="A16" s="33">
        <f t="shared" si="1"/>
        <v>12</v>
      </c>
      <c r="B16" s="2" t="s">
        <v>61</v>
      </c>
      <c r="C16" s="4" t="s">
        <v>15</v>
      </c>
      <c r="D16" s="32">
        <v>45988</v>
      </c>
      <c r="E16" s="2" t="s">
        <v>62</v>
      </c>
      <c r="F16" s="29" t="s">
        <v>63</v>
      </c>
      <c r="G16" s="2" t="s">
        <v>80</v>
      </c>
      <c r="H16" s="2" t="s">
        <v>32</v>
      </c>
      <c r="I16" s="30">
        <v>17991985</v>
      </c>
      <c r="J16" s="30">
        <v>17991985</v>
      </c>
      <c r="K16" s="5">
        <f t="shared" si="0"/>
        <v>1</v>
      </c>
      <c r="L16" s="1" t="s">
        <v>17</v>
      </c>
      <c r="M16" s="1" t="s">
        <v>17</v>
      </c>
      <c r="N16" s="1" t="s">
        <v>17</v>
      </c>
      <c r="O16" s="1" t="s">
        <v>17</v>
      </c>
      <c r="P16" s="3" t="s">
        <v>16</v>
      </c>
      <c r="Q16" s="8"/>
      <c r="R16" s="6"/>
      <c r="S16" s="6"/>
      <c r="T16" s="6"/>
      <c r="U16" s="6"/>
      <c r="W16" s="6"/>
      <c r="X16" s="6"/>
      <c r="Y16" s="6"/>
    </row>
    <row r="17" spans="1:25" ht="99.75" customHeight="1" x14ac:dyDescent="0.15">
      <c r="A17" s="33">
        <f t="shared" si="1"/>
        <v>13</v>
      </c>
      <c r="B17" s="2" t="s">
        <v>81</v>
      </c>
      <c r="C17" s="4" t="s">
        <v>15</v>
      </c>
      <c r="D17" s="32">
        <v>45989</v>
      </c>
      <c r="E17" s="2" t="s">
        <v>64</v>
      </c>
      <c r="F17" s="29" t="s">
        <v>65</v>
      </c>
      <c r="G17" s="2" t="s">
        <v>66</v>
      </c>
      <c r="H17" s="2" t="s">
        <v>67</v>
      </c>
      <c r="I17" s="30">
        <v>8737936</v>
      </c>
      <c r="J17" s="30">
        <v>8737936</v>
      </c>
      <c r="K17" s="5">
        <f t="shared" si="0"/>
        <v>1</v>
      </c>
      <c r="L17" s="1" t="s">
        <v>17</v>
      </c>
      <c r="M17" s="1" t="s">
        <v>17</v>
      </c>
      <c r="N17" s="1" t="s">
        <v>17</v>
      </c>
      <c r="O17" s="1" t="s">
        <v>17</v>
      </c>
      <c r="P17" s="2" t="s">
        <v>16</v>
      </c>
      <c r="Q17" s="8"/>
      <c r="R17" s="6"/>
      <c r="S17" s="6"/>
      <c r="T17" s="6"/>
      <c r="U17" s="6"/>
      <c r="W17" s="6"/>
      <c r="X17" s="6"/>
      <c r="Y17" s="6"/>
    </row>
    <row r="18" spans="1:25" ht="99.75" customHeight="1" x14ac:dyDescent="0.15">
      <c r="A18" s="33">
        <f t="shared" si="1"/>
        <v>14</v>
      </c>
      <c r="B18" s="2" t="s">
        <v>68</v>
      </c>
      <c r="C18" s="4" t="s">
        <v>15</v>
      </c>
      <c r="D18" s="32">
        <v>45989</v>
      </c>
      <c r="E18" s="2" t="s">
        <v>18</v>
      </c>
      <c r="F18" s="29" t="s">
        <v>19</v>
      </c>
      <c r="G18" s="2" t="s">
        <v>20</v>
      </c>
      <c r="H18" s="2" t="s">
        <v>69</v>
      </c>
      <c r="I18" s="30">
        <v>3432600</v>
      </c>
      <c r="J18" s="30">
        <v>3432600</v>
      </c>
      <c r="K18" s="5">
        <f t="shared" si="0"/>
        <v>1</v>
      </c>
      <c r="L18" s="1" t="s">
        <v>17</v>
      </c>
      <c r="M18" s="1" t="s">
        <v>17</v>
      </c>
      <c r="N18" s="1" t="s">
        <v>17</v>
      </c>
      <c r="O18" s="1" t="s">
        <v>17</v>
      </c>
      <c r="P18" s="2" t="s">
        <v>16</v>
      </c>
      <c r="Q18" s="8"/>
      <c r="R18" s="6"/>
      <c r="S18" s="6"/>
      <c r="T18" s="6"/>
      <c r="U18" s="6"/>
      <c r="W18" s="6"/>
      <c r="X18" s="6"/>
      <c r="Y18" s="6"/>
    </row>
    <row r="19" spans="1:25" s="16" customFormat="1" ht="32.25" customHeight="1" x14ac:dyDescent="0.15">
      <c r="A19" s="31" t="s">
        <v>21</v>
      </c>
      <c r="B19" s="7"/>
      <c r="C19" s="7"/>
      <c r="D19" s="23"/>
      <c r="E19" s="24"/>
      <c r="F19" s="25"/>
      <c r="G19" s="7"/>
      <c r="H19" s="24"/>
      <c r="I19" s="13"/>
      <c r="J19" s="13"/>
      <c r="K19" s="26"/>
      <c r="L19" s="28"/>
      <c r="M19" s="27"/>
      <c r="N19" s="27"/>
      <c r="O19" s="28"/>
      <c r="P19" s="7"/>
      <c r="Q19" s="17"/>
      <c r="R19" s="18"/>
      <c r="S19" s="19"/>
      <c r="T19" s="20"/>
      <c r="U19" s="21"/>
      <c r="V19" s="6"/>
      <c r="W19" s="19"/>
      <c r="X19" s="19"/>
      <c r="Y19" s="22"/>
    </row>
  </sheetData>
  <autoFilter ref="A4:AB4" xr:uid="{D712EB0F-2FA5-4381-96AE-B612E1B8DC1A}"/>
  <mergeCells count="15">
    <mergeCell ref="I3:I4"/>
    <mergeCell ref="J3:J4"/>
    <mergeCell ref="K3:K4"/>
    <mergeCell ref="A1:P2"/>
    <mergeCell ref="A3:A4"/>
    <mergeCell ref="B3:B4"/>
    <mergeCell ref="C3:C4"/>
    <mergeCell ref="D3:D4"/>
    <mergeCell ref="E3:E4"/>
    <mergeCell ref="F3:F4"/>
    <mergeCell ref="L3:L4"/>
    <mergeCell ref="M3:O3"/>
    <mergeCell ref="P3:P4"/>
    <mergeCell ref="G3:G4"/>
    <mergeCell ref="H3:H4"/>
  </mergeCells>
  <phoneticPr fontId="6"/>
  <conditionalFormatting sqref="K5:K7">
    <cfRule type="expression" dxfId="33" priority="971" stopIfTrue="1">
      <formula>$AJ5=1</formula>
    </cfRule>
    <cfRule type="expression" dxfId="32" priority="970" stopIfTrue="1">
      <formula>#REF!="秘"</formula>
    </cfRule>
    <cfRule type="expression" dxfId="31" priority="968" stopIfTrue="1">
      <formula>$AI5=1</formula>
    </cfRule>
    <cfRule type="expression" dxfId="30" priority="969" stopIfTrue="1">
      <formula>#REF!="随意（単価）"</formula>
    </cfRule>
    <cfRule type="expression" dxfId="29" priority="972" stopIfTrue="1">
      <formula>#REF!="随意（単価）"</formula>
    </cfRule>
    <cfRule type="expression" dxfId="28" priority="973" stopIfTrue="1">
      <formula>#REF!="秘"</formula>
    </cfRule>
  </conditionalFormatting>
  <conditionalFormatting sqref="K5:K11">
    <cfRule type="expression" dxfId="27" priority="109" stopIfTrue="1">
      <formula>#REF!="随意（単価）"</formula>
    </cfRule>
    <cfRule type="expression" dxfId="26" priority="110" stopIfTrue="1">
      <formula>#REF!="秘"</formula>
    </cfRule>
    <cfRule type="expression" dxfId="25" priority="974" stopIfTrue="1">
      <formula>#REF!=1</formula>
    </cfRule>
    <cfRule type="expression" dxfId="24" priority="975" stopIfTrue="1">
      <formula>#REF!="随意（単価）"</formula>
    </cfRule>
    <cfRule type="expression" dxfId="23" priority="976" stopIfTrue="1">
      <formula>$B5="秘"</formula>
    </cfRule>
  </conditionalFormatting>
  <conditionalFormatting sqref="K5:K18">
    <cfRule type="expression" dxfId="22" priority="81" stopIfTrue="1">
      <formula>#REF!=1</formula>
    </cfRule>
  </conditionalFormatting>
  <conditionalFormatting sqref="K8:K11">
    <cfRule type="expression" dxfId="21" priority="111" stopIfTrue="1">
      <formula>$AJ8=1</formula>
    </cfRule>
  </conditionalFormatting>
  <conditionalFormatting sqref="K8:K13 K15:K18">
    <cfRule type="expression" dxfId="20" priority="130" stopIfTrue="1">
      <formula>#REF!="随意（単価）"</formula>
    </cfRule>
    <cfRule type="expression" dxfId="19" priority="131" stopIfTrue="1">
      <formula>#REF!="秘"</formula>
    </cfRule>
  </conditionalFormatting>
  <conditionalFormatting sqref="K8:K18">
    <cfRule type="expression" dxfId="18" priority="82" stopIfTrue="1">
      <formula>#REF!="随意（単価）"</formula>
    </cfRule>
    <cfRule type="expression" dxfId="17" priority="83" stopIfTrue="1">
      <formula>#REF!="秘"</formula>
    </cfRule>
    <cfRule type="expression" dxfId="16" priority="84" stopIfTrue="1">
      <formula>$AI8=1</formula>
    </cfRule>
  </conditionalFormatting>
  <conditionalFormatting sqref="K12:K13">
    <cfRule type="expression" dxfId="15" priority="986" stopIfTrue="1">
      <formula>$AJ12=1</formula>
    </cfRule>
    <cfRule type="expression" dxfId="14" priority="987" stopIfTrue="1">
      <formula>#REF!=1</formula>
    </cfRule>
    <cfRule type="expression" dxfId="13" priority="988" stopIfTrue="1">
      <formula>#REF!="随意（単価）"</formula>
    </cfRule>
    <cfRule type="expression" dxfId="12" priority="989" stopIfTrue="1">
      <formula>$B12="秘"</formula>
    </cfRule>
  </conditionalFormatting>
  <conditionalFormatting sqref="K12:K14">
    <cfRule type="expression" dxfId="11" priority="52" stopIfTrue="1">
      <formula>#REF!="随意（単価）"</formula>
    </cfRule>
    <cfRule type="expression" dxfId="10" priority="53" stopIfTrue="1">
      <formula>#REF!="秘"</formula>
    </cfRule>
  </conditionalFormatting>
  <conditionalFormatting sqref="K14:K17">
    <cfRule type="expression" dxfId="9" priority="9" stopIfTrue="1">
      <formula>$AJ14=1</formula>
    </cfRule>
    <cfRule type="expression" dxfId="8" priority="977" stopIfTrue="1">
      <formula>#REF!=1</formula>
    </cfRule>
    <cfRule type="expression" dxfId="7" priority="978" stopIfTrue="1">
      <formula>#REF!="随意（単価）"</formula>
    </cfRule>
    <cfRule type="expression" dxfId="6" priority="979" stopIfTrue="1">
      <formula>$B14="秘"</formula>
    </cfRule>
  </conditionalFormatting>
  <conditionalFormatting sqref="K14:K18">
    <cfRule type="expression" dxfId="5" priority="5" stopIfTrue="1">
      <formula>#REF!="秘"</formula>
    </cfRule>
    <cfRule type="expression" dxfId="4" priority="4" stopIfTrue="1">
      <formula>#REF!="随意（単価）"</formula>
    </cfRule>
  </conditionalFormatting>
  <conditionalFormatting sqref="K18">
    <cfRule type="expression" dxfId="3" priority="992" stopIfTrue="1">
      <formula>$AJ18=1</formula>
    </cfRule>
    <cfRule type="expression" dxfId="2" priority="993" stopIfTrue="1">
      <formula>#REF!=1</formula>
    </cfRule>
    <cfRule type="expression" dxfId="1" priority="994" stopIfTrue="1">
      <formula>#REF!="随意（単価）"</formula>
    </cfRule>
    <cfRule type="expression" dxfId="0" priority="995" stopIfTrue="1">
      <formula>$B18="秘"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202511随意契約（物品役務等）</vt:lpstr>
      <vt:lpstr>'202511随意契約（物品役務等）'!Print_Area</vt:lpstr>
      <vt:lpstr>'202511随意契約（物品役務等）'!Print_Titles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