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09\公共調達の公表(令和７年９月分)\公共調達の公表（元データ）\"/>
    </mc:Choice>
  </mc:AlternateContent>
  <xr:revisionPtr revIDLastSave="0" documentId="13_ncr:1_{21D352DF-F45A-4D4E-8CB8-A2B2B6A2A3A1}" xr6:coauthVersionLast="47" xr6:coauthVersionMax="47" xr10:uidLastSave="{00000000-0000-0000-0000-000000000000}"/>
  <bookViews>
    <workbookView xWindow="-120" yWindow="-120" windowWidth="29040" windowHeight="15720" tabRatio="732" xr2:uid="{00000000-000D-0000-FFFF-FFFF00000000}"/>
  </bookViews>
  <sheets>
    <sheet name="202509物品役務（随意契約) " sheetId="102" r:id="rId1"/>
  </sheets>
  <definedNames>
    <definedName name="_xlnm._FilterDatabase" localSheetId="0" hidden="1">'202509物品役務（随意契約) '!$B$1:$B$24</definedName>
    <definedName name="_xlnm.Print_Area" localSheetId="0">'202509物品役務（随意契約) '!$A$1:$P$25</definedName>
    <definedName name="_xlnm.Print_Titles" localSheetId="0">'202509物品役務（随意契約)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02" l="1"/>
  <c r="K24" i="102"/>
  <c r="K22" i="102"/>
  <c r="K21" i="102"/>
  <c r="K20" i="102"/>
  <c r="K19" i="102"/>
  <c r="K18" i="102"/>
  <c r="K17" i="102"/>
  <c r="K16" i="102"/>
  <c r="K15" i="102"/>
  <c r="K14" i="102"/>
  <c r="K13" i="102"/>
  <c r="K12" i="102"/>
  <c r="K11" i="102"/>
  <c r="K10" i="102"/>
  <c r="K9" i="102"/>
  <c r="K8" i="102"/>
  <c r="K7" i="102"/>
  <c r="K6" i="102"/>
  <c r="K5" i="102"/>
  <c r="A5" i="102"/>
  <c r="A6" i="102" s="1"/>
  <c r="A7" i="102" s="1"/>
  <c r="A8" i="102" s="1"/>
  <c r="A9" i="102" s="1"/>
  <c r="A10" i="102" s="1"/>
  <c r="A11" i="102" s="1"/>
  <c r="A12" i="102" s="1"/>
  <c r="A13" i="102" s="1"/>
  <c r="A14" i="102" s="1"/>
  <c r="A15" i="102" s="1"/>
  <c r="A16" i="102" s="1"/>
  <c r="A17" i="102" s="1"/>
  <c r="A18" i="102" s="1"/>
  <c r="A19" i="102" s="1"/>
  <c r="A20" i="102" s="1"/>
  <c r="A21" i="102" s="1"/>
  <c r="A22" i="102" s="1"/>
  <c r="A23" i="102" s="1"/>
  <c r="A24" i="102" s="1"/>
</calcChain>
</file>

<file path=xl/sharedStrings.xml><?xml version="1.0" encoding="utf-8"?>
<sst xmlns="http://schemas.openxmlformats.org/spreadsheetml/2006/main" count="237" uniqueCount="93">
  <si>
    <t>公共調達の適正化について（平成18年8月25日付財計第2017号）に基づく競争入札に係る情報の公表（物品・役務等）及び公益法人に対する支出の公表・点検の方針について（平成24年6月1日行政改革実行本部決定）に基づく情報の公開</t>
  </si>
  <si>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</si>
  <si>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</si>
  <si>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</si>
  <si>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</si>
  <si>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</si>
  <si>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</si>
  <si>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</si>
  <si>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</si>
  <si>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</si>
  <si>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</si>
  <si>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</si>
  <si>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</si>
  <si>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</si>
  <si>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</si>
  <si>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</si>
  <si>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t>
    <phoneticPr fontId="5"/>
  </si>
  <si>
    <t/>
  </si>
  <si>
    <t>支出負担行為担当官代理
外務省大臣官房長　大鶴　哲也
東京都千代田区霞が関２－２－１</t>
    <rPh sb="9" eb="11">
      <t>ダイリ</t>
    </rPh>
    <rPh sb="21" eb="23">
      <t>オオツル</t>
    </rPh>
    <rPh sb="24" eb="26">
      <t>テツヤ</t>
    </rPh>
    <phoneticPr fontId="3"/>
  </si>
  <si>
    <t>（注）公益法人の区分において、「公財」は「公益財団法人」、「公社」は「公益社団法人」、「特財」は「特例財団法人」、「特社」は「特例社団法人」をいう。　</t>
    <phoneticPr fontId="5"/>
  </si>
  <si>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</si>
  <si>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再就職の役員の数</t>
    <rPh sb="0" eb="3">
      <t>サイシュウショク</t>
    </rPh>
    <rPh sb="4" eb="6">
      <t>ヤクイン</t>
    </rPh>
    <rPh sb="7" eb="8">
      <t>カズ</t>
    </rPh>
    <phoneticPr fontId="3"/>
  </si>
  <si>
    <t>富士通株式会社</t>
  </si>
  <si>
    <t>1020001071491</t>
  </si>
  <si>
    <t>本件サービスの提供が可能な者は、当該システムの構築を行った本契約の相手方の他になく、競争を許さないため（会計法第29条の3第4項）</t>
  </si>
  <si>
    <t>株式会社ＪＶＣケンウッド</t>
  </si>
  <si>
    <t>8020001059159</t>
  </si>
  <si>
    <t>神奈川県横浜市神奈川区守屋町３丁目１２番地</t>
  </si>
  <si>
    <t>本契約の相手方は、製品に精通し、製品の動作保証等の問題を生じさせることなく機器の修理対応が行える唯一の事業者であり、他に競争を許さないため（会計法第２９条の３第４項）</t>
  </si>
  <si>
    <t>株式会社コムフォース</t>
  </si>
  <si>
    <t>5010001096024</t>
  </si>
  <si>
    <t>東京都江東区木場２丁目１７番１６号</t>
    <phoneticPr fontId="5"/>
  </si>
  <si>
    <t>株式会社ＮＴＴデータ・アイ</t>
  </si>
  <si>
    <t>2011101056358</t>
  </si>
  <si>
    <t>東京都新宿区揚場町１番１８号</t>
  </si>
  <si>
    <t>安全サポート株式会社</t>
  </si>
  <si>
    <t>5010401182464</t>
  </si>
  <si>
    <t>東京都港区西新橋１丁目２番９号</t>
  </si>
  <si>
    <t>企画競争の結果，同者が最も高い評価を得て確実な業務の履行が可能であると認められ，他に競争を許さないため（会計法第２９条の３第４項）。</t>
  </si>
  <si>
    <t>株式会社サイマル・インターナショナル</t>
  </si>
  <si>
    <t>6010001109206</t>
  </si>
  <si>
    <t>東京都中央区銀座７丁目１６番１２号</t>
    <phoneticPr fontId="5"/>
  </si>
  <si>
    <t>株式会社アークアカデミー</t>
  </si>
  <si>
    <t>1011001000128</t>
  </si>
  <si>
    <t>東京都新宿区西新宿７丁目１８番１６号</t>
    <phoneticPr fontId="5"/>
  </si>
  <si>
    <t>富士ソフト株式会社</t>
  </si>
  <si>
    <t>2020001043507</t>
  </si>
  <si>
    <t>神奈川県横浜市中区桜木町１丁目１番地</t>
  </si>
  <si>
    <t>アジア太平洋評価学会</t>
    <phoneticPr fontId="5"/>
  </si>
  <si>
    <t>フィリピン国ブラカン州ギギント サンタクルス ロザリー・ヴィラ フェーズ２ ムーンストーン・ストリート ８８１</t>
    <phoneticPr fontId="5"/>
  </si>
  <si>
    <t>契約の性質又は目的から特定の者でなければ当該業務を履行できず、他に競争を許さないため（会計法第29条の3第4項）。</t>
  </si>
  <si>
    <t>アテイン株式会社</t>
  </si>
  <si>
    <t>1010001009930</t>
  </si>
  <si>
    <t>東京都江東区佐賀一丁目５番６号</t>
  </si>
  <si>
    <t>株式会社日立製作所</t>
  </si>
  <si>
    <t>7010001008844</t>
  </si>
  <si>
    <t>「総理大臣の第８０回国連総会出席に伴うチャーター機運航」業務委嘱</t>
  </si>
  <si>
    <t>全日本空輸株式会社</t>
  </si>
  <si>
    <t>1010401099027</t>
  </si>
  <si>
    <t>東京都港区東新橋１丁目５番２号</t>
  </si>
  <si>
    <t>契約の性質又は目的から特定の者でなければ納入または履行できず、他に競争を許さないため（会計法第29条の3第4項）。</t>
    <phoneticPr fontId="5"/>
  </si>
  <si>
    <t>本件サービスの提供が可能な者は、当該システムの構築業者である本契約の相手方の他になく、他に競争を許さないため（会計法第29条の3第4項）。</t>
  </si>
  <si>
    <t>株式会社インターグループ</t>
  </si>
  <si>
    <t>8120001060882</t>
  </si>
  <si>
    <t>大阪府大阪市北区豊崎３丁目２０番１号</t>
    <phoneticPr fontId="5"/>
  </si>
  <si>
    <t>コントロール・リスクス・グループ株式会社</t>
  </si>
  <si>
    <t>8010401086794</t>
  </si>
  <si>
    <t>東京都港区虎ノ門１丁目２番８号</t>
  </si>
  <si>
    <t>「旅券発給管理システム（戸籍事務連携に伴う他省庁連携に係る機能改修（基本設計及びその他の改修））」業務委嘱</t>
    <rPh sb="49" eb="53">
      <t>ギョウムイショク</t>
    </rPh>
    <phoneticPr fontId="5"/>
  </si>
  <si>
    <t>神奈川県川崎市幸区大宮町1番地5</t>
    <rPh sb="7" eb="9">
      <t>サイワイク</t>
    </rPh>
    <rPh sb="9" eb="12">
      <t>オオミヤチョウ</t>
    </rPh>
    <rPh sb="13" eb="15">
      <t>バンチ</t>
    </rPh>
    <phoneticPr fontId="5"/>
  </si>
  <si>
    <t>「旅券発給管理システム（集中作成に関する機能改修追加要望対応）」業務委嘱</t>
    <rPh sb="32" eb="36">
      <t>ギョウムイショク</t>
    </rPh>
    <phoneticPr fontId="5"/>
  </si>
  <si>
    <t>「在外公館用短距離無線機及び長距離無線機等の保守、運用指導、設置等」業務委嘱</t>
    <rPh sb="34" eb="36">
      <t>ギョウム</t>
    </rPh>
    <rPh sb="36" eb="38">
      <t>イショク</t>
    </rPh>
    <phoneticPr fontId="5"/>
  </si>
  <si>
    <t>「在外公館用短距離無線機及び長距離無線機等の保守、運用指導、設置等」業務委嘱</t>
    <phoneticPr fontId="5"/>
  </si>
  <si>
    <t>「外務本省庁舎課室電気錠設置・移設」業務委嘱</t>
    <rPh sb="20" eb="22">
      <t>イショク</t>
    </rPh>
    <phoneticPr fontId="5"/>
  </si>
  <si>
    <t>契約の性質又は目的が競争を許さないため（会計法第29条の3第4項）</t>
    <phoneticPr fontId="5"/>
  </si>
  <si>
    <t>「官民合同テロ・誘拐対策実地訓練（国外版）」業務委嘱</t>
    <rPh sb="22" eb="26">
      <t>ギョウムイショク</t>
    </rPh>
    <phoneticPr fontId="5"/>
  </si>
  <si>
    <t>「総理大臣の第８０回国連総会出席に係る同時通訳」業務委託</t>
    <phoneticPr fontId="5"/>
  </si>
  <si>
    <t>通訳業務については、極めて高度な通訳能力、国際会議等における豊富な実績に加え、発信者である総理・大臣の特有の言い回しや用語を習熟し、総理・大臣自身の希望に適った相性のよい通訳者を確保することが不可欠であり、他の競争を許さないため。（会計法第29条の3第4項）</t>
    <phoneticPr fontId="5"/>
  </si>
  <si>
    <t>「親日派・知日派予備軍育成のための在日米軍子女への日本語補習教育事業」業務委嘱</t>
    <rPh sb="35" eb="39">
      <t>ギョウムイショク</t>
    </rPh>
    <phoneticPr fontId="5"/>
  </si>
  <si>
    <t>「領事業務情報システム（旅券発給管理システムの改修）令和７年度改修」業務委嘱</t>
    <rPh sb="34" eb="38">
      <t>ギョウムイショク</t>
    </rPh>
    <phoneticPr fontId="5"/>
  </si>
  <si>
    <t>「領事業務情報システム　ネットワーク機器等一式の入替・設定」業務委嘱</t>
    <rPh sb="30" eb="34">
      <t>ギョウムイショク</t>
    </rPh>
    <phoneticPr fontId="5"/>
  </si>
  <si>
    <t>「外務大臣の第８０回国連総会出席に係る同時通訳」業務委託</t>
    <phoneticPr fontId="5"/>
  </si>
  <si>
    <t>「ＯＤＡ評価ワークショップの開催」業務委嘱</t>
    <rPh sb="14" eb="16">
      <t>カイサイ</t>
    </rPh>
    <rPh sb="19" eb="21">
      <t>イショク</t>
    </rPh>
    <phoneticPr fontId="5"/>
  </si>
  <si>
    <t>「総理大臣の第８０回国連総会出席に伴う『内外記者会見』のプロンプター運用・技術者立会」業務委嘱</t>
    <rPh sb="17" eb="18">
      <t>トモナ</t>
    </rPh>
    <rPh sb="43" eb="47">
      <t>ギョウムイショク</t>
    </rPh>
    <phoneticPr fontId="5"/>
  </si>
  <si>
    <t>緊急の必要により特定の者でなければ当該業務を履行できず、他に競争を許さないため。（会計法第29条の3第4項）</t>
    <rPh sb="8" eb="10">
      <t>トクテイ</t>
    </rPh>
    <rPh sb="11" eb="12">
      <t>モノ</t>
    </rPh>
    <rPh sb="17" eb="21">
      <t>トウガイギョウム</t>
    </rPh>
    <rPh sb="22" eb="24">
      <t>リコウ</t>
    </rPh>
    <rPh sb="28" eb="29">
      <t>ホカ</t>
    </rPh>
    <rPh sb="30" eb="32">
      <t>キョウソウ</t>
    </rPh>
    <rPh sb="33" eb="34">
      <t>ユル</t>
    </rPh>
    <phoneticPr fontId="5"/>
  </si>
  <si>
    <t>「次期人事給与業務システム用転送サーバの運用」業務委嘱</t>
    <rPh sb="25" eb="27">
      <t>イショク</t>
    </rPh>
    <phoneticPr fontId="5"/>
  </si>
  <si>
    <t>東京都品川区南大井6丁目23番1号</t>
    <rPh sb="3" eb="6">
      <t>シナガワク</t>
    </rPh>
    <rPh sb="6" eb="9">
      <t>ミナミオオイ</t>
    </rPh>
    <rPh sb="10" eb="12">
      <t>チョウメ</t>
    </rPh>
    <rPh sb="14" eb="15">
      <t>バン</t>
    </rPh>
    <rPh sb="16" eb="17">
      <t>ゴウ</t>
    </rPh>
    <phoneticPr fontId="5"/>
  </si>
  <si>
    <t>「外務大臣及び総理大臣のAPEC閣僚・首脳会議出席に伴う同時通訳」業務委託</t>
    <phoneticPr fontId="5"/>
  </si>
  <si>
    <t>「領事業務情報システム（在外一般旅券電子申請システムにおける交付可能旅券検索機能対応）」業務委嘱</t>
    <rPh sb="44" eb="48">
      <t>ギョウムイショク</t>
    </rPh>
    <phoneticPr fontId="5"/>
  </si>
  <si>
    <t>「中堅職員のための英語研修」業務委嘱</t>
    <rPh sb="14" eb="18">
      <t>ギョウムイショク</t>
    </rPh>
    <phoneticPr fontId="5"/>
  </si>
  <si>
    <t>「ERT要員研修（緊急事態対応時等高強度ストレス環境下における訓練及び適性検査）」業務委嘱</t>
    <rPh sb="41" eb="45">
      <t>ギョウムイショク</t>
    </rPh>
    <phoneticPr fontId="5"/>
  </si>
  <si>
    <t>「ASEAN関連首脳会議に係る同時通訳」業務委託</t>
    <phoneticPr fontId="5"/>
  </si>
  <si>
    <t>法人番号無し</t>
    <rPh sb="0" eb="1">
      <t>ホウジン</t>
    </rPh>
    <rPh sb="1" eb="3">
      <t>バンゴウ</t>
    </rPh>
    <rPh sb="3" eb="4">
      <t>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</si>
</sst>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0"/>
      <name val="HGPｺﾞｼｯｸM"/>
      <family val="3"/>
      <charset val="128"/>
    </font>
    <font>
      <sz val="6"/>
      <name val="ＭＳ Ｐゴシック"/>
      <family val="3"/>
      <charset val="128"/>
    </font>
    <font>
      <sz val="10"/>
      <color rgb="FFFF0000"/>
      <name val="HGPｺﾞｼｯｸM"/>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0"/>
      <color theme="1"/>
      <name val="HGPｺﾞｼｯｸM"/>
      <family val="3"/>
      <charset val="128"/>
    </font>
    <font>
      <sz val="14"/>
      <color theme="1"/>
      <name val="ＭＳ Ｐゴシック"/>
      <family val="3"/>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9" fillId="0" borderId="0" xfId="0" applyFont="1">
      <alignment vertical="center"/>
    </xf>
    <xf numFmtId="0" fontId="9" fillId="2" borderId="0" xfId="0" applyFont="1" applyFill="1" applyAlignment="1">
      <alignment vertical="center" wrapText="1"/>
    </xf>
    <xf numFmtId="0" fontId="10" fillId="0" borderId="0" xfId="0" applyFont="1">
      <alignment vertical="center"/>
    </xf>
    <xf numFmtId="0" fontId="8" fillId="0" borderId="4" xfId="0" applyFont="1" applyBorder="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right" vertical="center" wrapText="1"/>
    </xf>
    <xf numFmtId="38" fontId="9" fillId="2" borderId="0" xfId="6" applyFont="1" applyFill="1" applyAlignment="1">
      <alignment vertical="center" wrapText="1"/>
    </xf>
    <xf numFmtId="38" fontId="9" fillId="2" borderId="0" xfId="6" applyFont="1" applyFill="1">
      <alignment vertical="center"/>
    </xf>
    <xf numFmtId="0" fontId="9" fillId="2" borderId="0" xfId="0" applyFont="1" applyFill="1">
      <alignment vertical="center"/>
    </xf>
    <xf numFmtId="176" fontId="9" fillId="2" borderId="0" xfId="0" applyNumberFormat="1" applyFont="1" applyFill="1">
      <alignmen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vertical="center" wrapText="1"/>
    </xf>
    <xf numFmtId="38" fontId="9" fillId="0" borderId="0" xfId="6" applyFont="1" applyAlignment="1">
      <alignment vertical="center" wrapText="1"/>
    </xf>
    <xf numFmtId="38" fontId="9" fillId="0" borderId="0" xfId="6" applyFont="1">
      <alignment vertical="center"/>
    </xf>
    <xf numFmtId="176" fontId="9" fillId="0" borderId="0" xfId="0" applyNumberFormat="1" applyFont="1">
      <alignment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179" fontId="9" fillId="0" borderId="0" xfId="0" applyNumberFormat="1" applyFont="1" applyAlignment="1">
      <alignment horizontal="center" vertical="center"/>
    </xf>
    <xf numFmtId="9" fontId="9" fillId="2" borderId="0" xfId="7" applyFont="1" applyFill="1">
      <alignment vertical="center"/>
    </xf>
    <xf numFmtId="9" fontId="9" fillId="0" borderId="0" xfId="7" applyFont="1">
      <alignment vertical="center"/>
    </xf>
    <xf numFmtId="0" fontId="9" fillId="0" borderId="0" xfId="7" applyNumberFormat="1" applyFont="1">
      <alignment vertical="center"/>
    </xf>
    <xf numFmtId="0" fontId="8" fillId="2" borderId="4" xfId="0" applyFont="1" applyFill="1" applyBorder="1" applyAlignment="1">
      <alignment horizontal="center" vertical="center" wrapText="1"/>
    </xf>
    <xf numFmtId="0" fontId="9" fillId="0" borderId="0" xfId="0" applyFont="1" applyAlignment="1">
      <alignment horizontal="left" vertical="center"/>
    </xf>
    <xf numFmtId="0" fontId="7" fillId="2" borderId="4" xfId="5" applyFont="1" applyFill="1" applyBorder="1" applyAlignment="1">
      <alignment horizontal="left" vertical="center" wrapText="1"/>
    </xf>
    <xf numFmtId="38" fontId="13" fillId="2" borderId="4" xfId="6" applyFont="1" applyFill="1" applyBorder="1" applyAlignment="1">
      <alignment horizontal="center" vertical="center" wrapText="1"/>
    </xf>
    <xf numFmtId="178" fontId="7" fillId="2" borderId="4" xfId="0" applyNumberFormat="1" applyFont="1" applyFill="1" applyBorder="1">
      <alignment vertical="center"/>
    </xf>
    <xf numFmtId="0" fontId="12" fillId="0" borderId="4" xfId="0" applyFont="1" applyBorder="1" applyAlignment="1">
      <alignment horizontal="center" vertical="center" wrapText="1"/>
    </xf>
    <xf numFmtId="180" fontId="12" fillId="0" borderId="4" xfId="0" applyNumberFormat="1" applyFont="1" applyBorder="1" applyAlignment="1">
      <alignment horizontal="center" vertical="center" wrapText="1"/>
    </xf>
    <xf numFmtId="0" fontId="12" fillId="0" borderId="4" xfId="0" quotePrefix="1" applyFont="1" applyBorder="1" applyAlignment="1">
      <alignment horizontal="center" vertical="center" wrapText="1"/>
    </xf>
    <xf numFmtId="38" fontId="12" fillId="0" borderId="4" xfId="6" applyFont="1" applyBorder="1" applyAlignment="1">
      <alignment horizontal="right" vertical="center" wrapText="1"/>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178" fontId="8" fillId="2" borderId="2" xfId="0" applyNumberFormat="1"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79" fontId="8" fillId="0" borderId="2" xfId="0" applyNumberFormat="1" applyFont="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43">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81AF-5F4B-4ADB-9EDF-FD704DC3CD4A}">
  <dimension ref="A1:Y25"/>
  <sheetViews>
    <sheetView tabSelected="1" view="pageBreakPreview" topLeftCell="D20" zoomScaleNormal="50" zoomScaleSheetLayoutView="100" workbookViewId="0">
      <selection activeCell="K23" sqref="K23"/>
    </sheetView>
  </sheetViews>
  <sheetFormatPr defaultColWidth="9" defaultRowHeight="17.25" x14ac:dyDescent="0.15"/>
  <cols>
    <col min="1" max="1" width="8.5" style="13" customWidth="1"/>
    <col min="2" max="2" width="31.75" style="4" customWidth="1"/>
    <col min="3" max="3" width="45" style="4" customWidth="1"/>
    <col min="4" max="4" width="19.25" style="20" customWidth="1"/>
    <col min="5" max="5" width="25.625" style="21" customWidth="1"/>
    <col min="6" max="6" width="25" style="22" customWidth="1"/>
    <col min="7" max="7" width="37.875" style="4" customWidth="1"/>
    <col min="8" max="8" width="37.875" style="21" customWidth="1"/>
    <col min="9" max="10" width="16.75" style="10" customWidth="1"/>
    <col min="11" max="11" width="15.375" style="23" customWidth="1"/>
    <col min="12" max="12" width="15.375" style="25" customWidth="1"/>
    <col min="13" max="14" width="15.375" style="24" customWidth="1"/>
    <col min="15" max="15" width="15.375" style="25" customWidth="1"/>
    <col min="16" max="16" width="26.125" style="4" customWidth="1"/>
    <col min="17" max="17" width="41.25" style="14" customWidth="1"/>
    <col min="18" max="18" width="5.75" style="15" customWidth="1"/>
    <col min="19" max="19" width="9.125" style="16" bestFit="1" customWidth="1"/>
    <col min="20" max="20" width="13.25" style="17" bestFit="1" customWidth="1"/>
    <col min="21" max="21" width="11" style="18" customWidth="1"/>
    <col min="22" max="22" width="9.125" style="3" bestFit="1" customWidth="1"/>
    <col min="23" max="23" width="13.375" style="16" customWidth="1"/>
    <col min="24" max="24" width="18.375" style="16" customWidth="1"/>
    <col min="25" max="25" width="12.625" style="19" customWidth="1"/>
    <col min="26" max="26" width="14.25" style="3" bestFit="1" customWidth="1"/>
    <col min="27" max="27" width="10.125" style="3" customWidth="1"/>
    <col min="28" max="28" width="9" style="3" customWidth="1"/>
    <col min="29" max="16384" width="9" style="3"/>
  </cols>
  <sheetData>
    <row r="1" spans="1:25" s="11" customFormat="1" ht="14.25" customHeight="1" x14ac:dyDescent="0.15">
      <c r="A1" s="39" t="s">
        <v>0</v>
      </c>
      <c r="B1" s="39"/>
      <c r="C1" s="39"/>
      <c r="D1" s="39"/>
      <c r="E1" s="39"/>
      <c r="F1" s="39"/>
      <c r="G1" s="39"/>
      <c r="H1" s="39"/>
      <c r="I1" s="39"/>
      <c r="J1" s="39"/>
      <c r="K1" s="39"/>
      <c r="L1" s="39"/>
      <c r="M1" s="39"/>
      <c r="N1" s="39"/>
      <c r="O1" s="39"/>
      <c r="P1" s="39"/>
      <c r="Q1" s="7"/>
      <c r="R1" s="8"/>
      <c r="S1" s="4"/>
      <c r="T1" s="9"/>
      <c r="U1" s="10"/>
      <c r="W1" s="4"/>
      <c r="X1" s="4"/>
      <c r="Y1" s="12"/>
    </row>
    <row r="2" spans="1:25" ht="90" customHeight="1" x14ac:dyDescent="0.15">
      <c r="A2" s="40"/>
      <c r="B2" s="40"/>
      <c r="C2" s="40"/>
      <c r="D2" s="40"/>
      <c r="E2" s="40"/>
      <c r="F2" s="40"/>
      <c r="G2" s="40"/>
      <c r="H2" s="40"/>
      <c r="I2" s="40"/>
      <c r="J2" s="40"/>
      <c r="K2" s="40"/>
      <c r="L2" s="40"/>
      <c r="M2" s="40"/>
      <c r="N2" s="40"/>
      <c r="O2" s="40"/>
      <c r="P2" s="40"/>
      <c r="Q2" s="5"/>
      <c r="R2" s="3"/>
      <c r="S2" s="3"/>
      <c r="T2" s="3"/>
      <c r="U2" s="3"/>
      <c r="W2" s="3"/>
      <c r="X2" s="3"/>
      <c r="Y2" s="3"/>
    </row>
    <row r="3" spans="1:25" ht="90" customHeight="1" x14ac:dyDescent="0.15">
      <c r="A3" s="41"/>
      <c r="B3" s="43" t="s">
        <v>1</v>
      </c>
      <c r="C3" s="43" t="s">
        <v>2</v>
      </c>
      <c r="D3" s="43" t="s">
        <v>3</v>
      </c>
      <c r="E3" s="43" t="s">
        <v>4</v>
      </c>
      <c r="F3" s="45" t="s">
        <v>5</v>
      </c>
      <c r="G3" s="43" t="s">
        <v>6</v>
      </c>
      <c r="H3" s="52" t="s">
        <v>20</v>
      </c>
      <c r="I3" s="35" t="s">
        <v>7</v>
      </c>
      <c r="J3" s="35" t="s">
        <v>8</v>
      </c>
      <c r="K3" s="37" t="s">
        <v>9</v>
      </c>
      <c r="L3" s="41" t="s">
        <v>21</v>
      </c>
      <c r="M3" s="47" t="s">
        <v>10</v>
      </c>
      <c r="N3" s="48"/>
      <c r="O3" s="49"/>
      <c r="P3" s="50" t="s">
        <v>11</v>
      </c>
      <c r="Q3" s="5"/>
      <c r="R3" s="3"/>
      <c r="S3" s="3"/>
      <c r="T3" s="3"/>
      <c r="U3" s="3"/>
      <c r="W3" s="3"/>
      <c r="X3" s="3"/>
      <c r="Y3" s="3"/>
    </row>
    <row r="4" spans="1:25" ht="45.75" customHeight="1" x14ac:dyDescent="0.15">
      <c r="A4" s="42"/>
      <c r="B4" s="44"/>
      <c r="C4" s="44"/>
      <c r="D4" s="44"/>
      <c r="E4" s="44"/>
      <c r="F4" s="46"/>
      <c r="G4" s="44"/>
      <c r="H4" s="53"/>
      <c r="I4" s="36"/>
      <c r="J4" s="36"/>
      <c r="K4" s="38"/>
      <c r="L4" s="42"/>
      <c r="M4" s="6" t="s">
        <v>12</v>
      </c>
      <c r="N4" s="6" t="s">
        <v>13</v>
      </c>
      <c r="O4" s="6" t="s">
        <v>14</v>
      </c>
      <c r="P4" s="51"/>
      <c r="Q4" s="5"/>
      <c r="R4" s="3"/>
      <c r="S4" s="3"/>
      <c r="T4" s="3"/>
      <c r="U4" s="3"/>
      <c r="W4" s="3"/>
      <c r="X4" s="3"/>
      <c r="Y4" s="3"/>
    </row>
    <row r="5" spans="1:25" ht="99.75" customHeight="1" x14ac:dyDescent="0.15">
      <c r="A5" s="26">
        <f>A4+1</f>
        <v>1</v>
      </c>
      <c r="B5" s="31" t="s">
        <v>68</v>
      </c>
      <c r="C5" s="28" t="s">
        <v>15</v>
      </c>
      <c r="D5" s="32">
        <v>45901</v>
      </c>
      <c r="E5" s="31" t="s">
        <v>22</v>
      </c>
      <c r="F5" s="33" t="s">
        <v>23</v>
      </c>
      <c r="G5" s="31" t="s">
        <v>69</v>
      </c>
      <c r="H5" s="31" t="s">
        <v>24</v>
      </c>
      <c r="I5" s="34">
        <v>13800116</v>
      </c>
      <c r="J5" s="34">
        <v>13800116</v>
      </c>
      <c r="K5" s="30">
        <f t="shared" ref="K5:K23" si="0">ROUNDDOWN(J5/I5,3)</f>
        <v>1</v>
      </c>
      <c r="L5" s="29" t="s">
        <v>16</v>
      </c>
      <c r="M5" s="29" t="s">
        <v>16</v>
      </c>
      <c r="N5" s="29" t="s">
        <v>16</v>
      </c>
      <c r="O5" s="29" t="s">
        <v>16</v>
      </c>
      <c r="P5" s="1" t="s">
        <v>17</v>
      </c>
      <c r="Q5" s="5"/>
      <c r="R5" s="3"/>
      <c r="S5" s="3"/>
      <c r="T5" s="3"/>
      <c r="U5" s="3"/>
      <c r="W5" s="3"/>
      <c r="X5" s="3"/>
      <c r="Y5" s="3"/>
    </row>
    <row r="6" spans="1:25" ht="99.75" customHeight="1" x14ac:dyDescent="0.15">
      <c r="A6" s="26">
        <f t="shared" ref="A6:A24" si="1">A5+1</f>
        <v>2</v>
      </c>
      <c r="B6" s="31" t="s">
        <v>70</v>
      </c>
      <c r="C6" s="28" t="s">
        <v>15</v>
      </c>
      <c r="D6" s="32">
        <v>45901</v>
      </c>
      <c r="E6" s="31" t="s">
        <v>22</v>
      </c>
      <c r="F6" s="33" t="s">
        <v>23</v>
      </c>
      <c r="G6" s="31" t="s">
        <v>69</v>
      </c>
      <c r="H6" s="31" t="s">
        <v>24</v>
      </c>
      <c r="I6" s="34">
        <v>12988008</v>
      </c>
      <c r="J6" s="34">
        <v>12988008</v>
      </c>
      <c r="K6" s="30">
        <f t="shared" si="0"/>
        <v>1</v>
      </c>
      <c r="L6" s="29" t="s">
        <v>16</v>
      </c>
      <c r="M6" s="29" t="s">
        <v>16</v>
      </c>
      <c r="N6" s="29" t="s">
        <v>16</v>
      </c>
      <c r="O6" s="29" t="s">
        <v>16</v>
      </c>
      <c r="P6" s="1" t="s">
        <v>17</v>
      </c>
      <c r="Q6" s="5"/>
      <c r="R6" s="3"/>
      <c r="S6" s="3"/>
      <c r="T6" s="3"/>
      <c r="U6" s="3"/>
      <c r="W6" s="3"/>
      <c r="X6" s="3"/>
      <c r="Y6" s="3"/>
    </row>
    <row r="7" spans="1:25" ht="99.75" customHeight="1" x14ac:dyDescent="0.15">
      <c r="A7" s="26">
        <f t="shared" si="1"/>
        <v>3</v>
      </c>
      <c r="B7" s="31" t="s">
        <v>71</v>
      </c>
      <c r="C7" s="28" t="s">
        <v>15</v>
      </c>
      <c r="D7" s="32">
        <v>45902</v>
      </c>
      <c r="E7" s="31" t="s">
        <v>25</v>
      </c>
      <c r="F7" s="33" t="s">
        <v>26</v>
      </c>
      <c r="G7" s="31" t="s">
        <v>27</v>
      </c>
      <c r="H7" s="31" t="s">
        <v>28</v>
      </c>
      <c r="I7" s="34">
        <v>9995388</v>
      </c>
      <c r="J7" s="34">
        <v>9995388</v>
      </c>
      <c r="K7" s="30">
        <f t="shared" si="0"/>
        <v>1</v>
      </c>
      <c r="L7" s="29" t="s">
        <v>16</v>
      </c>
      <c r="M7" s="29" t="s">
        <v>16</v>
      </c>
      <c r="N7" s="29" t="s">
        <v>16</v>
      </c>
      <c r="O7" s="29" t="s">
        <v>16</v>
      </c>
      <c r="P7" s="1" t="s">
        <v>17</v>
      </c>
      <c r="Q7" s="5"/>
      <c r="R7" s="3"/>
      <c r="S7" s="3"/>
      <c r="T7" s="3"/>
      <c r="U7" s="3"/>
      <c r="W7" s="3"/>
      <c r="X7" s="3"/>
      <c r="Y7" s="3"/>
    </row>
    <row r="8" spans="1:25" ht="99.75" customHeight="1" x14ac:dyDescent="0.15">
      <c r="A8" s="26">
        <f t="shared" si="1"/>
        <v>4</v>
      </c>
      <c r="B8" s="31" t="s">
        <v>72</v>
      </c>
      <c r="C8" s="28" t="s">
        <v>15</v>
      </c>
      <c r="D8" s="32">
        <v>45902</v>
      </c>
      <c r="E8" s="31" t="s">
        <v>29</v>
      </c>
      <c r="F8" s="33" t="s">
        <v>30</v>
      </c>
      <c r="G8" s="31" t="s">
        <v>31</v>
      </c>
      <c r="H8" s="31" t="s">
        <v>28</v>
      </c>
      <c r="I8" s="34">
        <v>8715060</v>
      </c>
      <c r="J8" s="34">
        <v>8715060</v>
      </c>
      <c r="K8" s="30">
        <f t="shared" si="0"/>
        <v>1</v>
      </c>
      <c r="L8" s="29" t="s">
        <v>16</v>
      </c>
      <c r="M8" s="29" t="s">
        <v>16</v>
      </c>
      <c r="N8" s="29" t="s">
        <v>16</v>
      </c>
      <c r="O8" s="29" t="s">
        <v>16</v>
      </c>
      <c r="P8" s="1" t="s">
        <v>17</v>
      </c>
      <c r="Q8" s="5"/>
      <c r="R8" s="3"/>
      <c r="S8" s="3"/>
      <c r="T8" s="3"/>
      <c r="U8" s="3"/>
      <c r="W8" s="3"/>
      <c r="X8" s="3"/>
      <c r="Y8" s="3"/>
    </row>
    <row r="9" spans="1:25" ht="99.75" customHeight="1" x14ac:dyDescent="0.15">
      <c r="A9" s="26">
        <f t="shared" si="1"/>
        <v>5</v>
      </c>
      <c r="B9" s="31" t="s">
        <v>73</v>
      </c>
      <c r="C9" s="28" t="s">
        <v>15</v>
      </c>
      <c r="D9" s="32">
        <v>45902</v>
      </c>
      <c r="E9" s="31" t="s">
        <v>32</v>
      </c>
      <c r="F9" s="33" t="s">
        <v>33</v>
      </c>
      <c r="G9" s="31" t="s">
        <v>34</v>
      </c>
      <c r="H9" s="31" t="s">
        <v>74</v>
      </c>
      <c r="I9" s="34">
        <v>7700000</v>
      </c>
      <c r="J9" s="34">
        <v>7700000</v>
      </c>
      <c r="K9" s="30">
        <f t="shared" si="0"/>
        <v>1</v>
      </c>
      <c r="L9" s="29" t="s">
        <v>16</v>
      </c>
      <c r="M9" s="29" t="s">
        <v>16</v>
      </c>
      <c r="N9" s="29" t="s">
        <v>16</v>
      </c>
      <c r="O9" s="29" t="s">
        <v>16</v>
      </c>
      <c r="P9" s="1" t="s">
        <v>17</v>
      </c>
      <c r="Q9" s="5"/>
      <c r="R9" s="3"/>
      <c r="S9" s="3"/>
      <c r="T9" s="3"/>
      <c r="U9" s="3"/>
      <c r="W9" s="3"/>
      <c r="X9" s="3"/>
      <c r="Y9" s="3"/>
    </row>
    <row r="10" spans="1:25" ht="99.75" customHeight="1" x14ac:dyDescent="0.15">
      <c r="A10" s="26">
        <f t="shared" si="1"/>
        <v>6</v>
      </c>
      <c r="B10" s="31" t="s">
        <v>75</v>
      </c>
      <c r="C10" s="28" t="s">
        <v>15</v>
      </c>
      <c r="D10" s="32">
        <v>45902</v>
      </c>
      <c r="E10" s="31" t="s">
        <v>35</v>
      </c>
      <c r="F10" s="33" t="s">
        <v>36</v>
      </c>
      <c r="G10" s="31" t="s">
        <v>37</v>
      </c>
      <c r="H10" s="31" t="s">
        <v>38</v>
      </c>
      <c r="I10" s="34">
        <v>7337000</v>
      </c>
      <c r="J10" s="34">
        <v>7201500</v>
      </c>
      <c r="K10" s="30">
        <f t="shared" si="0"/>
        <v>0.98099999999999998</v>
      </c>
      <c r="L10" s="29" t="s">
        <v>16</v>
      </c>
      <c r="M10" s="29" t="s">
        <v>16</v>
      </c>
      <c r="N10" s="29" t="s">
        <v>16</v>
      </c>
      <c r="O10" s="29" t="s">
        <v>16</v>
      </c>
      <c r="P10" s="1" t="s">
        <v>17</v>
      </c>
      <c r="Q10" s="5"/>
      <c r="R10" s="3"/>
      <c r="S10" s="3"/>
      <c r="T10" s="3"/>
      <c r="U10" s="3"/>
      <c r="W10" s="3"/>
      <c r="X10" s="3"/>
      <c r="Y10" s="3"/>
    </row>
    <row r="11" spans="1:25" ht="99.75" customHeight="1" x14ac:dyDescent="0.15">
      <c r="A11" s="26">
        <f t="shared" si="1"/>
        <v>7</v>
      </c>
      <c r="B11" s="31" t="s">
        <v>76</v>
      </c>
      <c r="C11" s="28" t="s">
        <v>15</v>
      </c>
      <c r="D11" s="32">
        <v>45910</v>
      </c>
      <c r="E11" s="31" t="s">
        <v>39</v>
      </c>
      <c r="F11" s="33" t="s">
        <v>40</v>
      </c>
      <c r="G11" s="31" t="s">
        <v>41</v>
      </c>
      <c r="H11" s="31" t="s">
        <v>77</v>
      </c>
      <c r="I11" s="34">
        <v>9684000</v>
      </c>
      <c r="J11" s="34">
        <v>9684000</v>
      </c>
      <c r="K11" s="30">
        <f t="shared" si="0"/>
        <v>1</v>
      </c>
      <c r="L11" s="29" t="s">
        <v>16</v>
      </c>
      <c r="M11" s="29" t="s">
        <v>16</v>
      </c>
      <c r="N11" s="29" t="s">
        <v>16</v>
      </c>
      <c r="O11" s="29" t="s">
        <v>16</v>
      </c>
      <c r="P11" s="1" t="s">
        <v>17</v>
      </c>
      <c r="Q11" s="5"/>
      <c r="R11" s="3"/>
      <c r="S11" s="3"/>
      <c r="T11" s="3"/>
      <c r="U11" s="3"/>
      <c r="W11" s="3"/>
      <c r="X11" s="3"/>
      <c r="Y11" s="3"/>
    </row>
    <row r="12" spans="1:25" ht="99.75" customHeight="1" x14ac:dyDescent="0.15">
      <c r="A12" s="26">
        <f t="shared" si="1"/>
        <v>8</v>
      </c>
      <c r="B12" s="31" t="s">
        <v>78</v>
      </c>
      <c r="C12" s="28" t="s">
        <v>15</v>
      </c>
      <c r="D12" s="32">
        <v>45911</v>
      </c>
      <c r="E12" s="31" t="s">
        <v>42</v>
      </c>
      <c r="F12" s="33" t="s">
        <v>43</v>
      </c>
      <c r="G12" s="31" t="s">
        <v>44</v>
      </c>
      <c r="H12" s="31" t="s">
        <v>38</v>
      </c>
      <c r="I12" s="34">
        <v>20283000</v>
      </c>
      <c r="J12" s="34">
        <v>20259831</v>
      </c>
      <c r="K12" s="30">
        <f t="shared" si="0"/>
        <v>0.998</v>
      </c>
      <c r="L12" s="29" t="s">
        <v>16</v>
      </c>
      <c r="M12" s="29" t="s">
        <v>16</v>
      </c>
      <c r="N12" s="29" t="s">
        <v>16</v>
      </c>
      <c r="O12" s="29" t="s">
        <v>16</v>
      </c>
      <c r="P12" s="1"/>
      <c r="Q12" s="5"/>
      <c r="R12" s="3"/>
      <c r="S12" s="3"/>
      <c r="T12" s="3"/>
      <c r="U12" s="3"/>
      <c r="W12" s="3"/>
      <c r="X12" s="3"/>
      <c r="Y12" s="3"/>
    </row>
    <row r="13" spans="1:25" ht="99.75" customHeight="1" x14ac:dyDescent="0.15">
      <c r="A13" s="26">
        <f t="shared" si="1"/>
        <v>9</v>
      </c>
      <c r="B13" s="31" t="s">
        <v>79</v>
      </c>
      <c r="C13" s="28" t="s">
        <v>18</v>
      </c>
      <c r="D13" s="32">
        <v>45912</v>
      </c>
      <c r="E13" s="31" t="s">
        <v>22</v>
      </c>
      <c r="F13" s="33" t="s">
        <v>23</v>
      </c>
      <c r="G13" s="31" t="s">
        <v>69</v>
      </c>
      <c r="H13" s="31" t="s">
        <v>24</v>
      </c>
      <c r="I13" s="34">
        <v>11332464</v>
      </c>
      <c r="J13" s="34">
        <v>11332464</v>
      </c>
      <c r="K13" s="30">
        <f t="shared" si="0"/>
        <v>1</v>
      </c>
      <c r="L13" s="29" t="s">
        <v>16</v>
      </c>
      <c r="M13" s="29" t="s">
        <v>16</v>
      </c>
      <c r="N13" s="29" t="s">
        <v>16</v>
      </c>
      <c r="O13" s="29" t="s">
        <v>16</v>
      </c>
      <c r="P13" s="1" t="s">
        <v>17</v>
      </c>
      <c r="Q13" s="5"/>
      <c r="R13" s="3"/>
      <c r="S13" s="3"/>
      <c r="T13" s="3"/>
      <c r="U13" s="3"/>
      <c r="W13" s="3"/>
      <c r="X13" s="3"/>
      <c r="Y13" s="3"/>
    </row>
    <row r="14" spans="1:25" ht="99.75" customHeight="1" x14ac:dyDescent="0.15">
      <c r="A14" s="26">
        <f t="shared" si="1"/>
        <v>10</v>
      </c>
      <c r="B14" s="31" t="s">
        <v>80</v>
      </c>
      <c r="C14" s="28" t="s">
        <v>15</v>
      </c>
      <c r="D14" s="32">
        <v>45916</v>
      </c>
      <c r="E14" s="31" t="s">
        <v>45</v>
      </c>
      <c r="F14" s="33" t="s">
        <v>46</v>
      </c>
      <c r="G14" s="31" t="s">
        <v>47</v>
      </c>
      <c r="H14" s="31" t="s">
        <v>74</v>
      </c>
      <c r="I14" s="34">
        <v>30360000</v>
      </c>
      <c r="J14" s="34">
        <v>30360000</v>
      </c>
      <c r="K14" s="30">
        <f t="shared" si="0"/>
        <v>1</v>
      </c>
      <c r="L14" s="29" t="s">
        <v>16</v>
      </c>
      <c r="M14" s="29" t="s">
        <v>16</v>
      </c>
      <c r="N14" s="29" t="s">
        <v>16</v>
      </c>
      <c r="O14" s="29" t="s">
        <v>16</v>
      </c>
      <c r="P14" s="1" t="s">
        <v>17</v>
      </c>
      <c r="Q14" s="5"/>
      <c r="R14" s="3"/>
      <c r="S14" s="3"/>
      <c r="T14" s="3"/>
      <c r="U14" s="3"/>
      <c r="W14" s="3"/>
      <c r="X14" s="3"/>
      <c r="Y14" s="3"/>
    </row>
    <row r="15" spans="1:25" ht="99.75" customHeight="1" x14ac:dyDescent="0.15">
      <c r="A15" s="26">
        <f t="shared" si="1"/>
        <v>11</v>
      </c>
      <c r="B15" s="31" t="s">
        <v>81</v>
      </c>
      <c r="C15" s="28" t="s">
        <v>15</v>
      </c>
      <c r="D15" s="32">
        <v>45916</v>
      </c>
      <c r="E15" s="31" t="s">
        <v>39</v>
      </c>
      <c r="F15" s="33" t="s">
        <v>40</v>
      </c>
      <c r="G15" s="31" t="s">
        <v>41</v>
      </c>
      <c r="H15" s="31" t="s">
        <v>77</v>
      </c>
      <c r="I15" s="34">
        <v>10766000</v>
      </c>
      <c r="J15" s="34">
        <v>10766000</v>
      </c>
      <c r="K15" s="30">
        <f t="shared" si="0"/>
        <v>1</v>
      </c>
      <c r="L15" s="29" t="s">
        <v>16</v>
      </c>
      <c r="M15" s="29" t="s">
        <v>16</v>
      </c>
      <c r="N15" s="29" t="s">
        <v>16</v>
      </c>
      <c r="O15" s="29" t="s">
        <v>16</v>
      </c>
      <c r="P15" s="2" t="s">
        <v>17</v>
      </c>
      <c r="Q15" s="5"/>
      <c r="R15" s="3"/>
      <c r="S15" s="3"/>
      <c r="T15" s="3"/>
      <c r="U15" s="3"/>
      <c r="W15" s="3"/>
      <c r="X15" s="3"/>
      <c r="Y15" s="3"/>
    </row>
    <row r="16" spans="1:25" ht="147" customHeight="1" x14ac:dyDescent="0.15">
      <c r="A16" s="26">
        <f t="shared" si="1"/>
        <v>12</v>
      </c>
      <c r="B16" s="31" t="s">
        <v>82</v>
      </c>
      <c r="C16" s="28" t="s">
        <v>15</v>
      </c>
      <c r="D16" s="32">
        <v>45916</v>
      </c>
      <c r="E16" s="31" t="s">
        <v>48</v>
      </c>
      <c r="F16" s="33" t="s">
        <v>92</v>
      </c>
      <c r="G16" s="31" t="s">
        <v>49</v>
      </c>
      <c r="H16" s="31" t="s">
        <v>50</v>
      </c>
      <c r="I16" s="34">
        <v>3182700</v>
      </c>
      <c r="J16" s="34">
        <v>3182700</v>
      </c>
      <c r="K16" s="30">
        <f t="shared" si="0"/>
        <v>1</v>
      </c>
      <c r="L16" s="29" t="s">
        <v>16</v>
      </c>
      <c r="M16" s="29" t="s">
        <v>16</v>
      </c>
      <c r="N16" s="29" t="s">
        <v>16</v>
      </c>
      <c r="O16" s="29" t="s">
        <v>16</v>
      </c>
      <c r="P16" s="2" t="s">
        <v>17</v>
      </c>
      <c r="Q16" s="5"/>
      <c r="R16" s="3"/>
      <c r="S16" s="3"/>
      <c r="T16" s="3"/>
      <c r="U16" s="3"/>
      <c r="W16" s="3"/>
      <c r="X16" s="3"/>
      <c r="Y16" s="3"/>
    </row>
    <row r="17" spans="1:25" ht="99.75" customHeight="1" x14ac:dyDescent="0.15">
      <c r="A17" s="26">
        <f t="shared" si="1"/>
        <v>13</v>
      </c>
      <c r="B17" s="31" t="s">
        <v>83</v>
      </c>
      <c r="C17" s="28" t="s">
        <v>15</v>
      </c>
      <c r="D17" s="32">
        <v>45916</v>
      </c>
      <c r="E17" s="31" t="s">
        <v>51</v>
      </c>
      <c r="F17" s="33" t="s">
        <v>52</v>
      </c>
      <c r="G17" s="31" t="s">
        <v>53</v>
      </c>
      <c r="H17" s="31" t="s">
        <v>84</v>
      </c>
      <c r="I17" s="34">
        <v>2601700</v>
      </c>
      <c r="J17" s="34">
        <v>2601700</v>
      </c>
      <c r="K17" s="30">
        <f t="shared" si="0"/>
        <v>1</v>
      </c>
      <c r="L17" s="29" t="s">
        <v>16</v>
      </c>
      <c r="M17" s="29" t="s">
        <v>16</v>
      </c>
      <c r="N17" s="29" t="s">
        <v>16</v>
      </c>
      <c r="O17" s="29" t="s">
        <v>16</v>
      </c>
      <c r="P17" s="2" t="s">
        <v>17</v>
      </c>
      <c r="Q17" s="5"/>
      <c r="R17" s="3"/>
      <c r="S17" s="3"/>
      <c r="T17" s="3"/>
      <c r="U17" s="3"/>
      <c r="W17" s="3"/>
      <c r="X17" s="3"/>
      <c r="Y17" s="3"/>
    </row>
    <row r="18" spans="1:25" ht="99.75" customHeight="1" x14ac:dyDescent="0.15">
      <c r="A18" s="26">
        <f t="shared" si="1"/>
        <v>14</v>
      </c>
      <c r="B18" s="31" t="s">
        <v>85</v>
      </c>
      <c r="C18" s="28" t="s">
        <v>15</v>
      </c>
      <c r="D18" s="32">
        <v>45919</v>
      </c>
      <c r="E18" s="31" t="s">
        <v>54</v>
      </c>
      <c r="F18" s="33" t="s">
        <v>55</v>
      </c>
      <c r="G18" s="31" t="s">
        <v>86</v>
      </c>
      <c r="H18" s="31" t="s">
        <v>74</v>
      </c>
      <c r="I18" s="34">
        <v>10826640</v>
      </c>
      <c r="J18" s="34">
        <v>10826640</v>
      </c>
      <c r="K18" s="30">
        <f t="shared" si="0"/>
        <v>1</v>
      </c>
      <c r="L18" s="29" t="s">
        <v>16</v>
      </c>
      <c r="M18" s="29" t="s">
        <v>16</v>
      </c>
      <c r="N18" s="29" t="s">
        <v>16</v>
      </c>
      <c r="O18" s="29" t="s">
        <v>16</v>
      </c>
      <c r="P18" s="1" t="s">
        <v>17</v>
      </c>
      <c r="Q18" s="5"/>
      <c r="R18" s="3"/>
      <c r="S18" s="3"/>
      <c r="T18" s="3"/>
      <c r="U18" s="3"/>
      <c r="W18" s="3"/>
      <c r="X18" s="3"/>
      <c r="Y18" s="3"/>
    </row>
    <row r="19" spans="1:25" ht="99.75" customHeight="1" x14ac:dyDescent="0.15">
      <c r="A19" s="26">
        <f t="shared" si="1"/>
        <v>15</v>
      </c>
      <c r="B19" s="31" t="s">
        <v>56</v>
      </c>
      <c r="C19" s="28" t="s">
        <v>15</v>
      </c>
      <c r="D19" s="32">
        <v>45922</v>
      </c>
      <c r="E19" s="31" t="s">
        <v>57</v>
      </c>
      <c r="F19" s="33" t="s">
        <v>58</v>
      </c>
      <c r="G19" s="31" t="s">
        <v>59</v>
      </c>
      <c r="H19" s="31" t="s">
        <v>60</v>
      </c>
      <c r="I19" s="34">
        <v>120000000</v>
      </c>
      <c r="J19" s="34">
        <v>120000000</v>
      </c>
      <c r="K19" s="30">
        <f t="shared" si="0"/>
        <v>1</v>
      </c>
      <c r="L19" s="29" t="s">
        <v>16</v>
      </c>
      <c r="M19" s="29" t="s">
        <v>16</v>
      </c>
      <c r="N19" s="29" t="s">
        <v>16</v>
      </c>
      <c r="O19" s="29" t="s">
        <v>16</v>
      </c>
      <c r="P19" s="1" t="s">
        <v>17</v>
      </c>
      <c r="Q19" s="5"/>
      <c r="R19" s="3"/>
      <c r="S19" s="3"/>
      <c r="T19" s="3"/>
      <c r="U19" s="3"/>
      <c r="W19" s="3"/>
      <c r="X19" s="3"/>
      <c r="Y19" s="3"/>
    </row>
    <row r="20" spans="1:25" ht="99.75" customHeight="1" x14ac:dyDescent="0.15">
      <c r="A20" s="26">
        <f t="shared" si="1"/>
        <v>16</v>
      </c>
      <c r="B20" s="31" t="s">
        <v>87</v>
      </c>
      <c r="C20" s="28" t="s">
        <v>15</v>
      </c>
      <c r="D20" s="32">
        <v>45922</v>
      </c>
      <c r="E20" s="31" t="s">
        <v>39</v>
      </c>
      <c r="F20" s="33" t="s">
        <v>40</v>
      </c>
      <c r="G20" s="31" t="s">
        <v>41</v>
      </c>
      <c r="H20" s="31" t="s">
        <v>77</v>
      </c>
      <c r="I20" s="34">
        <v>3809000</v>
      </c>
      <c r="J20" s="34">
        <v>3809000</v>
      </c>
      <c r="K20" s="30">
        <f t="shared" si="0"/>
        <v>1</v>
      </c>
      <c r="L20" s="29" t="s">
        <v>16</v>
      </c>
      <c r="M20" s="29" t="s">
        <v>16</v>
      </c>
      <c r="N20" s="29" t="s">
        <v>16</v>
      </c>
      <c r="O20" s="29" t="s">
        <v>16</v>
      </c>
      <c r="P20" s="2" t="s">
        <v>17</v>
      </c>
      <c r="Q20" s="5"/>
      <c r="R20" s="3"/>
      <c r="S20" s="3"/>
      <c r="T20" s="3"/>
      <c r="U20" s="3"/>
      <c r="W20" s="3"/>
      <c r="X20" s="3"/>
      <c r="Y20" s="3"/>
    </row>
    <row r="21" spans="1:25" ht="99.75" customHeight="1" x14ac:dyDescent="0.15">
      <c r="A21" s="26">
        <f t="shared" si="1"/>
        <v>17</v>
      </c>
      <c r="B21" s="31" t="s">
        <v>88</v>
      </c>
      <c r="C21" s="28" t="s">
        <v>15</v>
      </c>
      <c r="D21" s="32">
        <v>45924</v>
      </c>
      <c r="E21" s="31" t="s">
        <v>45</v>
      </c>
      <c r="F21" s="33" t="s">
        <v>46</v>
      </c>
      <c r="G21" s="31" t="s">
        <v>47</v>
      </c>
      <c r="H21" s="31" t="s">
        <v>61</v>
      </c>
      <c r="I21" s="34">
        <v>19603100</v>
      </c>
      <c r="J21" s="34">
        <v>19603100</v>
      </c>
      <c r="K21" s="30">
        <f t="shared" si="0"/>
        <v>1</v>
      </c>
      <c r="L21" s="29" t="s">
        <v>16</v>
      </c>
      <c r="M21" s="29" t="s">
        <v>16</v>
      </c>
      <c r="N21" s="29" t="s">
        <v>16</v>
      </c>
      <c r="O21" s="29" t="s">
        <v>16</v>
      </c>
      <c r="P21" s="1" t="s">
        <v>17</v>
      </c>
      <c r="Q21" s="5"/>
      <c r="R21" s="3"/>
      <c r="S21" s="3"/>
      <c r="T21" s="3"/>
      <c r="U21" s="3"/>
      <c r="W21" s="3"/>
      <c r="X21" s="3"/>
      <c r="Y21" s="3"/>
    </row>
    <row r="22" spans="1:25" ht="99.75" customHeight="1" x14ac:dyDescent="0.15">
      <c r="A22" s="26">
        <f t="shared" si="1"/>
        <v>18</v>
      </c>
      <c r="B22" s="31" t="s">
        <v>89</v>
      </c>
      <c r="C22" s="28" t="s">
        <v>15</v>
      </c>
      <c r="D22" s="32">
        <v>45924</v>
      </c>
      <c r="E22" s="31" t="s">
        <v>62</v>
      </c>
      <c r="F22" s="33" t="s">
        <v>63</v>
      </c>
      <c r="G22" s="31" t="s">
        <v>64</v>
      </c>
      <c r="H22" s="31" t="s">
        <v>38</v>
      </c>
      <c r="I22" s="34">
        <v>2947000</v>
      </c>
      <c r="J22" s="34">
        <v>2256540</v>
      </c>
      <c r="K22" s="30">
        <f t="shared" si="0"/>
        <v>0.76500000000000001</v>
      </c>
      <c r="L22" s="29" t="s">
        <v>16</v>
      </c>
      <c r="M22" s="29" t="s">
        <v>16</v>
      </c>
      <c r="N22" s="29" t="s">
        <v>16</v>
      </c>
      <c r="O22" s="29" t="s">
        <v>16</v>
      </c>
      <c r="P22" s="1" t="s">
        <v>17</v>
      </c>
      <c r="Q22" s="5"/>
      <c r="R22" s="3"/>
      <c r="S22" s="3"/>
      <c r="T22" s="3"/>
      <c r="U22" s="3"/>
      <c r="W22" s="3"/>
      <c r="X22" s="3"/>
      <c r="Y22" s="3"/>
    </row>
    <row r="23" spans="1:25" ht="99.75" customHeight="1" x14ac:dyDescent="0.15">
      <c r="A23" s="26">
        <f t="shared" si="1"/>
        <v>19</v>
      </c>
      <c r="B23" s="31" t="s">
        <v>90</v>
      </c>
      <c r="C23" s="28" t="s">
        <v>15</v>
      </c>
      <c r="D23" s="32">
        <v>45929</v>
      </c>
      <c r="E23" s="31" t="s">
        <v>65</v>
      </c>
      <c r="F23" s="33" t="s">
        <v>66</v>
      </c>
      <c r="G23" s="31" t="s">
        <v>67</v>
      </c>
      <c r="H23" s="31" t="s">
        <v>38</v>
      </c>
      <c r="I23" s="34">
        <v>5000000</v>
      </c>
      <c r="J23" s="34">
        <v>4870800</v>
      </c>
      <c r="K23" s="30">
        <f t="shared" si="0"/>
        <v>0.97399999999999998</v>
      </c>
      <c r="L23" s="29" t="s">
        <v>16</v>
      </c>
      <c r="M23" s="29" t="s">
        <v>16</v>
      </c>
      <c r="N23" s="29" t="s">
        <v>16</v>
      </c>
      <c r="O23" s="29" t="s">
        <v>16</v>
      </c>
      <c r="P23" s="1" t="s">
        <v>17</v>
      </c>
      <c r="Q23" s="5"/>
      <c r="R23" s="3"/>
      <c r="S23" s="3"/>
      <c r="T23" s="3"/>
      <c r="U23" s="3"/>
      <c r="W23" s="3"/>
      <c r="X23" s="3"/>
      <c r="Y23" s="3"/>
    </row>
    <row r="24" spans="1:25" ht="99.75" customHeight="1" x14ac:dyDescent="0.15">
      <c r="A24" s="26">
        <f t="shared" si="1"/>
        <v>20</v>
      </c>
      <c r="B24" s="31" t="s">
        <v>91</v>
      </c>
      <c r="C24" s="28" t="s">
        <v>15</v>
      </c>
      <c r="D24" s="32">
        <v>45929</v>
      </c>
      <c r="E24" s="31" t="s">
        <v>39</v>
      </c>
      <c r="F24" s="33" t="s">
        <v>40</v>
      </c>
      <c r="G24" s="31" t="s">
        <v>41</v>
      </c>
      <c r="H24" s="31" t="s">
        <v>77</v>
      </c>
      <c r="I24" s="34">
        <v>4410000</v>
      </c>
      <c r="J24" s="34">
        <v>4410000</v>
      </c>
      <c r="K24" s="30">
        <f>ROUNDDOWN(J24/I24,3)</f>
        <v>1</v>
      </c>
      <c r="L24" s="29" t="s">
        <v>16</v>
      </c>
      <c r="M24" s="29" t="s">
        <v>16</v>
      </c>
      <c r="N24" s="29" t="s">
        <v>16</v>
      </c>
      <c r="O24" s="29" t="s">
        <v>16</v>
      </c>
      <c r="P24" s="2" t="s">
        <v>17</v>
      </c>
      <c r="Q24" s="5"/>
      <c r="R24" s="3"/>
      <c r="S24" s="3"/>
      <c r="T24" s="3"/>
      <c r="U24" s="3"/>
      <c r="W24" s="3"/>
      <c r="X24" s="3"/>
      <c r="Y24" s="3"/>
    </row>
    <row r="25" spans="1:25" ht="32.25" customHeight="1" x14ac:dyDescent="0.15">
      <c r="A25" s="27" t="s">
        <v>19</v>
      </c>
    </row>
  </sheetData>
  <mergeCells count="15">
    <mergeCell ref="J3:J4"/>
    <mergeCell ref="K3:K4"/>
    <mergeCell ref="A1:P2"/>
    <mergeCell ref="A3:A4"/>
    <mergeCell ref="B3:B4"/>
    <mergeCell ref="C3:C4"/>
    <mergeCell ref="D3:D4"/>
    <mergeCell ref="E3:E4"/>
    <mergeCell ref="F3:F4"/>
    <mergeCell ref="L3:L4"/>
    <mergeCell ref="M3:O3"/>
    <mergeCell ref="P3:P4"/>
    <mergeCell ref="G3:G4"/>
    <mergeCell ref="H3:H4"/>
    <mergeCell ref="I3:I4"/>
  </mergeCells>
  <phoneticPr fontId="5"/>
  <conditionalFormatting sqref="K5:K10">
    <cfRule type="expression" dxfId="42" priority="743" stopIfTrue="1">
      <formula>#REF!="随意（単価）"</formula>
    </cfRule>
    <cfRule type="expression" dxfId="41" priority="737" stopIfTrue="1">
      <formula>$AI5=1</formula>
    </cfRule>
    <cfRule type="expression" dxfId="40" priority="744" stopIfTrue="1">
      <formula>$B5="秘"</formula>
    </cfRule>
    <cfRule type="expression" dxfId="39" priority="738" stopIfTrue="1">
      <formula>#REF!="随意（単価）"</formula>
    </cfRule>
    <cfRule type="expression" dxfId="38" priority="739" stopIfTrue="1">
      <formula>#REF!="秘"</formula>
    </cfRule>
    <cfRule type="expression" dxfId="37" priority="740" stopIfTrue="1">
      <formula>#REF!="随意（単価）"</formula>
    </cfRule>
    <cfRule type="expression" dxfId="36" priority="741" stopIfTrue="1">
      <formula>#REF!="秘"</formula>
    </cfRule>
  </conditionalFormatting>
  <conditionalFormatting sqref="K5:K12">
    <cfRule type="expression" dxfId="35" priority="742" stopIfTrue="1">
      <formula>#REF!=1</formula>
    </cfRule>
  </conditionalFormatting>
  <conditionalFormatting sqref="K5:K13">
    <cfRule type="expression" dxfId="34" priority="68" stopIfTrue="1">
      <formula>#REF!="随意（単価）"</formula>
    </cfRule>
    <cfRule type="expression" dxfId="33" priority="69" stopIfTrue="1">
      <formula>#REF!="秘"</formula>
    </cfRule>
    <cfRule type="expression" dxfId="32" priority="640" stopIfTrue="1">
      <formula>$AJ5=1</formula>
    </cfRule>
  </conditionalFormatting>
  <conditionalFormatting sqref="K5:K23">
    <cfRule type="expression" dxfId="31" priority="13" stopIfTrue="1">
      <formula>#REF!=1</formula>
    </cfRule>
  </conditionalFormatting>
  <conditionalFormatting sqref="K11:K23">
    <cfRule type="expression" dxfId="30" priority="14" stopIfTrue="1">
      <formula>#REF!="随意（単価）"</formula>
    </cfRule>
    <cfRule type="expression" dxfId="29" priority="15" stopIfTrue="1">
      <formula>#REF!="秘"</formula>
    </cfRule>
    <cfRule type="expression" dxfId="28" priority="16" stopIfTrue="1">
      <formula>$AI11=1</formula>
    </cfRule>
    <cfRule type="expression" dxfId="27" priority="746" stopIfTrue="1">
      <formula>#REF!="随意（単価）"</formula>
    </cfRule>
    <cfRule type="expression" dxfId="26" priority="747" stopIfTrue="1">
      <formula>$B11="秘"</formula>
    </cfRule>
  </conditionalFormatting>
  <conditionalFormatting sqref="K12:K23">
    <cfRule type="expression" dxfId="25" priority="47" stopIfTrue="1">
      <formula>#REF!="随意（単価）"</formula>
    </cfRule>
    <cfRule type="expression" dxfId="24" priority="48" stopIfTrue="1">
      <formula>#REF!="秘"</formula>
    </cfRule>
  </conditionalFormatting>
  <conditionalFormatting sqref="K13:K15">
    <cfRule type="expression" dxfId="23" priority="653" stopIfTrue="1">
      <formula>#REF!=1</formula>
    </cfRule>
  </conditionalFormatting>
  <conditionalFormatting sqref="K14:K23">
    <cfRule type="expression" dxfId="22" priority="28" stopIfTrue="1">
      <formula>$AJ14=1</formula>
    </cfRule>
  </conditionalFormatting>
  <conditionalFormatting sqref="K15:K23">
    <cfRule type="expression" dxfId="21" priority="17" stopIfTrue="1">
      <formula>#REF!="随意（単価）"</formula>
    </cfRule>
    <cfRule type="expression" dxfId="20" priority="18" stopIfTrue="1">
      <formula>#REF!="秘"</formula>
    </cfRule>
  </conditionalFormatting>
  <conditionalFormatting sqref="K16:K23">
    <cfRule type="expression" dxfId="19" priority="20" stopIfTrue="1">
      <formula>#REF!=1</formula>
    </cfRule>
  </conditionalFormatting>
  <conditionalFormatting sqref="K23">
    <cfRule type="expression" dxfId="18" priority="750" stopIfTrue="1">
      <formula>$AI23=1</formula>
    </cfRule>
    <cfRule type="expression" dxfId="17" priority="751" stopIfTrue="1">
      <formula>#REF!="随意（単価）"</formula>
    </cfRule>
    <cfRule type="expression" dxfId="16" priority="752" stopIfTrue="1">
      <formula>#REF!="秘"</formula>
    </cfRule>
    <cfRule type="expression" dxfId="15" priority="753" stopIfTrue="1">
      <formula>$AJ23=1</formula>
    </cfRule>
    <cfRule type="expression" dxfId="14" priority="754" stopIfTrue="1">
      <formula>#REF!="随意（単価）"</formula>
    </cfRule>
    <cfRule type="expression" dxfId="13" priority="755" stopIfTrue="1">
      <formula>#REF!="秘"</formula>
    </cfRule>
    <cfRule type="expression" dxfId="12" priority="758" stopIfTrue="1">
      <formula>$B23="秘"</formula>
    </cfRule>
  </conditionalFormatting>
  <conditionalFormatting sqref="K23:K24">
    <cfRule type="expression" dxfId="11" priority="756" stopIfTrue="1">
      <formula>#REF!=1</formula>
    </cfRule>
    <cfRule type="expression" dxfId="10" priority="757" stopIfTrue="1">
      <formula>#REF!="随意（単価）"</formula>
    </cfRule>
  </conditionalFormatting>
  <conditionalFormatting sqref="K24">
    <cfRule type="expression" dxfId="9" priority="761" stopIfTrue="1">
      <formula>#REF!="秘"</formula>
    </cfRule>
    <cfRule type="expression" dxfId="8" priority="762" stopIfTrue="1">
      <formula>$AI24=1</formula>
    </cfRule>
    <cfRule type="expression" dxfId="7" priority="763" stopIfTrue="1">
      <formula>#REF!="随意（単価）"</formula>
    </cfRule>
    <cfRule type="expression" dxfId="6" priority="764" stopIfTrue="1">
      <formula>#REF!="秘"</formula>
    </cfRule>
    <cfRule type="expression" dxfId="5" priority="765" stopIfTrue="1">
      <formula>$AJ24=1</formula>
    </cfRule>
    <cfRule type="expression" dxfId="4" priority="766" stopIfTrue="1">
      <formula>#REF!="随意（単価）"</formula>
    </cfRule>
    <cfRule type="expression" dxfId="3" priority="767" stopIfTrue="1">
      <formula>#REF!="秘"</formula>
    </cfRule>
    <cfRule type="expression" dxfId="2" priority="768" stopIfTrue="1">
      <formula>#REF!=1</formula>
    </cfRule>
    <cfRule type="expression" dxfId="1" priority="769" stopIfTrue="1">
      <formula>#REF!="随意（単価）"</formula>
    </cfRule>
    <cfRule type="expression" dxfId="0" priority="770" stopIfTrue="1">
      <formula>$B24="秘"</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202509物品役務（随意契約) </vt:lpstr>
      <vt:lpstr>'202509物品役務（随意契約) '!Print_Area</vt:lpstr>
      <vt:lpstr>'202509物品役務（随意契約)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