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X:\会計法規・研修関係業務\06　公表事項\01.公共調達の公表\03.公表版（H3004以降～）\R7年度\202509\公共調達の公表(令和７年９月分)\差し替え（登録漏れ等）\"/>
    </mc:Choice>
  </mc:AlternateContent>
  <xr:revisionPtr revIDLastSave="0" documentId="13_ncr:1_{1E954578-39E2-448D-BE87-2F2B8ED81C5C}" xr6:coauthVersionLast="47" xr6:coauthVersionMax="47" xr10:uidLastSave="{00000000-0000-0000-0000-000000000000}"/>
  <bookViews>
    <workbookView xWindow="-120" yWindow="-120" windowWidth="29040" windowHeight="15720" tabRatio="732" xr2:uid="{00000000-000D-0000-FFFF-FFFF00000000}"/>
  </bookViews>
  <sheets>
    <sheet name="202508物品役務（随意契約)" sheetId="92" r:id="rId1"/>
  </sheets>
  <definedNames>
    <definedName name="_xlnm._FilterDatabase" localSheetId="0" hidden="1">'202508物品役務（随意契約)'!$B$1:$B$26</definedName>
    <definedName name="_xlnm.Print_Area" localSheetId="0">'202508物品役務（随意契約)'!$A$1:$P$29</definedName>
    <definedName name="_xlnm.Print_Titles" localSheetId="0">'202508物品役務（随意契約)'!$3:$4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92" l="1"/>
  <c r="K27" i="92"/>
  <c r="K26" i="92"/>
  <c r="K25" i="92"/>
  <c r="K24" i="92"/>
  <c r="K23" i="92"/>
  <c r="K22" i="92"/>
  <c r="K21" i="92"/>
  <c r="K20" i="92"/>
  <c r="K19" i="92"/>
  <c r="K18" i="92"/>
  <c r="K17" i="92"/>
  <c r="K16" i="92"/>
  <c r="K15" i="92"/>
  <c r="K14" i="92"/>
  <c r="K13" i="92"/>
  <c r="K12" i="92"/>
  <c r="K11" i="92"/>
  <c r="K10" i="92"/>
  <c r="K9" i="92"/>
  <c r="K7" i="92"/>
  <c r="K6" i="92"/>
  <c r="K5" i="92"/>
  <c r="A5" i="92"/>
  <c r="A6" i="92" s="1"/>
  <c r="A7" i="92" s="1"/>
  <c r="A8" i="92" s="1"/>
  <c r="A9" i="92" s="1"/>
  <c r="A10" i="92" s="1"/>
  <c r="A11" i="92" s="1"/>
  <c r="A12" i="92" s="1"/>
  <c r="A13" i="92" s="1"/>
  <c r="A14" i="92" s="1"/>
  <c r="A15" i="92" s="1"/>
  <c r="A16" i="92" s="1"/>
  <c r="A17" i="92" s="1"/>
  <c r="A18" i="92" s="1"/>
  <c r="A19" i="92" s="1"/>
  <c r="A20" i="92" s="1"/>
  <c r="A21" i="92" s="1"/>
  <c r="A22" i="92" s="1"/>
  <c r="A23" i="92" s="1"/>
  <c r="A24" i="92" s="1"/>
  <c r="A25" i="92" s="1"/>
  <c r="A26" i="92" s="1"/>
  <c r="A27" i="92" s="1"/>
  <c r="A28" i="92" s="1"/>
</calcChain>
</file>

<file path=xl/sharedStrings.xml><?xml version="1.0" encoding="utf-8"?>
<sst xmlns="http://schemas.openxmlformats.org/spreadsheetml/2006/main" count="283" uniqueCount="128">
  <si>
    <t>予定価格</t>
    <rPh sb="0" eb="2">
      <t>ヨテイ</t>
    </rPh>
    <rPh sb="2" eb="4">
      <t>カカク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</si>
  <si>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</si>
  <si>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</si>
  <si>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契約の相手方の住所</t>
    <rPh sb="0" eb="2">
      <t>ケイヤク</t>
    </rPh>
    <rPh sb="3" eb="6">
      <t>アイテカタ</t>
    </rPh>
    <rPh sb="7" eb="9">
      <t>ジュウショ</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</si>
  <si>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</si>
  <si>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公益法人の区分</t>
    <rPh sb="0" eb="2">
      <t>コウエキ</t>
    </rPh>
    <rPh sb="2" eb="4">
      <t>ホウジン</t>
    </rPh>
    <rPh sb="5" eb="7">
      <t>クブン</t>
    </rPh>
    <phoneticPr fontId="3"/>
  </si>
  <si>
    <t>公益法人の場合</t>
    <rPh sb="0" eb="2">
      <t>コウエキ</t>
    </rPh>
    <rPh sb="2" eb="4">
      <t>ホウジン</t>
    </rPh>
    <rPh sb="5" eb="7">
      <t>バアイ</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</si>
  <si>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</si>
  <si>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</si>
  <si>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</si>
  <si>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契約金額</t>
    <rPh sb="0" eb="2">
      <t>ケイヤク</t>
    </rPh>
    <rPh sb="2" eb="4">
      <t>キンガク</t>
    </rPh>
    <phoneticPr fontId="3"/>
  </si>
  <si>
    <t>備　　考</t>
    <rPh sb="0" eb="1">
      <t>ソナエ</t>
    </rPh>
    <rPh sb="3" eb="4">
      <t>コウ</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</si>
  <si>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</si>
  <si>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</si>
  <si>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t>
  </si>
  <si>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</si>
  <si>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
  </si>
  <si>
    <t>支出負担行為担当官
外務省大臣官房会計課長　菅原　清行
東京都千代田区霞が関２－２－１</t>
    <rPh sb="22" eb="24">
      <t>スガワラ</t>
    </rPh>
    <rPh sb="25" eb="27">
      <t>キヨユキ</t>
    </rPh>
    <phoneticPr fontId="3"/>
  </si>
  <si>
    <t>ＡＬＳＯＫ株式会社</t>
  </si>
  <si>
    <t>3010401016070</t>
  </si>
  <si>
    <t>東京都港区元赤坂１丁目６番６号</t>
  </si>
  <si>
    <t>―</t>
    <phoneticPr fontId="5"/>
  </si>
  <si>
    <t>緊急の必要により特定の者でなければ当該業務を履行できず、他に競争を許さないため（会計法第29条の3第4項）。</t>
  </si>
  <si>
    <t>公共調達の適正化について（平成18年8月25日付財計第2017号）に基づく競争入札に係る情報の公表（物品・役務等）及び公益法人に対する支出の公表・点検の方針について（平成24年6月1日行政改革実行本部決定）に基づく情報の公開</t>
  </si>
  <si>
    <t>物品役務等の名称及び数量</t>
    <rPh sb="0" eb="2">
      <t>ブッピン</t>
    </rPh>
    <rPh sb="2" eb="4">
      <t>エキム</t>
    </rPh>
    <rPh sb="4" eb="5">
      <t>トウ</t>
    </rPh>
    <rPh sb="6" eb="8">
      <t>メイショウ</t>
    </rPh>
    <rPh sb="8" eb="9">
      <t>オヨ</t>
    </rPh>
    <rPh sb="10" eb="12">
      <t>スウリョウ</t>
    </rPh>
    <phoneticPr fontId="3"/>
  </si>
  <si>
    <t>「『地方創生支援　飯倉公館活用対外発信事業』開催」業務委嘱</t>
  </si>
  <si>
    <t>支出負担行為担当官代理
外務省大臣官房長　大鶴　哲也
東京都千代田区霞が関２－２－１</t>
    <rPh sb="9" eb="11">
      <t>ダイリ</t>
    </rPh>
    <rPh sb="21" eb="23">
      <t>オオツル</t>
    </rPh>
    <rPh sb="24" eb="26">
      <t>テツヤ</t>
    </rPh>
    <phoneticPr fontId="3"/>
  </si>
  <si>
    <t>株式会社コンベンションリンケージ</t>
  </si>
  <si>
    <t>8010001092202</t>
  </si>
  <si>
    <t>東京都千代田区三番町２番地</t>
  </si>
  <si>
    <t>企画競争の結果、同者が高い評価を得て確実な業務の履行が可能であると認められ、他に競争を許さないため（会計法第29条の3第4項）。</t>
  </si>
  <si>
    <t>富士ソフト株式会社</t>
  </si>
  <si>
    <t>2020001043507</t>
  </si>
  <si>
    <t>神奈川県横浜市中区桜木町１丁目１番地</t>
  </si>
  <si>
    <t>本件サービスの提供が可能な者は、当該システムの開発業者である本契約の相手方の他になく、他に競争を許さないため（会計法第29条の3第4項）。</t>
  </si>
  <si>
    <t>「アフリカプレス等招へい『ＴＩＣＡＤ９と日本の広報』」業務委嘱</t>
    <phoneticPr fontId="5"/>
  </si>
  <si>
    <t>株式会社ＪＴＢ</t>
  </si>
  <si>
    <t>8010701012863</t>
  </si>
  <si>
    <t>東京都品川区東品川２丁目３番１１号</t>
  </si>
  <si>
    <t>単価契約</t>
  </si>
  <si>
    <t>株式会社日本旅行</t>
  </si>
  <si>
    <t>1010401023408</t>
  </si>
  <si>
    <t>東京都中央区日本橋１丁目１９番１号</t>
  </si>
  <si>
    <t>「第１８回日・シンガポール・シンポジウム日本側事務局業務一式」業務委嘱</t>
  </si>
  <si>
    <t>公益財団法人日本国際問題研究所</t>
  </si>
  <si>
    <t>2010005018803</t>
  </si>
  <si>
    <t>東京都千代田区霞が関３丁目８番１号</t>
  </si>
  <si>
    <t>企画競争の結果、同者が高い評価を得て確実な履行が可能であると認められ、他に競争を許さないため（会計法第29条の3第4項）。</t>
  </si>
  <si>
    <t>公財</t>
  </si>
  <si>
    <t>国所管</t>
    <rPh sb="0" eb="1">
      <t>クニ</t>
    </rPh>
    <rPh sb="1" eb="3">
      <t>ショカン</t>
    </rPh>
    <phoneticPr fontId="5"/>
  </si>
  <si>
    <t>「第２５回日韓歴史家会議日本側事務局」業務委嘱</t>
  </si>
  <si>
    <t>公益財団法人日韓文化交流基金</t>
  </si>
  <si>
    <t>9010405010428</t>
  </si>
  <si>
    <t>東京都千代田区神田三崎町２丁目２１番２号</t>
    <phoneticPr fontId="5"/>
  </si>
  <si>
    <t>国所管</t>
  </si>
  <si>
    <t>「外務大臣のカザフスタン及びウズベキスタン訪問に係るチャーター機運航」業務委嘱</t>
  </si>
  <si>
    <t>ＡＮＡビジネスジェット株式会社</t>
  </si>
  <si>
    <t>9010401139007</t>
  </si>
  <si>
    <t>東京都港区西新橋１丁目１８番６号</t>
  </si>
  <si>
    <t>競争入札を行う時間的余裕がなく、同種の業務経験を有する者のうち、価格、受入れ態勢、使用機材等について総合的に判断した結果、同社が最適であり、他に競争を許さないため（会計法第29条の3第4項）。</t>
    <phoneticPr fontId="5"/>
  </si>
  <si>
    <t>株式会社横浜グランドインターコンチネンタルホテル</t>
  </si>
  <si>
    <t>1020001016001</t>
  </si>
  <si>
    <t>神奈川県横浜市西区みなとみらい１丁目１番１号</t>
  </si>
  <si>
    <t>契約の性質又は目的から特定の者でなければ当該業務を履行できず、他に競争を許さないため（会計法第29条の3第4項）</t>
  </si>
  <si>
    <t>富士フイルムビジネスイノベーションジャパン株式会社</t>
  </si>
  <si>
    <t>1011101015050</t>
  </si>
  <si>
    <t>東京都江東区豊洲２丁目２番１号</t>
  </si>
  <si>
    <t>企画競争の結果、同者が最も高い評価を得て確実な業務の履行が可能であると認められ、他に競争を許さないため（会計法第29条の3第4項）。</t>
    <rPh sb="11" eb="12">
      <t>モット</t>
    </rPh>
    <phoneticPr fontId="5"/>
  </si>
  <si>
    <t>競争入札を行う時間的余裕がなく、同種の業務経験を有する者のうち、価格や航空券手配等について精査した結果、同社が最適であり、他に競争を許さないため（会計法第29条の3第4項）。</t>
    <rPh sb="35" eb="38">
      <t>コウクウケン</t>
    </rPh>
    <rPh sb="38" eb="41">
      <t>テハイトウ</t>
    </rPh>
    <rPh sb="45" eb="47">
      <t>セイサ</t>
    </rPh>
    <rPh sb="49" eb="51">
      <t>ケッカ</t>
    </rPh>
    <phoneticPr fontId="5"/>
  </si>
  <si>
    <t>「海外安全対策セミナー（国内版）」業務委嘱</t>
    <phoneticPr fontId="5"/>
  </si>
  <si>
    <t>安全サポート株式会社</t>
  </si>
  <si>
    <t>5010401182464</t>
  </si>
  <si>
    <t>東京都港区西新橋１丁目２番９号</t>
  </si>
  <si>
    <t>「海外安全対策セミナー（国外版）」業務委嘱</t>
    <phoneticPr fontId="5"/>
  </si>
  <si>
    <t>コントロール・リスクス・グループ株式会社</t>
  </si>
  <si>
    <t>8010401086794</t>
  </si>
  <si>
    <t>東京都港区虎ノ門１丁目２番８号</t>
  </si>
  <si>
    <t>企画競争の結果、同者が最も高い評価を得て確実な業務の履行が可能であると認められ、他に競争を許さないため（会計法第29条の3第4項）。</t>
  </si>
  <si>
    <t>株式会社エイ・エヌ・エス</t>
  </si>
  <si>
    <t>3010001037855</t>
  </si>
  <si>
    <t>東京都中央区新川２丁目１番５号</t>
  </si>
  <si>
    <t>本件サービスの提供が可能な者は、当該システムの開発業者である本契約の相手方の他になく、他に競争を許さないため（会計法第29条の3第4項）。</t>
    <phoneticPr fontId="5"/>
  </si>
  <si>
    <t>大和ハウスパーキング株式会社</t>
  </si>
  <si>
    <t>8290001020894</t>
    <phoneticPr fontId="5"/>
  </si>
  <si>
    <t>東京都港区港南１丁目８番２７号</t>
    <rPh sb="8" eb="10">
      <t>チョウメ</t>
    </rPh>
    <rPh sb="11" eb="12">
      <t>バン</t>
    </rPh>
    <rPh sb="14" eb="15">
      <t>ゴウ</t>
    </rPh>
    <phoneticPr fontId="5"/>
  </si>
  <si>
    <t>「外務大臣のクウェート訪問に伴う日アラビア語同時通訳業務委託」業務委嘱</t>
  </si>
  <si>
    <t>株式会社サイマル・インターナショナル</t>
  </si>
  <si>
    <t>6010001109206</t>
  </si>
  <si>
    <t>東京都中央区銀座７丁目１６番１２号Ｇ－７ビルディング</t>
  </si>
  <si>
    <t>通訳業務については、極めて高度な通訳能力、国際会議等における豊富な実績に加え、発信者である総理・大臣の特有の言い回しや用語を習熟し、総理・大臣自身の希望に適った相性のよい通訳者を確保することが不可欠であり、他の競争を許さないため（会計法第29条の3第4項）。</t>
  </si>
  <si>
    <t>株式会社帝国ホテル</t>
  </si>
  <si>
    <t>8010001008711</t>
  </si>
  <si>
    <t>東京都千代田区内幸町１丁目１番１号</t>
  </si>
  <si>
    <t>契約の性質又は目的から特定の者でなければ納入または履行できず、他に競争を許さないため（会計法第29条の3第4項）。</t>
  </si>
  <si>
    <t>株式会社アヴァンティスタッフ</t>
  </si>
  <si>
    <t>1010001061972</t>
  </si>
  <si>
    <t>東京都中央区日本橋兜町６番７号</t>
  </si>
  <si>
    <t>本件サービスの提供が可能な者は、当該システムの構築業者である本契約の相手方の他になく、他に競争を許さないため（会計法第29条の3第4項）。</t>
  </si>
  <si>
    <t>公益財団法人日中友好会館</t>
  </si>
  <si>
    <t>6010005018543</t>
  </si>
  <si>
    <t>東京都文京区後楽１丁目５番３号</t>
  </si>
  <si>
    <t>株式会社文化工房</t>
  </si>
  <si>
    <t>2010401025923</t>
  </si>
  <si>
    <t>東京都港区六本木５丁目１０番３１号</t>
  </si>
  <si>
    <t>企画競争の結果、同者が最も高い評価を得て確実な業務の履行が可能であると認められ、他に競争を許さないため（会計法第29条の3第4項）。</t>
    <phoneticPr fontId="5"/>
  </si>
  <si>
    <t>ザ・ホテリエ・グループ芝公園合同会社</t>
    <phoneticPr fontId="5"/>
  </si>
  <si>
    <t>3010003037977</t>
    <phoneticPr fontId="5"/>
  </si>
  <si>
    <t>東京都千代田区丸の内一丁目１１番１号</t>
    <phoneticPr fontId="5"/>
  </si>
  <si>
    <t>三者契約。本件は、防衛省との共同事業であり、契約金額は3,871,076円（内、外務省負担額は1,935,538円）。</t>
  </si>
  <si>
    <t>（注）公益法人の区分において、「公財」は「公益財団法人」、「公社」は「公益社団法人」、「特財」は「特例財団法人」、「特社」は「特例社団法人」をいう。　</t>
    <phoneticPr fontId="5"/>
  </si>
  <si>
    <t>「マイナンバーカード交付管理システムオンライン申請対応改修」業務委嘱</t>
    <rPh sb="32" eb="34">
      <t>イショク</t>
    </rPh>
    <phoneticPr fontId="5"/>
  </si>
  <si>
    <t>企画競争の結果、同社が最も高い評価を得て確実な業務の履行が可能であると認められ、他に競争を許さないため（会計法第29条の3第4号）。</t>
    <phoneticPr fontId="5"/>
  </si>
  <si>
    <t>「マイナンバーカード交付管理システム運用保守業務付随作業」業務委嘱</t>
    <rPh sb="29" eb="33">
      <t>ギョウムイショク</t>
    </rPh>
    <phoneticPr fontId="5"/>
  </si>
  <si>
    <t>「日蘭平和交流事業」業務委嘱</t>
    <phoneticPr fontId="5"/>
  </si>
  <si>
    <t>企画競争の結果、同社が高い評価を得て確実な業務の履行が可能であると認められ、他に競争を許さないため（会計法第29条の3第4号）。</t>
    <phoneticPr fontId="5"/>
  </si>
  <si>
    <t>「第９回アフリカ開発会議（ＴＩＣＡＤ９）における料飲手配」業務委嘱</t>
    <rPh sb="31" eb="33">
      <t>イショク</t>
    </rPh>
    <phoneticPr fontId="5"/>
  </si>
  <si>
    <t>「外務省業務合理化の推進検討に関するコンサルティング」業務委嘱</t>
    <rPh sb="29" eb="31">
      <t>イショク</t>
    </rPh>
    <phoneticPr fontId="5"/>
  </si>
  <si>
    <t>「第９回アフリカ開発会議プレス招へいにかかる国際航空券」の購入</t>
    <rPh sb="29" eb="31">
      <t>コウニュウ</t>
    </rPh>
    <phoneticPr fontId="5"/>
  </si>
  <si>
    <t>「情報公開事務支援システムの機能改修作業」業務委嘱</t>
    <rPh sb="21" eb="25">
      <t>ギョウムイショク</t>
    </rPh>
    <phoneticPr fontId="5"/>
  </si>
  <si>
    <t>「第９回アフリカ開発会議（ＴＩＣＡＤ９）の開催に必要な駐車場」借上契約</t>
    <rPh sb="33" eb="35">
      <t>ケイヤク</t>
    </rPh>
    <phoneticPr fontId="5"/>
  </si>
  <si>
    <t>「金属探知機設置」業務委嘱</t>
    <rPh sb="6" eb="8">
      <t>セッチ</t>
    </rPh>
    <rPh sb="9" eb="13">
      <t>ギョウムイショク</t>
    </rPh>
    <phoneticPr fontId="5"/>
  </si>
  <si>
    <t>「韓国大統領一行接遇（宿舎等手配）」業務委嘱</t>
    <phoneticPr fontId="5"/>
  </si>
  <si>
    <t>「外交実務語学研修」業務委嘱</t>
    <rPh sb="10" eb="14">
      <t>ギョウムイショク</t>
    </rPh>
    <phoneticPr fontId="5"/>
  </si>
  <si>
    <t>「インド首相一行接遇（宿舎等手配）」業務委嘱</t>
    <phoneticPr fontId="5"/>
  </si>
  <si>
    <t>「統合Web環境：WEBCASバージョンアップ」業務委嘱</t>
    <rPh sb="24" eb="28">
      <t>ギョウムイショク</t>
    </rPh>
    <phoneticPr fontId="5"/>
  </si>
  <si>
    <t>「植林・植樹国際連帯事業に係る２０２５年度モンゴル国における植林及び派遣・招へい」業務委嘱</t>
    <rPh sb="43" eb="45">
      <t>イショク</t>
    </rPh>
    <phoneticPr fontId="5"/>
  </si>
  <si>
    <t>「旅券行政に係るSNS・WEB等電子広告媒体の制作・提出」業務委嘱</t>
    <rPh sb="31" eb="33">
      <t>イショク</t>
    </rPh>
    <phoneticPr fontId="5"/>
  </si>
  <si>
    <t xml:space="preserve">「日豪外務防衛閣僚級協議に係る会場の設営・運営等」業務委嘱 </t>
    <rPh sb="27" eb="29">
      <t>イショク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</si>
</sst>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411]ggge&quot;年&quot;m&quot;月&quot;d&quot;日&quot;;@"/>
    <numFmt numFmtId="180" formatCode="0_);[Red]\(0\)"/>
  </numFmts>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6"/>
      <name val="ＭＳ Ｐゴシック"/>
      <family val="3"/>
      <charset val="128"/>
    </font>
    <font>
      <sz val="14"/>
      <name val="ＭＳ Ｐゴシック"/>
      <family val="3"/>
      <charset val="128"/>
      <scheme val="minor"/>
    </font>
    <font>
      <sz val="14"/>
      <color indexed="8"/>
      <name val="ＭＳ Ｐゴシック"/>
      <family val="3"/>
      <charset val="128"/>
      <scheme val="minor"/>
    </font>
    <font>
      <sz val="10"/>
      <name val="HGPｺﾞｼｯｸM"/>
      <family val="3"/>
      <charset val="128"/>
    </font>
    <font>
      <b/>
      <sz val="14"/>
      <name val="ＭＳ Ｐゴシック"/>
      <family val="3"/>
      <charset val="128"/>
      <scheme val="minor"/>
    </font>
    <font>
      <b/>
      <sz val="14"/>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4">
    <xf numFmtId="0" fontId="0" fillId="0" borderId="0" xfId="0">
      <alignment vertical="center"/>
    </xf>
    <xf numFmtId="0" fontId="7"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6" fillId="2" borderId="4" xfId="5" applyFont="1" applyFill="1" applyBorder="1" applyAlignment="1">
      <alignment horizontal="left" vertical="center" wrapText="1"/>
    </xf>
    <xf numFmtId="179" fontId="8" fillId="0" borderId="4" xfId="0" applyNumberFormat="1" applyFont="1" applyBorder="1" applyAlignment="1">
      <alignment horizontal="center" vertical="center" wrapText="1"/>
    </xf>
    <xf numFmtId="0" fontId="8" fillId="0" borderId="4" xfId="0" quotePrefix="1" applyFont="1" applyBorder="1" applyAlignment="1">
      <alignment horizontal="center" vertical="center" wrapText="1"/>
    </xf>
    <xf numFmtId="38" fontId="8" fillId="0" borderId="4" xfId="6" applyFont="1" applyBorder="1" applyAlignment="1">
      <alignment horizontal="right" vertical="center" wrapText="1"/>
    </xf>
    <xf numFmtId="178" fontId="6" fillId="2" borderId="4" xfId="0" applyNumberFormat="1" applyFont="1" applyFill="1" applyBorder="1">
      <alignment vertical="center"/>
    </xf>
    <xf numFmtId="38" fontId="4" fillId="2" borderId="4" xfId="6" applyFont="1" applyFill="1" applyBorder="1" applyAlignment="1">
      <alignment horizontal="center" vertical="center" wrapText="1"/>
    </xf>
    <xf numFmtId="0" fontId="10" fillId="2" borderId="0" xfId="0" applyFont="1" applyFill="1" applyAlignment="1">
      <alignment horizontal="center" vertical="center" wrapText="1"/>
    </xf>
    <xf numFmtId="0" fontId="6" fillId="2" borderId="0" xfId="0" applyFont="1" applyFill="1" applyAlignment="1">
      <alignment horizontal="right" vertical="center" wrapText="1"/>
    </xf>
    <xf numFmtId="0" fontId="6" fillId="2" borderId="0" xfId="0" applyFont="1" applyFill="1" applyAlignment="1">
      <alignment vertical="center" wrapText="1"/>
    </xf>
    <xf numFmtId="38" fontId="6" fillId="2" borderId="0" xfId="6" applyFont="1" applyFill="1" applyAlignment="1">
      <alignment vertical="center" wrapText="1"/>
    </xf>
    <xf numFmtId="38" fontId="6" fillId="2" borderId="0" xfId="6" applyFont="1" applyFill="1">
      <alignment vertical="center"/>
    </xf>
    <xf numFmtId="0" fontId="6" fillId="2" borderId="0" xfId="0" applyFont="1" applyFill="1">
      <alignment vertical="center"/>
    </xf>
    <xf numFmtId="176" fontId="6" fillId="2" borderId="0" xfId="0" applyNumberFormat="1" applyFont="1" applyFill="1">
      <alignment vertical="center"/>
    </xf>
    <xf numFmtId="0" fontId="10" fillId="0" borderId="0" xfId="0" applyFont="1">
      <alignment vertical="center"/>
    </xf>
    <xf numFmtId="0" fontId="6" fillId="0" borderId="0" xfId="0" applyFont="1">
      <alignment vertical="center"/>
    </xf>
    <xf numFmtId="0" fontId="7" fillId="0" borderId="4" xfId="0" applyFont="1" applyBorder="1" applyAlignment="1">
      <alignment horizontal="center" vertical="center" wrapText="1"/>
    </xf>
    <xf numFmtId="178" fontId="6" fillId="2" borderId="4" xfId="0" applyNumberFormat="1" applyFont="1" applyFill="1" applyBorder="1" applyAlignment="1">
      <alignment horizontal="right" vertical="center"/>
    </xf>
    <xf numFmtId="0" fontId="8" fillId="2" borderId="4"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180" fontId="6" fillId="0" borderId="0" xfId="0" applyNumberFormat="1" applyFont="1" applyAlignment="1">
      <alignment horizontal="center" vertical="center"/>
    </xf>
    <xf numFmtId="9" fontId="6" fillId="2" borderId="0" xfId="7" applyFont="1" applyFill="1">
      <alignment vertical="center"/>
    </xf>
    <xf numFmtId="9" fontId="6" fillId="0" borderId="0" xfId="7" applyFont="1">
      <alignment vertical="center"/>
    </xf>
    <xf numFmtId="0" fontId="6" fillId="0" borderId="0" xfId="7" applyNumberFormat="1" applyFont="1">
      <alignment vertical="center"/>
    </xf>
    <xf numFmtId="0" fontId="10" fillId="0" borderId="0" xfId="0" applyFont="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vertical="center" wrapText="1"/>
    </xf>
    <xf numFmtId="38" fontId="6" fillId="0" borderId="0" xfId="6" applyFont="1" applyAlignment="1">
      <alignment vertical="center" wrapText="1"/>
    </xf>
    <xf numFmtId="38" fontId="6" fillId="0" borderId="0" xfId="6" applyFont="1">
      <alignment vertical="center"/>
    </xf>
    <xf numFmtId="176" fontId="6" fillId="0" borderId="0" xfId="0" applyNumberFormat="1" applyFont="1">
      <alignmen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wrapText="1"/>
    </xf>
    <xf numFmtId="178" fontId="7" fillId="2" borderId="3"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80" fontId="7" fillId="0" borderId="2" xfId="0" applyNumberFormat="1" applyFont="1" applyBorder="1" applyAlignment="1">
      <alignment horizontal="center" vertical="center" wrapText="1"/>
    </xf>
    <xf numFmtId="180" fontId="7" fillId="0" borderId="3"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62">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F23E-1E90-4A23-BCB4-F0D902B495C7}">
  <dimension ref="A1:Y29"/>
  <sheetViews>
    <sheetView tabSelected="1" view="pageBreakPreview" zoomScaleNormal="50" zoomScaleSheetLayoutView="100" workbookViewId="0">
      <selection activeCell="C3" sqref="C3:C4"/>
    </sheetView>
  </sheetViews>
  <sheetFormatPr defaultColWidth="9" defaultRowHeight="17.25" x14ac:dyDescent="0.15"/>
  <cols>
    <col min="1" max="1" width="8.5" style="22" customWidth="1"/>
    <col min="2" max="2" width="31.75" style="11" customWidth="1"/>
    <col min="3" max="3" width="45" style="11" customWidth="1"/>
    <col min="4" max="4" width="19.25" style="23" customWidth="1"/>
    <col min="5" max="5" width="25.625" style="24" customWidth="1"/>
    <col min="6" max="6" width="25" style="25" customWidth="1"/>
    <col min="7" max="7" width="37.875" style="11" customWidth="1"/>
    <col min="8" max="8" width="37.875" style="24" customWidth="1"/>
    <col min="9" max="10" width="16.75" style="13" customWidth="1"/>
    <col min="11" max="11" width="15.375" style="26" customWidth="1"/>
    <col min="12" max="12" width="15.375" style="28" customWidth="1"/>
    <col min="13" max="14" width="15.375" style="27" customWidth="1"/>
    <col min="15" max="15" width="15.375" style="28" customWidth="1"/>
    <col min="16" max="16" width="26.125" style="11" customWidth="1"/>
    <col min="17" max="17" width="41.25" style="29" customWidth="1"/>
    <col min="18" max="18" width="5.75" style="30" customWidth="1"/>
    <col min="19" max="19" width="9.125" style="31" bestFit="1" customWidth="1"/>
    <col min="20" max="20" width="13.25" style="32" bestFit="1" customWidth="1"/>
    <col min="21" max="21" width="11" style="33" customWidth="1"/>
    <col min="22" max="22" width="9.125" style="17" bestFit="1" customWidth="1"/>
    <col min="23" max="23" width="13.375" style="31" customWidth="1"/>
    <col min="24" max="24" width="18.375" style="31" customWidth="1"/>
    <col min="25" max="25" width="12.625" style="34" customWidth="1"/>
    <col min="26" max="26" width="14.25" style="17" bestFit="1" customWidth="1"/>
    <col min="27" max="27" width="10.125" style="17" customWidth="1"/>
    <col min="28" max="28" width="9" style="17" customWidth="1"/>
    <col min="29" max="16384" width="9" style="17"/>
  </cols>
  <sheetData>
    <row r="1" spans="1:25" s="14" customFormat="1" ht="14.25" customHeight="1" x14ac:dyDescent="0.15">
      <c r="A1" s="43" t="s">
        <v>23</v>
      </c>
      <c r="B1" s="43"/>
      <c r="C1" s="43"/>
      <c r="D1" s="43"/>
      <c r="E1" s="43"/>
      <c r="F1" s="43"/>
      <c r="G1" s="43"/>
      <c r="H1" s="43"/>
      <c r="I1" s="43"/>
      <c r="J1" s="43"/>
      <c r="K1" s="43"/>
      <c r="L1" s="43"/>
      <c r="M1" s="43"/>
      <c r="N1" s="43"/>
      <c r="O1" s="43"/>
      <c r="P1" s="43"/>
      <c r="Q1" s="9"/>
      <c r="R1" s="10"/>
      <c r="S1" s="11"/>
      <c r="T1" s="12"/>
      <c r="U1" s="13"/>
      <c r="W1" s="11"/>
      <c r="X1" s="11"/>
      <c r="Y1" s="15"/>
    </row>
    <row r="2" spans="1:25" ht="90" customHeight="1" x14ac:dyDescent="0.15">
      <c r="A2" s="44"/>
      <c r="B2" s="44"/>
      <c r="C2" s="44"/>
      <c r="D2" s="44"/>
      <c r="E2" s="44"/>
      <c r="F2" s="44"/>
      <c r="G2" s="44"/>
      <c r="H2" s="44"/>
      <c r="I2" s="44"/>
      <c r="J2" s="44"/>
      <c r="K2" s="44"/>
      <c r="L2" s="44"/>
      <c r="M2" s="44"/>
      <c r="N2" s="44"/>
      <c r="O2" s="44"/>
      <c r="P2" s="44"/>
      <c r="Q2" s="16"/>
      <c r="R2" s="17"/>
      <c r="S2" s="17"/>
      <c r="T2" s="17"/>
      <c r="U2" s="17"/>
      <c r="W2" s="17"/>
      <c r="X2" s="17"/>
      <c r="Y2" s="17"/>
    </row>
    <row r="3" spans="1:25" ht="90" customHeight="1" x14ac:dyDescent="0.15">
      <c r="A3" s="45"/>
      <c r="B3" s="35" t="s">
        <v>24</v>
      </c>
      <c r="C3" s="35" t="s">
        <v>4</v>
      </c>
      <c r="D3" s="35" t="s">
        <v>9</v>
      </c>
      <c r="E3" s="35" t="s">
        <v>7</v>
      </c>
      <c r="F3" s="47" t="s">
        <v>8</v>
      </c>
      <c r="G3" s="35" t="s">
        <v>3</v>
      </c>
      <c r="H3" s="37" t="s">
        <v>15</v>
      </c>
      <c r="I3" s="39" t="s">
        <v>0</v>
      </c>
      <c r="J3" s="39" t="s">
        <v>10</v>
      </c>
      <c r="K3" s="41" t="s">
        <v>1</v>
      </c>
      <c r="L3" s="45" t="s">
        <v>2</v>
      </c>
      <c r="M3" s="49" t="s">
        <v>6</v>
      </c>
      <c r="N3" s="50"/>
      <c r="O3" s="51"/>
      <c r="P3" s="52" t="s">
        <v>11</v>
      </c>
      <c r="Q3" s="16"/>
      <c r="R3" s="17"/>
      <c r="S3" s="17"/>
      <c r="T3" s="17"/>
      <c r="U3" s="17"/>
      <c r="W3" s="17"/>
      <c r="X3" s="17"/>
      <c r="Y3" s="17"/>
    </row>
    <row r="4" spans="1:25" ht="45.75" customHeight="1" x14ac:dyDescent="0.15">
      <c r="A4" s="46"/>
      <c r="B4" s="36"/>
      <c r="C4" s="36"/>
      <c r="D4" s="36"/>
      <c r="E4" s="36"/>
      <c r="F4" s="48"/>
      <c r="G4" s="36"/>
      <c r="H4" s="38"/>
      <c r="I4" s="40"/>
      <c r="J4" s="40"/>
      <c r="K4" s="42"/>
      <c r="L4" s="46"/>
      <c r="M4" s="18" t="s">
        <v>5</v>
      </c>
      <c r="N4" s="18" t="s">
        <v>12</v>
      </c>
      <c r="O4" s="18" t="s">
        <v>13</v>
      </c>
      <c r="P4" s="53"/>
      <c r="Q4" s="16"/>
      <c r="R4" s="17"/>
      <c r="S4" s="17"/>
      <c r="T4" s="17"/>
      <c r="U4" s="17"/>
      <c r="W4" s="17"/>
      <c r="X4" s="17"/>
      <c r="Y4" s="17"/>
    </row>
    <row r="5" spans="1:25" ht="147" customHeight="1" x14ac:dyDescent="0.15">
      <c r="A5" s="1">
        <f t="shared" ref="A5:A28" si="0">A4+1</f>
        <v>1</v>
      </c>
      <c r="B5" s="2" t="s">
        <v>25</v>
      </c>
      <c r="C5" s="3" t="s">
        <v>26</v>
      </c>
      <c r="D5" s="4">
        <v>45870</v>
      </c>
      <c r="E5" s="2" t="s">
        <v>27</v>
      </c>
      <c r="F5" s="5" t="s">
        <v>28</v>
      </c>
      <c r="G5" s="2" t="s">
        <v>29</v>
      </c>
      <c r="H5" s="2" t="s">
        <v>30</v>
      </c>
      <c r="I5" s="6">
        <v>6669000</v>
      </c>
      <c r="J5" s="6">
        <v>6668998</v>
      </c>
      <c r="K5" s="7">
        <f t="shared" ref="K5:K21" si="1">ROUNDDOWN(J5/I5,3)</f>
        <v>0.999</v>
      </c>
      <c r="L5" s="2" t="s">
        <v>21</v>
      </c>
      <c r="M5" s="2" t="s">
        <v>21</v>
      </c>
      <c r="N5" s="2" t="s">
        <v>21</v>
      </c>
      <c r="O5" s="8" t="s">
        <v>21</v>
      </c>
      <c r="P5" s="2" t="s">
        <v>16</v>
      </c>
      <c r="Q5" s="16"/>
      <c r="R5" s="17"/>
      <c r="S5" s="17"/>
      <c r="T5" s="17"/>
      <c r="U5" s="17"/>
      <c r="W5" s="17"/>
      <c r="X5" s="17"/>
      <c r="Y5" s="17"/>
    </row>
    <row r="6" spans="1:25" ht="99.75" customHeight="1" x14ac:dyDescent="0.15">
      <c r="A6" s="1">
        <f t="shared" si="0"/>
        <v>2</v>
      </c>
      <c r="B6" s="2" t="s">
        <v>110</v>
      </c>
      <c r="C6" s="3" t="s">
        <v>17</v>
      </c>
      <c r="D6" s="4">
        <v>45873</v>
      </c>
      <c r="E6" s="2" t="s">
        <v>31</v>
      </c>
      <c r="F6" s="5" t="s">
        <v>32</v>
      </c>
      <c r="G6" s="2" t="s">
        <v>33</v>
      </c>
      <c r="H6" s="2" t="s">
        <v>34</v>
      </c>
      <c r="I6" s="6">
        <v>9735000</v>
      </c>
      <c r="J6" s="6">
        <v>9735000</v>
      </c>
      <c r="K6" s="7">
        <f t="shared" si="1"/>
        <v>1</v>
      </c>
      <c r="L6" s="2" t="s">
        <v>21</v>
      </c>
      <c r="M6" s="2" t="s">
        <v>21</v>
      </c>
      <c r="N6" s="2" t="s">
        <v>21</v>
      </c>
      <c r="O6" s="8" t="s">
        <v>21</v>
      </c>
      <c r="P6" s="2" t="s">
        <v>16</v>
      </c>
      <c r="Q6" s="16"/>
      <c r="R6" s="17"/>
      <c r="S6" s="17"/>
      <c r="T6" s="17"/>
      <c r="U6" s="17"/>
      <c r="W6" s="17"/>
      <c r="X6" s="17"/>
      <c r="Y6" s="17"/>
    </row>
    <row r="7" spans="1:25" ht="99.75" customHeight="1" x14ac:dyDescent="0.15">
      <c r="A7" s="1">
        <f t="shared" si="0"/>
        <v>3</v>
      </c>
      <c r="B7" s="2" t="s">
        <v>35</v>
      </c>
      <c r="C7" s="3" t="s">
        <v>17</v>
      </c>
      <c r="D7" s="4">
        <v>45874</v>
      </c>
      <c r="E7" s="2" t="s">
        <v>36</v>
      </c>
      <c r="F7" s="5" t="s">
        <v>37</v>
      </c>
      <c r="G7" s="2" t="s">
        <v>38</v>
      </c>
      <c r="H7" s="2" t="s">
        <v>111</v>
      </c>
      <c r="I7" s="6">
        <v>16000000</v>
      </c>
      <c r="J7" s="6">
        <v>15963014</v>
      </c>
      <c r="K7" s="7">
        <f t="shared" si="1"/>
        <v>0.997</v>
      </c>
      <c r="L7" s="2" t="s">
        <v>21</v>
      </c>
      <c r="M7" s="2" t="s">
        <v>21</v>
      </c>
      <c r="N7" s="2" t="s">
        <v>21</v>
      </c>
      <c r="O7" s="8" t="s">
        <v>21</v>
      </c>
      <c r="P7" s="2" t="s">
        <v>16</v>
      </c>
      <c r="Q7" s="16"/>
      <c r="R7" s="17"/>
      <c r="S7" s="17"/>
      <c r="T7" s="17"/>
      <c r="U7" s="17"/>
      <c r="W7" s="17"/>
      <c r="X7" s="17"/>
      <c r="Y7" s="17"/>
    </row>
    <row r="8" spans="1:25" ht="99.75" customHeight="1" x14ac:dyDescent="0.15">
      <c r="A8" s="1">
        <f t="shared" si="0"/>
        <v>4</v>
      </c>
      <c r="B8" s="2" t="s">
        <v>112</v>
      </c>
      <c r="C8" s="3" t="s">
        <v>17</v>
      </c>
      <c r="D8" s="4">
        <v>45874</v>
      </c>
      <c r="E8" s="2" t="s">
        <v>31</v>
      </c>
      <c r="F8" s="5" t="s">
        <v>32</v>
      </c>
      <c r="G8" s="2" t="s">
        <v>33</v>
      </c>
      <c r="H8" s="2" t="s">
        <v>34</v>
      </c>
      <c r="I8" s="6" t="s">
        <v>14</v>
      </c>
      <c r="J8" s="6">
        <v>2288000</v>
      </c>
      <c r="K8" s="19" t="s">
        <v>14</v>
      </c>
      <c r="L8" s="2" t="s">
        <v>21</v>
      </c>
      <c r="M8" s="2" t="s">
        <v>21</v>
      </c>
      <c r="N8" s="2" t="s">
        <v>21</v>
      </c>
      <c r="O8" s="8" t="s">
        <v>21</v>
      </c>
      <c r="P8" s="2" t="s">
        <v>39</v>
      </c>
      <c r="Q8" s="16"/>
      <c r="R8" s="17"/>
      <c r="S8" s="17"/>
      <c r="T8" s="17"/>
      <c r="U8" s="17"/>
      <c r="W8" s="17"/>
      <c r="X8" s="17"/>
      <c r="Y8" s="17"/>
    </row>
    <row r="9" spans="1:25" ht="99.75" customHeight="1" x14ac:dyDescent="0.15">
      <c r="A9" s="1">
        <f t="shared" si="0"/>
        <v>5</v>
      </c>
      <c r="B9" s="2" t="s">
        <v>113</v>
      </c>
      <c r="C9" s="3" t="s">
        <v>17</v>
      </c>
      <c r="D9" s="4">
        <v>45875</v>
      </c>
      <c r="E9" s="2" t="s">
        <v>40</v>
      </c>
      <c r="F9" s="5" t="s">
        <v>41</v>
      </c>
      <c r="G9" s="2" t="s">
        <v>42</v>
      </c>
      <c r="H9" s="2" t="s">
        <v>111</v>
      </c>
      <c r="I9" s="6">
        <v>7650000</v>
      </c>
      <c r="J9" s="6">
        <v>7478818</v>
      </c>
      <c r="K9" s="7">
        <f t="shared" si="1"/>
        <v>0.97699999999999998</v>
      </c>
      <c r="L9" s="2" t="s">
        <v>21</v>
      </c>
      <c r="M9" s="2" t="s">
        <v>21</v>
      </c>
      <c r="N9" s="2" t="s">
        <v>21</v>
      </c>
      <c r="O9" s="8" t="s">
        <v>21</v>
      </c>
      <c r="P9" s="2" t="s">
        <v>16</v>
      </c>
      <c r="Q9" s="16"/>
      <c r="R9" s="17"/>
      <c r="S9" s="17"/>
      <c r="T9" s="17"/>
      <c r="U9" s="17"/>
      <c r="W9" s="17"/>
      <c r="X9" s="17"/>
      <c r="Y9" s="17"/>
    </row>
    <row r="10" spans="1:25" ht="99.75" customHeight="1" x14ac:dyDescent="0.15">
      <c r="A10" s="1">
        <f t="shared" si="0"/>
        <v>6</v>
      </c>
      <c r="B10" s="2" t="s">
        <v>43</v>
      </c>
      <c r="C10" s="3" t="s">
        <v>17</v>
      </c>
      <c r="D10" s="4">
        <v>45875</v>
      </c>
      <c r="E10" s="2" t="s">
        <v>44</v>
      </c>
      <c r="F10" s="5" t="s">
        <v>45</v>
      </c>
      <c r="G10" s="2" t="s">
        <v>46</v>
      </c>
      <c r="H10" s="2" t="s">
        <v>47</v>
      </c>
      <c r="I10" s="6">
        <v>4950000</v>
      </c>
      <c r="J10" s="6">
        <v>4948897</v>
      </c>
      <c r="K10" s="7">
        <f t="shared" si="1"/>
        <v>0.999</v>
      </c>
      <c r="L10" s="2" t="s">
        <v>21</v>
      </c>
      <c r="M10" s="2" t="s">
        <v>48</v>
      </c>
      <c r="N10" s="2" t="s">
        <v>49</v>
      </c>
      <c r="O10" s="8" t="s">
        <v>21</v>
      </c>
      <c r="P10" s="2" t="s">
        <v>16</v>
      </c>
      <c r="Q10" s="16"/>
      <c r="R10" s="17"/>
      <c r="S10" s="17"/>
      <c r="T10" s="17"/>
      <c r="U10" s="17"/>
      <c r="W10" s="17"/>
      <c r="X10" s="17"/>
      <c r="Y10" s="17"/>
    </row>
    <row r="11" spans="1:25" ht="99.75" customHeight="1" x14ac:dyDescent="0.15">
      <c r="A11" s="1">
        <f t="shared" si="0"/>
        <v>7</v>
      </c>
      <c r="B11" s="2" t="s">
        <v>50</v>
      </c>
      <c r="C11" s="3" t="s">
        <v>26</v>
      </c>
      <c r="D11" s="4">
        <v>45876</v>
      </c>
      <c r="E11" s="2" t="s">
        <v>51</v>
      </c>
      <c r="F11" s="5" t="s">
        <v>52</v>
      </c>
      <c r="G11" s="2" t="s">
        <v>53</v>
      </c>
      <c r="H11" s="2" t="s">
        <v>114</v>
      </c>
      <c r="I11" s="6">
        <v>2690000</v>
      </c>
      <c r="J11" s="6">
        <v>2690000</v>
      </c>
      <c r="K11" s="7">
        <f t="shared" si="1"/>
        <v>1</v>
      </c>
      <c r="L11" s="2">
        <v>0</v>
      </c>
      <c r="M11" s="2" t="s">
        <v>48</v>
      </c>
      <c r="N11" s="2" t="s">
        <v>54</v>
      </c>
      <c r="O11" s="8" t="s">
        <v>21</v>
      </c>
      <c r="P11" s="2" t="s">
        <v>16</v>
      </c>
      <c r="Q11" s="16"/>
      <c r="R11" s="17"/>
      <c r="S11" s="17"/>
      <c r="T11" s="17"/>
      <c r="U11" s="17"/>
      <c r="W11" s="17"/>
      <c r="X11" s="17"/>
      <c r="Y11" s="17"/>
    </row>
    <row r="12" spans="1:25" ht="99.75" customHeight="1" x14ac:dyDescent="0.15">
      <c r="A12" s="1">
        <f t="shared" si="0"/>
        <v>8</v>
      </c>
      <c r="B12" s="2" t="s">
        <v>55</v>
      </c>
      <c r="C12" s="3" t="s">
        <v>17</v>
      </c>
      <c r="D12" s="4">
        <v>45881</v>
      </c>
      <c r="E12" s="2" t="s">
        <v>56</v>
      </c>
      <c r="F12" s="5" t="s">
        <v>57</v>
      </c>
      <c r="G12" s="2" t="s">
        <v>58</v>
      </c>
      <c r="H12" s="2" t="s">
        <v>59</v>
      </c>
      <c r="I12" s="6">
        <v>57725000</v>
      </c>
      <c r="J12" s="6">
        <v>57725000</v>
      </c>
      <c r="K12" s="7">
        <f t="shared" si="1"/>
        <v>1</v>
      </c>
      <c r="L12" s="2" t="s">
        <v>21</v>
      </c>
      <c r="M12" s="2" t="s">
        <v>21</v>
      </c>
      <c r="N12" s="2" t="s">
        <v>21</v>
      </c>
      <c r="O12" s="8" t="s">
        <v>21</v>
      </c>
      <c r="P12" s="2" t="s">
        <v>16</v>
      </c>
      <c r="Q12" s="16"/>
      <c r="R12" s="17"/>
      <c r="S12" s="17"/>
      <c r="T12" s="17"/>
      <c r="U12" s="17"/>
      <c r="W12" s="17"/>
      <c r="X12" s="17"/>
      <c r="Y12" s="17"/>
    </row>
    <row r="13" spans="1:25" ht="99.75" customHeight="1" x14ac:dyDescent="0.15">
      <c r="A13" s="1">
        <f t="shared" si="0"/>
        <v>9</v>
      </c>
      <c r="B13" s="2" t="s">
        <v>115</v>
      </c>
      <c r="C13" s="3" t="s">
        <v>17</v>
      </c>
      <c r="D13" s="4">
        <v>45881</v>
      </c>
      <c r="E13" s="2" t="s">
        <v>60</v>
      </c>
      <c r="F13" s="5" t="s">
        <v>61</v>
      </c>
      <c r="G13" s="2" t="s">
        <v>62</v>
      </c>
      <c r="H13" s="2" t="s">
        <v>63</v>
      </c>
      <c r="I13" s="6">
        <v>15533017</v>
      </c>
      <c r="J13" s="6">
        <v>15533017</v>
      </c>
      <c r="K13" s="7">
        <f t="shared" si="1"/>
        <v>1</v>
      </c>
      <c r="L13" s="2" t="s">
        <v>21</v>
      </c>
      <c r="M13" s="2" t="s">
        <v>21</v>
      </c>
      <c r="N13" s="2" t="s">
        <v>21</v>
      </c>
      <c r="O13" s="8" t="s">
        <v>21</v>
      </c>
      <c r="P13" s="2" t="s">
        <v>16</v>
      </c>
      <c r="Q13" s="16"/>
      <c r="R13" s="17"/>
      <c r="S13" s="17"/>
      <c r="T13" s="17"/>
      <c r="U13" s="17"/>
      <c r="W13" s="17"/>
      <c r="X13" s="17"/>
      <c r="Y13" s="17"/>
    </row>
    <row r="14" spans="1:25" ht="99.75" customHeight="1" x14ac:dyDescent="0.15">
      <c r="A14" s="1">
        <f t="shared" si="0"/>
        <v>10</v>
      </c>
      <c r="B14" s="2" t="s">
        <v>116</v>
      </c>
      <c r="C14" s="3" t="s">
        <v>17</v>
      </c>
      <c r="D14" s="4">
        <v>45881</v>
      </c>
      <c r="E14" s="2" t="s">
        <v>64</v>
      </c>
      <c r="F14" s="5" t="s">
        <v>65</v>
      </c>
      <c r="G14" s="2" t="s">
        <v>66</v>
      </c>
      <c r="H14" s="2" t="s">
        <v>67</v>
      </c>
      <c r="I14" s="6">
        <v>10050000</v>
      </c>
      <c r="J14" s="6">
        <v>10036400</v>
      </c>
      <c r="K14" s="7">
        <f t="shared" si="1"/>
        <v>0.998</v>
      </c>
      <c r="L14" s="2" t="s">
        <v>21</v>
      </c>
      <c r="M14" s="2" t="s">
        <v>21</v>
      </c>
      <c r="N14" s="2" t="s">
        <v>21</v>
      </c>
      <c r="O14" s="8" t="s">
        <v>21</v>
      </c>
      <c r="P14" s="2" t="s">
        <v>16</v>
      </c>
      <c r="Q14" s="16"/>
      <c r="R14" s="17"/>
      <c r="S14" s="17"/>
      <c r="T14" s="17"/>
      <c r="U14" s="17"/>
      <c r="W14" s="17"/>
      <c r="X14" s="17"/>
      <c r="Y14" s="17"/>
    </row>
    <row r="15" spans="1:25" ht="147" customHeight="1" x14ac:dyDescent="0.15">
      <c r="A15" s="1">
        <f t="shared" si="0"/>
        <v>11</v>
      </c>
      <c r="B15" s="20" t="s">
        <v>117</v>
      </c>
      <c r="C15" s="3" t="s">
        <v>17</v>
      </c>
      <c r="D15" s="4">
        <v>45881</v>
      </c>
      <c r="E15" s="2" t="s">
        <v>36</v>
      </c>
      <c r="F15" s="5" t="s">
        <v>37</v>
      </c>
      <c r="G15" s="2" t="s">
        <v>38</v>
      </c>
      <c r="H15" s="2" t="s">
        <v>68</v>
      </c>
      <c r="I15" s="6">
        <v>2703250</v>
      </c>
      <c r="J15" s="6">
        <v>2703250</v>
      </c>
      <c r="K15" s="7">
        <f t="shared" si="1"/>
        <v>1</v>
      </c>
      <c r="L15" s="2" t="s">
        <v>21</v>
      </c>
      <c r="M15" s="2" t="s">
        <v>21</v>
      </c>
      <c r="N15" s="2" t="s">
        <v>21</v>
      </c>
      <c r="O15" s="8" t="s">
        <v>21</v>
      </c>
      <c r="P15" s="2" t="s">
        <v>16</v>
      </c>
      <c r="Q15" s="16"/>
      <c r="R15" s="17"/>
      <c r="S15" s="17"/>
      <c r="T15" s="17"/>
      <c r="U15" s="17"/>
      <c r="W15" s="17"/>
      <c r="X15" s="17"/>
      <c r="Y15" s="17"/>
    </row>
    <row r="16" spans="1:25" ht="99.75" customHeight="1" x14ac:dyDescent="0.15">
      <c r="A16" s="1">
        <f t="shared" si="0"/>
        <v>12</v>
      </c>
      <c r="B16" s="20" t="s">
        <v>69</v>
      </c>
      <c r="C16" s="3" t="s">
        <v>17</v>
      </c>
      <c r="D16" s="4">
        <v>45881</v>
      </c>
      <c r="E16" s="2" t="s">
        <v>70</v>
      </c>
      <c r="F16" s="5" t="s">
        <v>71</v>
      </c>
      <c r="G16" s="2" t="s">
        <v>72</v>
      </c>
      <c r="H16" s="2" t="s">
        <v>30</v>
      </c>
      <c r="I16" s="6">
        <v>2161000</v>
      </c>
      <c r="J16" s="6">
        <v>2107880</v>
      </c>
      <c r="K16" s="7">
        <f t="shared" si="1"/>
        <v>0.97499999999999998</v>
      </c>
      <c r="L16" s="2" t="s">
        <v>21</v>
      </c>
      <c r="M16" s="2" t="s">
        <v>21</v>
      </c>
      <c r="N16" s="2" t="s">
        <v>21</v>
      </c>
      <c r="O16" s="8" t="s">
        <v>21</v>
      </c>
      <c r="P16" s="2" t="s">
        <v>16</v>
      </c>
      <c r="Q16" s="16"/>
      <c r="R16" s="17"/>
      <c r="S16" s="17"/>
      <c r="T16" s="17"/>
      <c r="U16" s="17"/>
      <c r="W16" s="17"/>
      <c r="X16" s="17"/>
      <c r="Y16" s="17"/>
    </row>
    <row r="17" spans="1:25" ht="99.75" customHeight="1" x14ac:dyDescent="0.15">
      <c r="A17" s="1">
        <f t="shared" si="0"/>
        <v>13</v>
      </c>
      <c r="B17" s="20" t="s">
        <v>73</v>
      </c>
      <c r="C17" s="3" t="s">
        <v>17</v>
      </c>
      <c r="D17" s="4">
        <v>45882</v>
      </c>
      <c r="E17" s="2" t="s">
        <v>74</v>
      </c>
      <c r="F17" s="5" t="s">
        <v>75</v>
      </c>
      <c r="G17" s="2" t="s">
        <v>76</v>
      </c>
      <c r="H17" s="2" t="s">
        <v>77</v>
      </c>
      <c r="I17" s="6">
        <v>21300000</v>
      </c>
      <c r="J17" s="6">
        <v>21260000</v>
      </c>
      <c r="K17" s="7">
        <f t="shared" si="1"/>
        <v>0.998</v>
      </c>
      <c r="L17" s="2" t="s">
        <v>21</v>
      </c>
      <c r="M17" s="2" t="s">
        <v>21</v>
      </c>
      <c r="N17" s="2" t="s">
        <v>21</v>
      </c>
      <c r="O17" s="8" t="s">
        <v>21</v>
      </c>
      <c r="P17" s="2" t="s">
        <v>16</v>
      </c>
      <c r="Q17" s="16"/>
      <c r="R17" s="17"/>
      <c r="S17" s="17"/>
      <c r="T17" s="17"/>
      <c r="U17" s="17"/>
      <c r="W17" s="17"/>
      <c r="X17" s="17"/>
      <c r="Y17" s="17"/>
    </row>
    <row r="18" spans="1:25" ht="99.75" customHeight="1" x14ac:dyDescent="0.15">
      <c r="A18" s="1">
        <f t="shared" si="0"/>
        <v>14</v>
      </c>
      <c r="B18" s="2" t="s">
        <v>118</v>
      </c>
      <c r="C18" s="3" t="s">
        <v>17</v>
      </c>
      <c r="D18" s="4">
        <v>45883</v>
      </c>
      <c r="E18" s="2" t="s">
        <v>78</v>
      </c>
      <c r="F18" s="5" t="s">
        <v>79</v>
      </c>
      <c r="G18" s="2" t="s">
        <v>80</v>
      </c>
      <c r="H18" s="2" t="s">
        <v>81</v>
      </c>
      <c r="I18" s="6">
        <v>13192850</v>
      </c>
      <c r="J18" s="6">
        <v>13192850</v>
      </c>
      <c r="K18" s="7">
        <f t="shared" si="1"/>
        <v>1</v>
      </c>
      <c r="L18" s="2" t="s">
        <v>21</v>
      </c>
      <c r="M18" s="2" t="s">
        <v>21</v>
      </c>
      <c r="N18" s="2" t="s">
        <v>21</v>
      </c>
      <c r="O18" s="8" t="s">
        <v>21</v>
      </c>
      <c r="P18" s="2" t="s">
        <v>16</v>
      </c>
      <c r="Q18" s="16"/>
      <c r="R18" s="17"/>
      <c r="S18" s="17"/>
      <c r="T18" s="17"/>
      <c r="U18" s="17"/>
      <c r="W18" s="17"/>
      <c r="X18" s="17"/>
      <c r="Y18" s="17"/>
    </row>
    <row r="19" spans="1:25" ht="99.75" customHeight="1" x14ac:dyDescent="0.15">
      <c r="A19" s="1">
        <f t="shared" si="0"/>
        <v>15</v>
      </c>
      <c r="B19" s="2" t="s">
        <v>119</v>
      </c>
      <c r="C19" s="3" t="s">
        <v>17</v>
      </c>
      <c r="D19" s="4">
        <v>45887</v>
      </c>
      <c r="E19" s="2" t="s">
        <v>82</v>
      </c>
      <c r="F19" s="5" t="s">
        <v>83</v>
      </c>
      <c r="G19" s="2" t="s">
        <v>84</v>
      </c>
      <c r="H19" s="2" t="s">
        <v>63</v>
      </c>
      <c r="I19" s="6">
        <v>2700000</v>
      </c>
      <c r="J19" s="6">
        <v>2700000</v>
      </c>
      <c r="K19" s="7">
        <f t="shared" si="1"/>
        <v>1</v>
      </c>
      <c r="L19" s="2" t="s">
        <v>21</v>
      </c>
      <c r="M19" s="2" t="s">
        <v>21</v>
      </c>
      <c r="N19" s="2" t="s">
        <v>21</v>
      </c>
      <c r="O19" s="8" t="s">
        <v>21</v>
      </c>
      <c r="P19" s="2" t="s">
        <v>16</v>
      </c>
      <c r="Q19" s="16"/>
      <c r="R19" s="17"/>
      <c r="S19" s="17"/>
      <c r="T19" s="17"/>
      <c r="U19" s="17"/>
      <c r="W19" s="17"/>
      <c r="X19" s="17"/>
      <c r="Y19" s="17"/>
    </row>
    <row r="20" spans="1:25" ht="99.75" customHeight="1" x14ac:dyDescent="0.15">
      <c r="A20" s="1">
        <f t="shared" si="0"/>
        <v>16</v>
      </c>
      <c r="B20" s="2" t="s">
        <v>85</v>
      </c>
      <c r="C20" s="3" t="s">
        <v>17</v>
      </c>
      <c r="D20" s="4">
        <v>45888</v>
      </c>
      <c r="E20" s="2" t="s">
        <v>86</v>
      </c>
      <c r="F20" s="5" t="s">
        <v>87</v>
      </c>
      <c r="G20" s="2" t="s">
        <v>88</v>
      </c>
      <c r="H20" s="2" t="s">
        <v>89</v>
      </c>
      <c r="I20" s="6">
        <v>4696700</v>
      </c>
      <c r="J20" s="6">
        <v>4696700</v>
      </c>
      <c r="K20" s="7">
        <f t="shared" si="1"/>
        <v>1</v>
      </c>
      <c r="L20" s="2" t="s">
        <v>21</v>
      </c>
      <c r="M20" s="2" t="s">
        <v>21</v>
      </c>
      <c r="N20" s="2" t="s">
        <v>21</v>
      </c>
      <c r="O20" s="8" t="s">
        <v>21</v>
      </c>
      <c r="P20" s="2" t="s">
        <v>16</v>
      </c>
      <c r="Q20" s="16"/>
      <c r="R20" s="17"/>
      <c r="S20" s="17"/>
      <c r="T20" s="17"/>
      <c r="U20" s="17"/>
      <c r="W20" s="17"/>
      <c r="X20" s="17"/>
      <c r="Y20" s="17"/>
    </row>
    <row r="21" spans="1:25" ht="99.75" customHeight="1" x14ac:dyDescent="0.15">
      <c r="A21" s="1">
        <f t="shared" si="0"/>
        <v>17</v>
      </c>
      <c r="B21" s="2" t="s">
        <v>120</v>
      </c>
      <c r="C21" s="3" t="s">
        <v>17</v>
      </c>
      <c r="D21" s="4">
        <v>45889</v>
      </c>
      <c r="E21" s="2" t="s">
        <v>18</v>
      </c>
      <c r="F21" s="5" t="s">
        <v>19</v>
      </c>
      <c r="G21" s="2" t="s">
        <v>20</v>
      </c>
      <c r="H21" s="20" t="s">
        <v>22</v>
      </c>
      <c r="I21" s="6">
        <v>9207793</v>
      </c>
      <c r="J21" s="6">
        <v>9207793</v>
      </c>
      <c r="K21" s="7">
        <f t="shared" si="1"/>
        <v>1</v>
      </c>
      <c r="L21" s="2" t="s">
        <v>21</v>
      </c>
      <c r="M21" s="2" t="s">
        <v>21</v>
      </c>
      <c r="N21" s="2" t="s">
        <v>21</v>
      </c>
      <c r="O21" s="8" t="s">
        <v>21</v>
      </c>
      <c r="P21" s="2" t="s">
        <v>16</v>
      </c>
      <c r="Q21" s="16"/>
      <c r="R21" s="17"/>
      <c r="S21" s="17"/>
      <c r="T21" s="17"/>
      <c r="U21" s="17"/>
      <c r="W21" s="17"/>
      <c r="X21" s="17"/>
      <c r="Y21" s="17"/>
    </row>
    <row r="22" spans="1:25" ht="99.75" customHeight="1" x14ac:dyDescent="0.15">
      <c r="A22" s="1">
        <f t="shared" si="0"/>
        <v>18</v>
      </c>
      <c r="B22" s="2" t="s">
        <v>121</v>
      </c>
      <c r="C22" s="3" t="s">
        <v>17</v>
      </c>
      <c r="D22" s="4">
        <v>45889</v>
      </c>
      <c r="E22" s="2" t="s">
        <v>90</v>
      </c>
      <c r="F22" s="5" t="s">
        <v>91</v>
      </c>
      <c r="G22" s="2" t="s">
        <v>92</v>
      </c>
      <c r="H22" s="2" t="s">
        <v>93</v>
      </c>
      <c r="I22" s="6">
        <v>2554823</v>
      </c>
      <c r="J22" s="6">
        <v>2554823</v>
      </c>
      <c r="K22" s="7">
        <f>ROUNDDOWN(J22/I22,3)</f>
        <v>1</v>
      </c>
      <c r="L22" s="2" t="s">
        <v>21</v>
      </c>
      <c r="M22" s="2" t="s">
        <v>21</v>
      </c>
      <c r="N22" s="2" t="s">
        <v>21</v>
      </c>
      <c r="O22" s="8" t="s">
        <v>21</v>
      </c>
      <c r="P22" s="2" t="s">
        <v>16</v>
      </c>
      <c r="Q22" s="16"/>
      <c r="R22" s="17"/>
      <c r="S22" s="17"/>
      <c r="T22" s="17"/>
      <c r="U22" s="17"/>
      <c r="W22" s="17"/>
      <c r="X22" s="17"/>
      <c r="Y22" s="17"/>
    </row>
    <row r="23" spans="1:25" ht="99.75" customHeight="1" x14ac:dyDescent="0.15">
      <c r="A23" s="1">
        <f t="shared" si="0"/>
        <v>19</v>
      </c>
      <c r="B23" s="2" t="s">
        <v>122</v>
      </c>
      <c r="C23" s="3" t="s">
        <v>17</v>
      </c>
      <c r="D23" s="4">
        <v>45890</v>
      </c>
      <c r="E23" s="2" t="s">
        <v>94</v>
      </c>
      <c r="F23" s="5" t="s">
        <v>95</v>
      </c>
      <c r="G23" s="2" t="s">
        <v>96</v>
      </c>
      <c r="H23" s="2" t="s">
        <v>111</v>
      </c>
      <c r="I23" s="6">
        <v>4849160</v>
      </c>
      <c r="J23" s="6">
        <v>4843110</v>
      </c>
      <c r="K23" s="7">
        <f>ROUNDDOWN(J23/I23,3)</f>
        <v>0.998</v>
      </c>
      <c r="L23" s="2" t="s">
        <v>21</v>
      </c>
      <c r="M23" s="2" t="s">
        <v>21</v>
      </c>
      <c r="N23" s="2" t="s">
        <v>21</v>
      </c>
      <c r="O23" s="8" t="s">
        <v>21</v>
      </c>
      <c r="P23" s="2" t="s">
        <v>16</v>
      </c>
      <c r="Q23" s="16"/>
      <c r="R23" s="17"/>
      <c r="S23" s="17"/>
      <c r="T23" s="17"/>
      <c r="U23" s="17"/>
      <c r="W23" s="17"/>
      <c r="X23" s="17"/>
      <c r="Y23" s="17"/>
    </row>
    <row r="24" spans="1:25" ht="99.75" customHeight="1" x14ac:dyDescent="0.15">
      <c r="A24" s="1">
        <f t="shared" si="0"/>
        <v>20</v>
      </c>
      <c r="B24" s="2" t="s">
        <v>123</v>
      </c>
      <c r="C24" s="3" t="s">
        <v>17</v>
      </c>
      <c r="D24" s="4">
        <v>45890</v>
      </c>
      <c r="E24" s="2" t="s">
        <v>90</v>
      </c>
      <c r="F24" s="5" t="s">
        <v>91</v>
      </c>
      <c r="G24" s="2" t="s">
        <v>92</v>
      </c>
      <c r="H24" s="2" t="s">
        <v>93</v>
      </c>
      <c r="I24" s="6">
        <v>2691443</v>
      </c>
      <c r="J24" s="6">
        <v>2691443</v>
      </c>
      <c r="K24" s="7">
        <f>ROUNDDOWN(J24/I24,3)</f>
        <v>1</v>
      </c>
      <c r="L24" s="2" t="s">
        <v>21</v>
      </c>
      <c r="M24" s="2" t="s">
        <v>21</v>
      </c>
      <c r="N24" s="2" t="s">
        <v>21</v>
      </c>
      <c r="O24" s="8" t="s">
        <v>21</v>
      </c>
      <c r="P24" s="2" t="s">
        <v>16</v>
      </c>
      <c r="Q24" s="16"/>
      <c r="R24" s="17"/>
      <c r="S24" s="17"/>
      <c r="T24" s="17"/>
      <c r="U24" s="17"/>
      <c r="W24" s="17"/>
      <c r="X24" s="17"/>
      <c r="Y24" s="17"/>
    </row>
    <row r="25" spans="1:25" ht="159.75" customHeight="1" x14ac:dyDescent="0.15">
      <c r="A25" s="1">
        <f t="shared" si="0"/>
        <v>21</v>
      </c>
      <c r="B25" s="2" t="s">
        <v>124</v>
      </c>
      <c r="C25" s="3" t="s">
        <v>17</v>
      </c>
      <c r="D25" s="4">
        <v>45895</v>
      </c>
      <c r="E25" s="2" t="s">
        <v>31</v>
      </c>
      <c r="F25" s="5" t="s">
        <v>32</v>
      </c>
      <c r="G25" s="2" t="s">
        <v>33</v>
      </c>
      <c r="H25" s="2" t="s">
        <v>97</v>
      </c>
      <c r="I25" s="6">
        <v>10857000</v>
      </c>
      <c r="J25" s="6">
        <v>10857000</v>
      </c>
      <c r="K25" s="7">
        <f t="shared" ref="K25:K28" si="2">ROUNDDOWN(J25/I25,3)</f>
        <v>1</v>
      </c>
      <c r="L25" s="2" t="s">
        <v>21</v>
      </c>
      <c r="M25" s="2" t="s">
        <v>21</v>
      </c>
      <c r="N25" s="2" t="s">
        <v>21</v>
      </c>
      <c r="O25" s="8" t="s">
        <v>21</v>
      </c>
      <c r="P25" s="2" t="s">
        <v>16</v>
      </c>
      <c r="Q25" s="16"/>
      <c r="R25" s="17"/>
      <c r="S25" s="17"/>
      <c r="T25" s="17"/>
      <c r="U25" s="17"/>
      <c r="W25" s="17"/>
      <c r="X25" s="17"/>
      <c r="Y25" s="17"/>
    </row>
    <row r="26" spans="1:25" ht="99.75" customHeight="1" x14ac:dyDescent="0.15">
      <c r="A26" s="1">
        <f t="shared" si="0"/>
        <v>22</v>
      </c>
      <c r="B26" s="2" t="s">
        <v>125</v>
      </c>
      <c r="C26" s="3" t="s">
        <v>17</v>
      </c>
      <c r="D26" s="4">
        <v>45897</v>
      </c>
      <c r="E26" s="2" t="s">
        <v>98</v>
      </c>
      <c r="F26" s="5" t="s">
        <v>99</v>
      </c>
      <c r="G26" s="2" t="s">
        <v>100</v>
      </c>
      <c r="H26" s="2" t="s">
        <v>114</v>
      </c>
      <c r="I26" s="6">
        <v>48613000</v>
      </c>
      <c r="J26" s="6">
        <v>48612000</v>
      </c>
      <c r="K26" s="7">
        <f t="shared" si="2"/>
        <v>0.999</v>
      </c>
      <c r="L26" s="2" t="s">
        <v>21</v>
      </c>
      <c r="M26" s="2" t="s">
        <v>48</v>
      </c>
      <c r="N26" s="2" t="s">
        <v>54</v>
      </c>
      <c r="O26" s="20" t="s">
        <v>21</v>
      </c>
      <c r="P26" s="2" t="s">
        <v>16</v>
      </c>
      <c r="Q26" s="16"/>
      <c r="R26" s="17"/>
      <c r="S26" s="17"/>
      <c r="T26" s="17"/>
      <c r="U26" s="17"/>
      <c r="W26" s="17"/>
      <c r="X26" s="17"/>
      <c r="Y26" s="17"/>
    </row>
    <row r="27" spans="1:25" ht="99.75" customHeight="1" x14ac:dyDescent="0.15">
      <c r="A27" s="1">
        <f t="shared" si="0"/>
        <v>23</v>
      </c>
      <c r="B27" s="2" t="s">
        <v>126</v>
      </c>
      <c r="C27" s="3" t="s">
        <v>17</v>
      </c>
      <c r="D27" s="4">
        <v>45898</v>
      </c>
      <c r="E27" s="2" t="s">
        <v>101</v>
      </c>
      <c r="F27" s="5" t="s">
        <v>102</v>
      </c>
      <c r="G27" s="2" t="s">
        <v>103</v>
      </c>
      <c r="H27" s="2" t="s">
        <v>104</v>
      </c>
      <c r="I27" s="6">
        <v>7000000</v>
      </c>
      <c r="J27" s="6">
        <v>6941000</v>
      </c>
      <c r="K27" s="7">
        <f t="shared" si="2"/>
        <v>0.99099999999999999</v>
      </c>
      <c r="L27" s="2" t="s">
        <v>21</v>
      </c>
      <c r="M27" s="2" t="s">
        <v>21</v>
      </c>
      <c r="N27" s="2" t="s">
        <v>21</v>
      </c>
      <c r="O27" s="8" t="s">
        <v>21</v>
      </c>
      <c r="P27" s="2" t="s">
        <v>16</v>
      </c>
      <c r="Q27" s="16"/>
      <c r="R27" s="17"/>
      <c r="S27" s="17"/>
      <c r="T27" s="17"/>
      <c r="U27" s="17"/>
      <c r="W27" s="17"/>
      <c r="X27" s="17"/>
      <c r="Y27" s="17"/>
    </row>
    <row r="28" spans="1:25" ht="99.75" customHeight="1" x14ac:dyDescent="0.15">
      <c r="A28" s="1">
        <f t="shared" si="0"/>
        <v>24</v>
      </c>
      <c r="B28" s="2" t="s">
        <v>127</v>
      </c>
      <c r="C28" s="3" t="s">
        <v>17</v>
      </c>
      <c r="D28" s="4">
        <v>45898</v>
      </c>
      <c r="E28" s="2" t="s">
        <v>105</v>
      </c>
      <c r="F28" s="5" t="s">
        <v>106</v>
      </c>
      <c r="G28" s="2" t="s">
        <v>107</v>
      </c>
      <c r="H28" s="2" t="s">
        <v>22</v>
      </c>
      <c r="I28" s="6">
        <v>3871076</v>
      </c>
      <c r="J28" s="6">
        <v>3871076</v>
      </c>
      <c r="K28" s="7">
        <f t="shared" si="2"/>
        <v>1</v>
      </c>
      <c r="L28" s="2" t="s">
        <v>21</v>
      </c>
      <c r="M28" s="2" t="s">
        <v>21</v>
      </c>
      <c r="N28" s="2" t="s">
        <v>21</v>
      </c>
      <c r="O28" s="8" t="s">
        <v>21</v>
      </c>
      <c r="P28" s="2" t="s">
        <v>108</v>
      </c>
      <c r="Q28" s="16"/>
      <c r="R28" s="17"/>
      <c r="S28" s="17"/>
      <c r="T28" s="17"/>
      <c r="U28" s="17"/>
      <c r="W28" s="17"/>
      <c r="X28" s="17"/>
      <c r="Y28" s="17"/>
    </row>
    <row r="29" spans="1:25" ht="32.25" customHeight="1" x14ac:dyDescent="0.15">
      <c r="A29" s="21" t="s">
        <v>109</v>
      </c>
    </row>
  </sheetData>
  <mergeCells count="15">
    <mergeCell ref="A1:P2"/>
    <mergeCell ref="A3:A4"/>
    <mergeCell ref="B3:B4"/>
    <mergeCell ref="C3:C4"/>
    <mergeCell ref="D3:D4"/>
    <mergeCell ref="E3:E4"/>
    <mergeCell ref="F3:F4"/>
    <mergeCell ref="L3:L4"/>
    <mergeCell ref="M3:O3"/>
    <mergeCell ref="P3:P4"/>
    <mergeCell ref="G3:G4"/>
    <mergeCell ref="H3:H4"/>
    <mergeCell ref="I3:I4"/>
    <mergeCell ref="J3:J4"/>
    <mergeCell ref="K3:K4"/>
  </mergeCells>
  <phoneticPr fontId="5"/>
  <conditionalFormatting sqref="K5:K10">
    <cfRule type="expression" dxfId="61" priority="228" stopIfTrue="1">
      <formula>$AI5=1</formula>
    </cfRule>
    <cfRule type="expression" dxfId="60" priority="227" stopIfTrue="1">
      <formula>#REF!="秘"</formula>
    </cfRule>
    <cfRule type="expression" dxfId="59" priority="226" stopIfTrue="1">
      <formula>#REF!="随意（単価）"</formula>
    </cfRule>
    <cfRule type="expression" dxfId="58" priority="236" stopIfTrue="1">
      <formula>$B5="秘"</formula>
    </cfRule>
    <cfRule type="expression" dxfId="57" priority="229" stopIfTrue="1">
      <formula>#REF!="随意（単価）"</formula>
    </cfRule>
    <cfRule type="expression" dxfId="56" priority="230" stopIfTrue="1">
      <formula>#REF!="秘"</formula>
    </cfRule>
    <cfRule type="expression" dxfId="55" priority="232" stopIfTrue="1">
      <formula>#REF!="随意（単価）"</formula>
    </cfRule>
    <cfRule type="expression" dxfId="54" priority="233" stopIfTrue="1">
      <formula>#REF!="秘"</formula>
    </cfRule>
    <cfRule type="expression" dxfId="53" priority="234" stopIfTrue="1">
      <formula>#REF!=1</formula>
    </cfRule>
  </conditionalFormatting>
  <conditionalFormatting sqref="K5:K11">
    <cfRule type="expression" dxfId="52" priority="87" stopIfTrue="1">
      <formula>#REF!=1</formula>
    </cfRule>
    <cfRule type="expression" dxfId="51" priority="231" stopIfTrue="1">
      <formula>$AJ5=1</formula>
    </cfRule>
    <cfRule type="expression" dxfId="50" priority="235" stopIfTrue="1">
      <formula>#REF!="随意（単価）"</formula>
    </cfRule>
  </conditionalFormatting>
  <conditionalFormatting sqref="K11">
    <cfRule type="expression" dxfId="49" priority="239" stopIfTrue="1">
      <formula>#REF!="秘"</formula>
    </cfRule>
    <cfRule type="expression" dxfId="48" priority="241" stopIfTrue="1">
      <formula>$B11="秘"</formula>
    </cfRule>
    <cfRule type="expression" dxfId="47" priority="240" stopIfTrue="1">
      <formula>#REF!="随意（単価）"</formula>
    </cfRule>
  </conditionalFormatting>
  <conditionalFormatting sqref="K11:K13">
    <cfRule type="expression" dxfId="46" priority="73" stopIfTrue="1">
      <formula>#REF!="秘"</formula>
    </cfRule>
    <cfRule type="expression" dxfId="45" priority="72" stopIfTrue="1">
      <formula>#REF!="随意（単価）"</formula>
    </cfRule>
  </conditionalFormatting>
  <conditionalFormatting sqref="K11:K21">
    <cfRule type="expression" dxfId="44" priority="48" stopIfTrue="1">
      <formula>#REF!="随意（単価）"</formula>
    </cfRule>
    <cfRule type="expression" dxfId="43" priority="49" stopIfTrue="1">
      <formula>#REF!="秘"</formula>
    </cfRule>
    <cfRule type="expression" dxfId="42" priority="50" stopIfTrue="1">
      <formula>$AI11=1</formula>
    </cfRule>
  </conditionalFormatting>
  <conditionalFormatting sqref="K11:K28">
    <cfRule type="expression" dxfId="41" priority="1" stopIfTrue="1">
      <formula>#REF!=1</formula>
    </cfRule>
  </conditionalFormatting>
  <conditionalFormatting sqref="K12:K14">
    <cfRule type="expression" dxfId="40" priority="67" stopIfTrue="1">
      <formula>#REF!="秘"</formula>
    </cfRule>
    <cfRule type="expression" dxfId="39" priority="66" stopIfTrue="1">
      <formula>#REF!="随意（単価）"</formula>
    </cfRule>
  </conditionalFormatting>
  <conditionalFormatting sqref="K12:K21 K25:K27">
    <cfRule type="expression" dxfId="38" priority="244" stopIfTrue="1">
      <formula>$B12="秘"</formula>
    </cfRule>
    <cfRule type="expression" dxfId="37" priority="242" stopIfTrue="1">
      <formula>#REF!=1</formula>
    </cfRule>
  </conditionalFormatting>
  <conditionalFormatting sqref="K12:K21">
    <cfRule type="expression" dxfId="36" priority="71" stopIfTrue="1">
      <formula>$AJ12=1</formula>
    </cfRule>
  </conditionalFormatting>
  <conditionalFormatting sqref="K12:K22 K25:K28">
    <cfRule type="expression" dxfId="35" priority="243" stopIfTrue="1">
      <formula>#REF!="随意（単価）"</formula>
    </cfRule>
  </conditionalFormatting>
  <conditionalFormatting sqref="K14:K21">
    <cfRule type="expression" dxfId="34" priority="61" stopIfTrue="1">
      <formula>#REF!="秘"</formula>
    </cfRule>
    <cfRule type="expression" dxfId="33" priority="60" stopIfTrue="1">
      <formula>#REF!="随意（単価）"</formula>
    </cfRule>
  </conditionalFormatting>
  <conditionalFormatting sqref="K15:K21">
    <cfRule type="expression" dxfId="32" priority="52" stopIfTrue="1">
      <formula>#REF!="秘"</formula>
    </cfRule>
    <cfRule type="expression" dxfId="31" priority="51" stopIfTrue="1">
      <formula>#REF!="随意（単価）"</formula>
    </cfRule>
  </conditionalFormatting>
  <conditionalFormatting sqref="K22">
    <cfRule type="expression" dxfId="30" priority="265" stopIfTrue="1">
      <formula>#REF!="随意（単価）"</formula>
    </cfRule>
    <cfRule type="expression" dxfId="29" priority="266" stopIfTrue="1">
      <formula>#REF!="秘"</formula>
    </cfRule>
    <cfRule type="expression" dxfId="28" priority="260" stopIfTrue="1">
      <formula>#REF!="秘"</formula>
    </cfRule>
    <cfRule type="expression" dxfId="27" priority="261" stopIfTrue="1">
      <formula>$AI22=1</formula>
    </cfRule>
    <cfRule type="expression" dxfId="26" priority="262" stopIfTrue="1">
      <formula>#REF!="随意（単価）"</formula>
    </cfRule>
    <cfRule type="expression" dxfId="25" priority="263" stopIfTrue="1">
      <formula>#REF!="秘"</formula>
    </cfRule>
    <cfRule type="expression" dxfId="24" priority="264" stopIfTrue="1">
      <formula>$AJ22=1</formula>
    </cfRule>
    <cfRule type="expression" dxfId="23" priority="268" stopIfTrue="1">
      <formula>$B22="秘"</formula>
    </cfRule>
  </conditionalFormatting>
  <conditionalFormatting sqref="K22:K24">
    <cfRule type="expression" dxfId="22" priority="267" stopIfTrue="1">
      <formula>#REF!="随意（単価）"</formula>
    </cfRule>
  </conditionalFormatting>
  <conditionalFormatting sqref="K23:K24">
    <cfRule type="expression" dxfId="21" priority="273" stopIfTrue="1">
      <formula>#REF!="秘"</formula>
    </cfRule>
    <cfRule type="expression" dxfId="20" priority="270" stopIfTrue="1">
      <formula>#REF!="秘"</formula>
    </cfRule>
    <cfRule type="expression" dxfId="19" priority="271" stopIfTrue="1">
      <formula>$AJ23=1</formula>
    </cfRule>
    <cfRule type="expression" dxfId="18" priority="272" stopIfTrue="1">
      <formula>#REF!="随意（単価）"</formula>
    </cfRule>
    <cfRule type="expression" dxfId="17" priority="274" stopIfTrue="1">
      <formula>#REF!=1</formula>
    </cfRule>
    <cfRule type="expression" dxfId="16" priority="275" stopIfTrue="1">
      <formula>#REF!="随意（単価）"</formula>
    </cfRule>
    <cfRule type="expression" dxfId="15" priority="276" stopIfTrue="1">
      <formula>$B23="秘"</formula>
    </cfRule>
  </conditionalFormatting>
  <conditionalFormatting sqref="K23:K26">
    <cfRule type="expression" dxfId="14" priority="26" stopIfTrue="1">
      <formula>#REF!="随意（単価）"</formula>
    </cfRule>
    <cfRule type="expression" dxfId="13" priority="27" stopIfTrue="1">
      <formula>#REF!="秘"</formula>
    </cfRule>
  </conditionalFormatting>
  <conditionalFormatting sqref="K23:K28">
    <cfRule type="expression" dxfId="12" priority="7" stopIfTrue="1">
      <formula>$AI23=1</formula>
    </cfRule>
  </conditionalFormatting>
  <conditionalFormatting sqref="K25:K27">
    <cfRule type="expression" dxfId="11" priority="21" stopIfTrue="1">
      <formula>#REF!="秘"</formula>
    </cfRule>
    <cfRule type="expression" dxfId="10" priority="20" stopIfTrue="1">
      <formula>#REF!="随意（単価）"</formula>
    </cfRule>
    <cfRule type="expression" dxfId="9" priority="22" stopIfTrue="1">
      <formula>$AJ25=1</formula>
    </cfRule>
  </conditionalFormatting>
  <conditionalFormatting sqref="K25:K28">
    <cfRule type="expression" dxfId="8" priority="6" stopIfTrue="1">
      <formula>#REF!="秘"</formula>
    </cfRule>
    <cfRule type="expression" dxfId="7" priority="5" stopIfTrue="1">
      <formula>#REF!="随意（単価）"</formula>
    </cfRule>
  </conditionalFormatting>
  <conditionalFormatting sqref="K27:K28">
    <cfRule type="expression" dxfId="6" priority="12" stopIfTrue="1">
      <formula>#REF!="秘"</formula>
    </cfRule>
    <cfRule type="expression" dxfId="5" priority="11" stopIfTrue="1">
      <formula>#REF!="随意（単価）"</formula>
    </cfRule>
  </conditionalFormatting>
  <conditionalFormatting sqref="K28">
    <cfRule type="expression" dxfId="4" priority="278" stopIfTrue="1">
      <formula>#REF!="秘"</formula>
    </cfRule>
    <cfRule type="expression" dxfId="3" priority="279" stopIfTrue="1">
      <formula>$AJ28=1</formula>
    </cfRule>
    <cfRule type="expression" dxfId="2" priority="280" stopIfTrue="1">
      <formula>#REF!=1</formula>
    </cfRule>
    <cfRule type="expression" dxfId="1" priority="281" stopIfTrue="1">
      <formula>#REF!="随意（単価）"</formula>
    </cfRule>
    <cfRule type="expression" dxfId="0" priority="282" stopIfTrue="1">
      <formula>$B28="秘"</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202508物品役務（随意契約)</vt:lpstr>
      <vt:lpstr>'202508物品役務（随意契約)'!Print_Area</vt:lpstr>
      <vt:lpstr>'202508物品役務（随意契約)'!Print_Titles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