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11059\Desktop\新しいフォルダー\8月２５日\"/>
    </mc:Choice>
  </mc:AlternateContent>
  <xr:revisionPtr revIDLastSave="0" documentId="13_ncr:1_{C0BB770A-BD99-4970-B074-CAA4D5E8244D}" xr6:coauthVersionLast="47" xr6:coauthVersionMax="47" xr10:uidLastSave="{00000000-0000-0000-0000-000000000000}"/>
  <bookViews>
    <workbookView xWindow="1520" yWindow="1520" windowWidth="17100" windowHeight="8000" tabRatio="732" xr2:uid="{00000000-000D-0000-FFFF-FFFF00000000}"/>
  </bookViews>
  <sheets>
    <sheet name="202507物品役務（一般競争) " sheetId="89" r:id="rId1"/>
  </sheets>
  <definedNames>
    <definedName name="_xlnm._FilterDatabase" localSheetId="0" hidden="1">'202507物品役務（一般競争) '!$B$1:$B$19</definedName>
    <definedName name="_xlnm.Print_Area" localSheetId="0">'202507物品役務（一般競争) '!$A$1:$P$30</definedName>
    <definedName name="_xlnm.Print_Titles" localSheetId="0">'202507物品役務（一般競争) '!$3:$4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89" l="1"/>
  <c r="A5" i="89"/>
  <c r="A6" i="89" s="1"/>
  <c r="A7" i="89" s="1"/>
  <c r="A8" i="89" s="1"/>
  <c r="A9" i="89" s="1"/>
  <c r="A10" i="89" s="1"/>
  <c r="A11" i="89" s="1"/>
  <c r="A12" i="89" s="1"/>
  <c r="A13" i="89" s="1"/>
  <c r="A14" i="89" s="1"/>
  <c r="A15" i="89" s="1"/>
  <c r="A16" i="89" s="1"/>
  <c r="A17" i="89" s="1"/>
  <c r="A18" i="89" s="1"/>
  <c r="A19" i="89" s="1"/>
  <c r="A20" i="89" s="1"/>
  <c r="A21" i="89" s="1"/>
  <c r="A22" i="89" s="1"/>
  <c r="A23" i="89" s="1"/>
  <c r="A24" i="89" s="1"/>
  <c r="A25" i="89" s="1"/>
  <c r="A26" i="89" s="1"/>
  <c r="A27" i="89" s="1"/>
  <c r="A28" i="89" s="1"/>
  <c r="A29" i="89" s="1"/>
  <c r="K29" i="89"/>
  <c r="K28" i="89"/>
  <c r="K27" i="89"/>
  <c r="K26" i="89"/>
  <c r="K25" i="89"/>
  <c r="K24" i="89"/>
  <c r="K21" i="89"/>
  <c r="K20" i="89"/>
  <c r="K19" i="89"/>
  <c r="K18" i="89"/>
  <c r="K16" i="89"/>
  <c r="K15" i="89"/>
  <c r="K13" i="89"/>
  <c r="K12" i="89"/>
  <c r="K11" i="89"/>
  <c r="K10" i="89"/>
  <c r="K9" i="89"/>
  <c r="K8" i="89"/>
  <c r="K6" i="89"/>
  <c r="K5" i="89"/>
</calcChain>
</file>

<file path=xl/sharedStrings.xml><?xml version="1.0" encoding="utf-8"?>
<sst xmlns="http://schemas.openxmlformats.org/spreadsheetml/2006/main" count="298" uniqueCount="133">
  <si>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</si>
  <si>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</si>
  <si>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</si>
  <si>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</si>
  <si>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</si>
  <si>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</si>
  <si>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</si>
  <si>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</si>
  <si>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</si>
  <si>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</si>
  <si>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</si>
  <si>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</si>
  <si>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</si>
  <si>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</si>
  <si>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</si>
  <si>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</si>
  <si>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</si>
  <si>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「外交史料館が所蔵する特定歴史公文書等の写しの交付等に係る複写」業務委嘱</t>
  </si>
  <si>
    <t>支出負担行為担当官
外務省大臣官房会計課長　菅原　清行
東京都千代田区霞が関２－２－１</t>
    <rPh sb="22" eb="24">
      <t>スガワラ</t>
    </rPh>
    <rPh sb="25" eb="27">
      <t>キヨユキ</t>
    </rPh>
    <phoneticPr fontId="3"/>
  </si>
  <si>
    <t>株式会社国際マイクロ写真工業社</t>
  </si>
  <si>
    <t>1011101007287</t>
  </si>
  <si>
    <t>東京都新宿区箪笥町５番地</t>
  </si>
  <si>
    <t>一般</t>
  </si>
  <si>
    <t/>
  </si>
  <si>
    <t>―</t>
    <phoneticPr fontId="6"/>
  </si>
  <si>
    <t>総価契約</t>
  </si>
  <si>
    <t>三者契約（（株）JECCを含めたファイナンスリース契約）。賃貸借（５年国債）と保守（単年度×５年）の総額で入札。登録金額は賃貸借（５年国債）分のみ。</t>
    <phoneticPr fontId="6"/>
  </si>
  <si>
    <t>「海上外交貨物の発送」業務委嘱</t>
  </si>
  <si>
    <t>日本通運株式会社</t>
  </si>
  <si>
    <t>4010401022860</t>
  </si>
  <si>
    <t>東京都千代田区神田和泉町２番地</t>
  </si>
  <si>
    <t>単価契約</t>
  </si>
  <si>
    <t>「第９回アフリカ開発会議（ＴＩＣＡＤ９）における会議通訳者等の手配に関する業務一式」業務委嘱</t>
  </si>
  <si>
    <t>株式会社コンベンションリンケージ</t>
  </si>
  <si>
    <t>8010001092202</t>
  </si>
  <si>
    <t>東京都千代田区三番町２番地</t>
  </si>
  <si>
    <t>株式会社清和ビジネス</t>
  </si>
  <si>
    <t>8010001020600</t>
  </si>
  <si>
    <t>東京都中央区日本橋室町４丁目３番１８号</t>
  </si>
  <si>
    <t>株式会社ペガサスグローバルエクスプレス</t>
  </si>
  <si>
    <t>2010601040739</t>
  </si>
  <si>
    <t>東京都江東区新木場１丁目８番１１号</t>
  </si>
  <si>
    <t>低入札価格調査実施済み</t>
    <phoneticPr fontId="6"/>
  </si>
  <si>
    <t>株式会社フォーサイト</t>
  </si>
  <si>
    <t>7011301006050</t>
  </si>
  <si>
    <t>東京都中央区八丁堀４丁目１０番８号</t>
  </si>
  <si>
    <t>株式会社サクシード</t>
  </si>
  <si>
    <t>7011101037139</t>
  </si>
  <si>
    <t>東京都新宿区高田馬場１丁目４番１５号</t>
  </si>
  <si>
    <t>株式会社ハップ</t>
  </si>
  <si>
    <t>1011701012208</t>
  </si>
  <si>
    <t>東京都江戸川区松江１丁目１１番３号</t>
  </si>
  <si>
    <t>「クリスマスカード制作・納入」業務委嘱</t>
  </si>
  <si>
    <t>株式会社福井朝日堂</t>
  </si>
  <si>
    <t>9130001022311</t>
  </si>
  <si>
    <t>京都府京都市中京区三条通麩屋町東入弁慶石町４０番地</t>
  </si>
  <si>
    <t>株式会社アンジェロセック</t>
  </si>
  <si>
    <t>9011101031882</t>
  </si>
  <si>
    <t>東京都新宿区西新宿６丁目５番１号</t>
  </si>
  <si>
    <t>一般（総合）</t>
  </si>
  <si>
    <t>契約前交渉により落札額より433,271円増額で契約締結</t>
  </si>
  <si>
    <t>「令和７年度地域の魅力発信セミナー開催に係る業務委嘱一式」業務委嘱</t>
  </si>
  <si>
    <t>株式会社グローパス</t>
  </si>
  <si>
    <t>8030001128284</t>
  </si>
  <si>
    <t>埼玉県さいたま市大宮区宮町５丁目３番地１</t>
  </si>
  <si>
    <t>iPad一式のレンタル</t>
  </si>
  <si>
    <t>ＮＴＴドコモビジネス株式会社</t>
  </si>
  <si>
    <t>7010001064648</t>
  </si>
  <si>
    <t>令和７年７月１日付にて社名変更あり　変更前：エヌ・ティ・ティ・コミュニケーションズ株式会社　変更後：ＮＴＴドコモビジネス株式会社</t>
  </si>
  <si>
    <t>エヌショーケース株式会社</t>
  </si>
  <si>
    <t>1180001010764</t>
  </si>
  <si>
    <t>愛知県名古屋市瑞穂区直来町１丁目５番地</t>
  </si>
  <si>
    <t>株式会社日テレアックスオン</t>
  </si>
  <si>
    <t>8010001033445</t>
  </si>
  <si>
    <t>東海運株式会社</t>
  </si>
  <si>
    <t>4010001035123</t>
  </si>
  <si>
    <t>東京都中央区晴海１丁目８番１２号</t>
  </si>
  <si>
    <t>株式会社ハンズオン</t>
  </si>
  <si>
    <t>5020001122274</t>
  </si>
  <si>
    <t>神奈川県横浜市栄区上郷町１６７２番地</t>
  </si>
  <si>
    <t>三社契約</t>
    <rPh sb="0" eb="4">
      <t>サンシャケイヤク</t>
    </rPh>
    <phoneticPr fontId="6"/>
  </si>
  <si>
    <t>株式会社ニチマイ</t>
  </si>
  <si>
    <t>5010001006197</t>
  </si>
  <si>
    <t>東京都江戸川区中葛西４丁目１９番１４号</t>
  </si>
  <si>
    <t>開成印刷株式会社</t>
  </si>
  <si>
    <t>7010001001691</t>
  </si>
  <si>
    <t>東京都文京区水道２丁目４番１４号</t>
  </si>
  <si>
    <t>クレアブ株式会社</t>
  </si>
  <si>
    <t>1010401085687</t>
  </si>
  <si>
    <t>東京都港区愛宕２丁目５番１号</t>
    <phoneticPr fontId="6"/>
  </si>
  <si>
    <t>「在外公館における警備指導」業務委嘱</t>
  </si>
  <si>
    <t>綜合警備保障株式会社</t>
  </si>
  <si>
    <t>3010401016070</t>
  </si>
  <si>
    <t>東京都港区元赤坂１丁目６番６号</t>
  </si>
  <si>
    <t>指名</t>
  </si>
  <si>
    <t>「新型インフルエンザ等対策感染防護用品４品目」の購入</t>
  </si>
  <si>
    <t>有限会社ユアーズメディカル</t>
  </si>
  <si>
    <t>7040002069486</t>
  </si>
  <si>
    <t>千葉県君津市人見２丁目１６番１５号</t>
  </si>
  <si>
    <t>株式会社インターグループ</t>
  </si>
  <si>
    <t>8120001060882</t>
  </si>
  <si>
    <t>大阪府大阪市北区豊崎３丁目２０番１号</t>
    <phoneticPr fontId="6"/>
  </si>
  <si>
    <t>一部単価契約</t>
  </si>
  <si>
    <t>「在外公館現地職員本邦研修に係る接遇」業務委嘱</t>
    <phoneticPr fontId="6"/>
  </si>
  <si>
    <t>近畿日本ツーリスト株式会社</t>
  </si>
  <si>
    <t>2010001187437</t>
  </si>
  <si>
    <t>東京都新宿区西新宿２丁目６番１号</t>
  </si>
  <si>
    <t>（注）公益法人の区分において、「公財」は「公益財団法人」、「公社」は「公益社団法人」、「特財」は「特例財団法人」、「特社」は「特例社団法人」をいう。　</t>
    <phoneticPr fontId="6"/>
  </si>
  <si>
    <t>―</t>
    <phoneticPr fontId="6"/>
  </si>
  <si>
    <t>「高速インクジェットプリンター一式の賃貸借」契約</t>
    <rPh sb="22" eb="24">
      <t>ケイヤク</t>
    </rPh>
    <phoneticPr fontId="6"/>
  </si>
  <si>
    <t>①デュプロ株式会社
②株式会社ＪＥＣＣ</t>
    <phoneticPr fontId="6"/>
  </si>
  <si>
    <t>①6013301013580
②2010001033475</t>
    <phoneticPr fontId="6"/>
  </si>
  <si>
    <t>①東京都千代田区神田紺屋町７
②東京都千代田区丸の内３丁目４番１号</t>
    <phoneticPr fontId="6"/>
  </si>
  <si>
    <t>「経済局レイアウト変更に伴う既存設備の移設及び什器」の購入</t>
    <rPh sb="27" eb="29">
      <t>コウニュウ</t>
    </rPh>
    <phoneticPr fontId="6"/>
  </si>
  <si>
    <t>「領事業務情報システム（統合プラットフォーム更改に係る在外拠点機器の梱包・輸送業務）」業務委嘱</t>
    <rPh sb="39" eb="41">
      <t>ギョウム</t>
    </rPh>
    <rPh sb="43" eb="47">
      <t>ギョウムイショク</t>
    </rPh>
    <phoneticPr fontId="6"/>
  </si>
  <si>
    <t>「外務省相模大野研修所語学教室等の講師用椅子」の購入</t>
    <rPh sb="24" eb="26">
      <t>コウニュウ</t>
    </rPh>
    <phoneticPr fontId="6"/>
  </si>
  <si>
    <t>「マンスフィールド研修計画（日米行政官交流計画）における第２９期研修員の日本語研修」業務委嘱</t>
    <rPh sb="44" eb="46">
      <t>イショク</t>
    </rPh>
    <phoneticPr fontId="6"/>
  </si>
  <si>
    <t>「一般旅券発給申請書等印刷業務一式」業務委嘱</t>
    <rPh sb="13" eb="17">
      <t>ギョウムイッシキ</t>
    </rPh>
    <rPh sb="20" eb="22">
      <t>イショク</t>
    </rPh>
    <phoneticPr fontId="6"/>
  </si>
  <si>
    <t>「令和7年度日本NGO連携無償資金協力事業の第三者評価」業務委嘱</t>
    <rPh sb="28" eb="32">
      <t>ギョウムイショク</t>
    </rPh>
    <phoneticPr fontId="6"/>
  </si>
  <si>
    <t>「ツーリズムEXPOジャパン2025愛知・中部北陸における領事局ブース施工、運営及び広報物品作成」業務委嘱</t>
    <rPh sb="51" eb="53">
      <t>イショク</t>
    </rPh>
    <phoneticPr fontId="6"/>
  </si>
  <si>
    <t>「在留資格「特定技能」広報動画の企画・制作等」業務委嘱</t>
    <rPh sb="25" eb="27">
      <t>イショク</t>
    </rPh>
    <phoneticPr fontId="6"/>
  </si>
  <si>
    <t>「領事業務情報システム（統合プラットフォーム更改に係る在ロシア５公館向け拠点機器の梱包・輸送）」業務委嘱</t>
    <rPh sb="48" eb="52">
      <t>ギョウムイショク</t>
    </rPh>
    <phoneticPr fontId="6"/>
  </si>
  <si>
    <t>「外務省相模大野研修所事務室の座席変更に係る業務一式」業務委嘱</t>
    <rPh sb="22" eb="24">
      <t>ギョウム</t>
    </rPh>
    <rPh sb="27" eb="31">
      <t>ギョウムイショク</t>
    </rPh>
    <phoneticPr fontId="6"/>
  </si>
  <si>
    <t>「領事業務情報システム ネットワーク機器等一式の賃貸借・保守」業務委嘱</t>
    <rPh sb="31" eb="33">
      <t>ギョウム</t>
    </rPh>
    <rPh sb="33" eb="35">
      <t>イショク</t>
    </rPh>
    <phoneticPr fontId="6"/>
  </si>
  <si>
    <t>①ミツイワ株式会社
②東京センチュリー株式会社</t>
    <phoneticPr fontId="6"/>
  </si>
  <si>
    <t>①9011001022577
②6010401015821</t>
    <phoneticPr fontId="6"/>
  </si>
  <si>
    <t>①東京都渋谷区渋谷３丁目１２番１８号
②東京都千代田区神田練塀町３番地</t>
    <phoneticPr fontId="6"/>
  </si>
  <si>
    <t>「特定歴史公文書等のマイクロフィルム及び電子画像データの作成」業務委嘱</t>
    <rPh sb="33" eb="35">
      <t>イショク</t>
    </rPh>
    <phoneticPr fontId="6"/>
  </si>
  <si>
    <t>「条約集(令和五年二国間条約)」の編集及び印刷・製本業務委嘱</t>
    <rPh sb="26" eb="30">
      <t>ギョウムイショク</t>
    </rPh>
    <phoneticPr fontId="6"/>
  </si>
  <si>
    <t>「SNS等オンライン空間における戦略的対外発信強化支援」業務委嘱</t>
    <rPh sb="30" eb="32">
      <t>イショク</t>
    </rPh>
    <phoneticPr fontId="6"/>
  </si>
  <si>
    <t>「第９回アフリカ開発会議（ＴＩＣＡＤ９）準備期間、会議閉会後における翻訳業務手配一式」業務委嘱</t>
    <rPh sb="43" eb="47">
      <t>ギョウムイショク</t>
    </rPh>
    <phoneticPr fontId="6"/>
  </si>
  <si>
    <t>東京都千代田区大手町２丁目３番１号</t>
    <phoneticPr fontId="6"/>
  </si>
  <si>
    <t>東京都港区東新橋１丁目６番１号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</si>
</sst>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1"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4"/>
      <name val="ＭＳ Ｐゴシック"/>
      <family val="3"/>
    </font>
    <font>
      <sz val="10"/>
      <name val="HGPｺﾞｼｯｸM"/>
      <family val="3"/>
      <charset val="128"/>
    </font>
    <font>
      <sz val="6"/>
      <name val="ＭＳ Ｐゴシック"/>
      <family val="3"/>
      <charset val="128"/>
    </font>
    <font>
      <sz val="14"/>
      <color indexed="8"/>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38" fontId="4" fillId="2" borderId="4" xfId="6" applyFont="1" applyFill="1" applyBorder="1" applyAlignment="1">
      <alignment horizontal="center" vertical="center" wrapText="1"/>
    </xf>
    <xf numFmtId="0" fontId="5" fillId="0" borderId="4" xfId="0" applyFont="1" applyBorder="1" applyAlignment="1">
      <alignment horizontal="center" vertical="center" wrapText="1"/>
    </xf>
    <xf numFmtId="0" fontId="8" fillId="2" borderId="4" xfId="5" applyFont="1" applyFill="1" applyBorder="1" applyAlignment="1">
      <alignment horizontal="left" vertical="center" wrapText="1"/>
    </xf>
    <xf numFmtId="178" fontId="8" fillId="2" borderId="4" xfId="0" applyNumberFormat="1" applyFont="1" applyFill="1" applyBorder="1">
      <alignment vertical="center"/>
    </xf>
    <xf numFmtId="0" fontId="8" fillId="0" borderId="0" xfId="0" applyFont="1">
      <alignment vertical="center"/>
    </xf>
    <xf numFmtId="0" fontId="8" fillId="2" borderId="0" xfId="0" applyFont="1" applyFill="1" applyAlignment="1">
      <alignment vertical="center" wrapText="1"/>
    </xf>
    <xf numFmtId="0" fontId="9" fillId="0" borderId="0" xfId="0" applyFont="1">
      <alignment vertical="center"/>
    </xf>
    <xf numFmtId="0" fontId="7" fillId="0" borderId="4" xfId="0" applyFont="1" applyBorder="1" applyAlignment="1">
      <alignment horizontal="center" vertical="center" wrapText="1"/>
    </xf>
    <xf numFmtId="0" fontId="9" fillId="2" borderId="0" xfId="0" applyFont="1" applyFill="1" applyAlignment="1">
      <alignment horizontal="center" vertical="center" wrapText="1"/>
    </xf>
    <xf numFmtId="0" fontId="8" fillId="2" borderId="0" xfId="0" applyFont="1" applyFill="1" applyAlignment="1">
      <alignment horizontal="right" vertical="center" wrapText="1"/>
    </xf>
    <xf numFmtId="38" fontId="8" fillId="2" borderId="0" xfId="6" applyFont="1" applyFill="1" applyAlignment="1">
      <alignment vertical="center" wrapText="1"/>
    </xf>
    <xf numFmtId="38" fontId="8" fillId="2" borderId="0" xfId="6" applyFont="1" applyFill="1">
      <alignment vertical="center"/>
    </xf>
    <xf numFmtId="0" fontId="8" fillId="2" borderId="0" xfId="0" applyFont="1" applyFill="1">
      <alignment vertical="center"/>
    </xf>
    <xf numFmtId="176" fontId="8" fillId="2" borderId="0" xfId="0" applyNumberFormat="1" applyFont="1" applyFill="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vertical="center" wrapText="1"/>
    </xf>
    <xf numFmtId="38" fontId="8" fillId="0" borderId="0" xfId="6" applyFont="1" applyAlignment="1">
      <alignment vertical="center" wrapText="1"/>
    </xf>
    <xf numFmtId="38" fontId="8" fillId="0" borderId="0" xfId="6" applyFont="1">
      <alignment vertical="center"/>
    </xf>
    <xf numFmtId="176" fontId="8" fillId="0" borderId="0" xfId="0" applyNumberFormat="1" applyFont="1">
      <alignment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179" fontId="8" fillId="0" borderId="0" xfId="0" applyNumberFormat="1" applyFont="1" applyAlignment="1">
      <alignment horizontal="center" vertical="center"/>
    </xf>
    <xf numFmtId="9" fontId="8" fillId="2" borderId="0" xfId="7" applyFont="1" applyFill="1">
      <alignment vertical="center"/>
    </xf>
    <xf numFmtId="9" fontId="8" fillId="0" borderId="0" xfId="7" applyFont="1">
      <alignment vertical="center"/>
    </xf>
    <xf numFmtId="0" fontId="8" fillId="0" borderId="0" xfId="7" applyNumberFormat="1" applyFont="1">
      <alignment vertical="center"/>
    </xf>
    <xf numFmtId="0" fontId="5" fillId="0" borderId="4" xfId="0" quotePrefix="1" applyFont="1" applyBorder="1" applyAlignment="1">
      <alignment horizontal="center" vertical="center" wrapText="1"/>
    </xf>
    <xf numFmtId="38" fontId="5" fillId="0" borderId="4" xfId="6" applyFont="1" applyBorder="1" applyAlignment="1">
      <alignment horizontal="right" vertical="center" wrapText="1"/>
    </xf>
    <xf numFmtId="0" fontId="7" fillId="2" borderId="4" xfId="0" applyFont="1" applyFill="1" applyBorder="1" applyAlignment="1">
      <alignment horizontal="center" vertical="center" wrapText="1"/>
    </xf>
    <xf numFmtId="0" fontId="8" fillId="0" borderId="0" xfId="0" applyFont="1" applyAlignment="1">
      <alignment horizontal="left" vertical="center"/>
    </xf>
    <xf numFmtId="180" fontId="5" fillId="0" borderId="4" xfId="0" applyNumberFormat="1"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0" quotePrefix="1" applyFont="1" applyFill="1" applyBorder="1" applyAlignment="1">
      <alignment horizontal="center" vertical="center" wrapText="1"/>
    </xf>
    <xf numFmtId="178" fontId="5" fillId="0" borderId="4" xfId="7" applyNumberFormat="1" applyFont="1" applyBorder="1" applyAlignment="1">
      <alignment horizontal="right" vertical="center" wrapText="1"/>
    </xf>
    <xf numFmtId="177" fontId="7" fillId="2" borderId="2"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178" fontId="7" fillId="2" borderId="2"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9" fontId="7" fillId="0" borderId="2"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31">
    <dxf>
      <fill>
        <patternFill>
          <bgColor rgb="FFFF99CC"/>
        </patternFill>
      </fill>
    </dxf>
    <dxf>
      <fill>
        <patternFill>
          <bgColor rgb="FFFF0000"/>
        </patternFill>
      </fill>
    </dxf>
    <dxf>
      <fill>
        <patternFill>
          <bgColor rgb="FFFF0000"/>
        </patternFill>
      </fill>
    </dxf>
    <dxf>
      <fill>
        <patternFill>
          <bgColor rgb="FFFF0000"/>
        </patternFill>
      </fill>
    </dxf>
    <dxf>
      <fill>
        <patternFill>
          <bgColor rgb="FFFF99CC"/>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99CC"/>
        </patternFill>
      </fill>
    </dxf>
    <dxf>
      <fill>
        <patternFill>
          <bgColor rgb="FFFF00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99CC"/>
        </patternFill>
      </fill>
    </dxf>
    <dxf>
      <fill>
        <patternFill>
          <bgColor rgb="FFFF00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25D30-BC7F-45B8-B241-9DAD5986F08F}">
  <dimension ref="A1:Y30"/>
  <sheetViews>
    <sheetView tabSelected="1" view="pageBreakPreview" zoomScaleNormal="50" zoomScaleSheetLayoutView="100" workbookViewId="0">
      <selection sqref="A1:P2"/>
    </sheetView>
  </sheetViews>
  <sheetFormatPr defaultColWidth="9" defaultRowHeight="16.5" x14ac:dyDescent="0.2"/>
  <cols>
    <col min="1" max="1" width="8.453125" style="15" customWidth="1"/>
    <col min="2" max="2" width="31.7265625" style="6" customWidth="1"/>
    <col min="3" max="3" width="45" style="6" customWidth="1"/>
    <col min="4" max="4" width="19.26953125" style="22" customWidth="1"/>
    <col min="5" max="5" width="25.6328125" style="23" customWidth="1"/>
    <col min="6" max="6" width="25" style="24" customWidth="1"/>
    <col min="7" max="7" width="37.90625" style="6" customWidth="1"/>
    <col min="8" max="8" width="14.26953125" style="23" customWidth="1"/>
    <col min="9" max="10" width="16.7265625" style="12" customWidth="1"/>
    <col min="11" max="11" width="15.36328125" style="25" customWidth="1"/>
    <col min="12" max="12" width="15.36328125" style="27" customWidth="1"/>
    <col min="13" max="14" width="15.36328125" style="26" customWidth="1"/>
    <col min="15" max="15" width="15.36328125" style="27" customWidth="1"/>
    <col min="16" max="16" width="26.08984375" style="6" customWidth="1"/>
    <col min="17" max="17" width="41.26953125" style="16" customWidth="1"/>
    <col min="18" max="18" width="5.7265625" style="17" customWidth="1"/>
    <col min="19" max="19" width="9.08984375" style="18" bestFit="1" customWidth="1"/>
    <col min="20" max="20" width="13.26953125" style="19" bestFit="1" customWidth="1"/>
    <col min="21" max="21" width="11" style="20" customWidth="1"/>
    <col min="22" max="22" width="9.08984375" style="5" bestFit="1" customWidth="1"/>
    <col min="23" max="23" width="13.36328125" style="18" customWidth="1"/>
    <col min="24" max="24" width="18.36328125" style="18" customWidth="1"/>
    <col min="25" max="25" width="12.6328125" style="21" customWidth="1"/>
    <col min="26" max="26" width="14.26953125" style="5" bestFit="1" customWidth="1"/>
    <col min="27" max="27" width="10.08984375" style="5" customWidth="1"/>
    <col min="28" max="28" width="9" style="5" customWidth="1"/>
    <col min="29" max="16384" width="9" style="5"/>
  </cols>
  <sheetData>
    <row r="1" spans="1:25" s="13" customFormat="1" ht="14.25" customHeight="1" x14ac:dyDescent="0.2">
      <c r="A1" s="40" t="s">
        <v>0</v>
      </c>
      <c r="B1" s="40"/>
      <c r="C1" s="40"/>
      <c r="D1" s="40"/>
      <c r="E1" s="40"/>
      <c r="F1" s="40"/>
      <c r="G1" s="40"/>
      <c r="H1" s="40"/>
      <c r="I1" s="40"/>
      <c r="J1" s="40"/>
      <c r="K1" s="40"/>
      <c r="L1" s="40"/>
      <c r="M1" s="40"/>
      <c r="N1" s="40"/>
      <c r="O1" s="40"/>
      <c r="P1" s="40"/>
      <c r="Q1" s="9"/>
      <c r="R1" s="10"/>
      <c r="S1" s="6"/>
      <c r="T1" s="11"/>
      <c r="U1" s="12"/>
      <c r="W1" s="6"/>
      <c r="X1" s="6"/>
      <c r="Y1" s="14"/>
    </row>
    <row r="2" spans="1:25" ht="90" customHeight="1" x14ac:dyDescent="0.2">
      <c r="A2" s="41"/>
      <c r="B2" s="41"/>
      <c r="C2" s="41"/>
      <c r="D2" s="41"/>
      <c r="E2" s="41"/>
      <c r="F2" s="41"/>
      <c r="G2" s="41"/>
      <c r="H2" s="41"/>
      <c r="I2" s="41"/>
      <c r="J2" s="41"/>
      <c r="K2" s="41"/>
      <c r="L2" s="41"/>
      <c r="M2" s="41"/>
      <c r="N2" s="41"/>
      <c r="O2" s="41"/>
      <c r="P2" s="41"/>
      <c r="Q2" s="7"/>
      <c r="R2" s="5"/>
      <c r="S2" s="5"/>
      <c r="T2" s="5"/>
      <c r="U2" s="5"/>
      <c r="W2" s="5"/>
      <c r="X2" s="5"/>
      <c r="Y2" s="5"/>
    </row>
    <row r="3" spans="1:25" ht="90" customHeight="1" x14ac:dyDescent="0.2">
      <c r="A3" s="42"/>
      <c r="B3" s="44" t="s">
        <v>1</v>
      </c>
      <c r="C3" s="44" t="s">
        <v>2</v>
      </c>
      <c r="D3" s="44" t="s">
        <v>3</v>
      </c>
      <c r="E3" s="44" t="s">
        <v>4</v>
      </c>
      <c r="F3" s="46" t="s">
        <v>5</v>
      </c>
      <c r="G3" s="44" t="s">
        <v>6</v>
      </c>
      <c r="H3" s="44" t="s">
        <v>7</v>
      </c>
      <c r="I3" s="36" t="s">
        <v>8</v>
      </c>
      <c r="J3" s="36" t="s">
        <v>9</v>
      </c>
      <c r="K3" s="38" t="s">
        <v>10</v>
      </c>
      <c r="L3" s="42" t="s">
        <v>11</v>
      </c>
      <c r="M3" s="48" t="s">
        <v>12</v>
      </c>
      <c r="N3" s="49"/>
      <c r="O3" s="50"/>
      <c r="P3" s="51" t="s">
        <v>13</v>
      </c>
      <c r="Q3" s="7"/>
      <c r="R3" s="5"/>
      <c r="S3" s="5"/>
      <c r="T3" s="5"/>
      <c r="U3" s="5"/>
      <c r="W3" s="5"/>
      <c r="X3" s="5"/>
      <c r="Y3" s="5"/>
    </row>
    <row r="4" spans="1:25" ht="45.75" customHeight="1" x14ac:dyDescent="0.2">
      <c r="A4" s="43"/>
      <c r="B4" s="45"/>
      <c r="C4" s="45"/>
      <c r="D4" s="45"/>
      <c r="E4" s="45"/>
      <c r="F4" s="47"/>
      <c r="G4" s="45"/>
      <c r="H4" s="45"/>
      <c r="I4" s="37"/>
      <c r="J4" s="37"/>
      <c r="K4" s="39"/>
      <c r="L4" s="43"/>
      <c r="M4" s="8" t="s">
        <v>14</v>
      </c>
      <c r="N4" s="8" t="s">
        <v>15</v>
      </c>
      <c r="O4" s="8" t="s">
        <v>16</v>
      </c>
      <c r="P4" s="52"/>
      <c r="Q4" s="7"/>
      <c r="R4" s="5"/>
      <c r="S4" s="5"/>
      <c r="T4" s="5"/>
      <c r="U4" s="5"/>
      <c r="W4" s="5"/>
      <c r="X4" s="5"/>
      <c r="Y4" s="5"/>
    </row>
    <row r="5" spans="1:25" ht="99.75" customHeight="1" x14ac:dyDescent="0.2">
      <c r="A5" s="30">
        <f t="shared" ref="A5" si="0">A4+1</f>
        <v>1</v>
      </c>
      <c r="B5" s="2" t="s">
        <v>17</v>
      </c>
      <c r="C5" s="3" t="s">
        <v>18</v>
      </c>
      <c r="D5" s="32">
        <v>45839</v>
      </c>
      <c r="E5" s="2" t="s">
        <v>19</v>
      </c>
      <c r="F5" s="28" t="s">
        <v>20</v>
      </c>
      <c r="G5" s="2" t="s">
        <v>21</v>
      </c>
      <c r="H5" s="2" t="s">
        <v>22</v>
      </c>
      <c r="I5" s="29">
        <v>14028300</v>
      </c>
      <c r="J5" s="29">
        <v>11704176</v>
      </c>
      <c r="K5" s="4">
        <f t="shared" ref="K5:K16" si="1">ROUNDDOWN(J5/I5,3)</f>
        <v>0.83399999999999996</v>
      </c>
      <c r="L5" s="2" t="s">
        <v>108</v>
      </c>
      <c r="M5" s="2" t="s">
        <v>108</v>
      </c>
      <c r="N5" s="2" t="s">
        <v>108</v>
      </c>
      <c r="O5" s="1" t="s">
        <v>24</v>
      </c>
      <c r="P5" s="2" t="s">
        <v>25</v>
      </c>
      <c r="Q5" s="7"/>
      <c r="R5" s="5"/>
      <c r="S5" s="5"/>
      <c r="T5" s="5"/>
      <c r="U5" s="5"/>
      <c r="W5" s="5"/>
      <c r="X5" s="5"/>
      <c r="Y5" s="5"/>
    </row>
    <row r="6" spans="1:25" ht="99.75" customHeight="1" x14ac:dyDescent="0.2">
      <c r="A6" s="30">
        <f t="shared" ref="A6:A29" si="2">A5+1</f>
        <v>2</v>
      </c>
      <c r="B6" s="2" t="s">
        <v>109</v>
      </c>
      <c r="C6" s="3" t="s">
        <v>18</v>
      </c>
      <c r="D6" s="32">
        <v>45839</v>
      </c>
      <c r="E6" s="33" t="s">
        <v>110</v>
      </c>
      <c r="F6" s="34" t="s">
        <v>111</v>
      </c>
      <c r="G6" s="33" t="s">
        <v>112</v>
      </c>
      <c r="H6" s="2" t="s">
        <v>22</v>
      </c>
      <c r="I6" s="29">
        <v>3564000</v>
      </c>
      <c r="J6" s="29">
        <v>3445200</v>
      </c>
      <c r="K6" s="4">
        <f t="shared" si="1"/>
        <v>0.96599999999999997</v>
      </c>
      <c r="L6" s="2" t="s">
        <v>108</v>
      </c>
      <c r="M6" s="2" t="s">
        <v>108</v>
      </c>
      <c r="N6" s="2" t="s">
        <v>108</v>
      </c>
      <c r="O6" s="1" t="s">
        <v>24</v>
      </c>
      <c r="P6" s="2" t="s">
        <v>26</v>
      </c>
      <c r="Q6" s="7"/>
      <c r="R6" s="5"/>
      <c r="S6" s="5"/>
      <c r="T6" s="5"/>
      <c r="U6" s="5"/>
      <c r="W6" s="5"/>
      <c r="X6" s="5"/>
      <c r="Y6" s="5"/>
    </row>
    <row r="7" spans="1:25" ht="99.75" customHeight="1" x14ac:dyDescent="0.2">
      <c r="A7" s="30">
        <f t="shared" si="2"/>
        <v>3</v>
      </c>
      <c r="B7" s="2" t="s">
        <v>27</v>
      </c>
      <c r="C7" s="3" t="s">
        <v>18</v>
      </c>
      <c r="D7" s="32">
        <v>45839</v>
      </c>
      <c r="E7" s="2" t="s">
        <v>28</v>
      </c>
      <c r="F7" s="28" t="s">
        <v>29</v>
      </c>
      <c r="G7" s="2" t="s">
        <v>30</v>
      </c>
      <c r="H7" s="2" t="s">
        <v>22</v>
      </c>
      <c r="I7" s="2" t="s">
        <v>24</v>
      </c>
      <c r="J7" s="29">
        <v>79800031</v>
      </c>
      <c r="K7" s="2" t="s">
        <v>24</v>
      </c>
      <c r="L7" s="2" t="s">
        <v>108</v>
      </c>
      <c r="M7" s="2" t="s">
        <v>108</v>
      </c>
      <c r="N7" s="2" t="s">
        <v>108</v>
      </c>
      <c r="O7" s="1" t="s">
        <v>24</v>
      </c>
      <c r="P7" s="2" t="s">
        <v>31</v>
      </c>
      <c r="Q7" s="7"/>
      <c r="R7" s="5"/>
      <c r="S7" s="5"/>
      <c r="T7" s="5"/>
      <c r="U7" s="5"/>
      <c r="W7" s="5"/>
      <c r="X7" s="5"/>
      <c r="Y7" s="5"/>
    </row>
    <row r="8" spans="1:25" ht="99.75" customHeight="1" x14ac:dyDescent="0.2">
      <c r="A8" s="30">
        <f t="shared" si="2"/>
        <v>4</v>
      </c>
      <c r="B8" s="2" t="s">
        <v>32</v>
      </c>
      <c r="C8" s="3" t="s">
        <v>18</v>
      </c>
      <c r="D8" s="32">
        <v>45841</v>
      </c>
      <c r="E8" s="2" t="s">
        <v>33</v>
      </c>
      <c r="F8" s="28" t="s">
        <v>34</v>
      </c>
      <c r="G8" s="2" t="s">
        <v>35</v>
      </c>
      <c r="H8" s="2" t="s">
        <v>22</v>
      </c>
      <c r="I8" s="29">
        <v>15787360</v>
      </c>
      <c r="J8" s="29">
        <v>9340991</v>
      </c>
      <c r="K8" s="4">
        <f t="shared" si="1"/>
        <v>0.59099999999999997</v>
      </c>
      <c r="L8" s="2" t="s">
        <v>108</v>
      </c>
      <c r="M8" s="2" t="s">
        <v>108</v>
      </c>
      <c r="N8" s="2" t="s">
        <v>108</v>
      </c>
      <c r="O8" s="1" t="s">
        <v>24</v>
      </c>
      <c r="P8" s="2" t="s">
        <v>23</v>
      </c>
      <c r="Q8" s="7"/>
      <c r="R8" s="5"/>
      <c r="S8" s="5"/>
      <c r="T8" s="5"/>
      <c r="U8" s="5"/>
      <c r="W8" s="5"/>
      <c r="X8" s="5"/>
      <c r="Y8" s="5"/>
    </row>
    <row r="9" spans="1:25" ht="99.75" customHeight="1" x14ac:dyDescent="0.2">
      <c r="A9" s="30">
        <f t="shared" si="2"/>
        <v>5</v>
      </c>
      <c r="B9" s="2" t="s">
        <v>113</v>
      </c>
      <c r="C9" s="3" t="s">
        <v>18</v>
      </c>
      <c r="D9" s="32">
        <v>45845</v>
      </c>
      <c r="E9" s="2" t="s">
        <v>36</v>
      </c>
      <c r="F9" s="28" t="s">
        <v>37</v>
      </c>
      <c r="G9" s="2" t="s">
        <v>38</v>
      </c>
      <c r="H9" s="2" t="s">
        <v>22</v>
      </c>
      <c r="I9" s="29">
        <v>4876850</v>
      </c>
      <c r="J9" s="29">
        <v>4730000</v>
      </c>
      <c r="K9" s="4">
        <f t="shared" si="1"/>
        <v>0.96899999999999997</v>
      </c>
      <c r="L9" s="2" t="s">
        <v>108</v>
      </c>
      <c r="M9" s="2" t="s">
        <v>108</v>
      </c>
      <c r="N9" s="2" t="s">
        <v>108</v>
      </c>
      <c r="O9" s="1" t="s">
        <v>24</v>
      </c>
      <c r="P9" s="2" t="s">
        <v>23</v>
      </c>
      <c r="Q9" s="7"/>
      <c r="R9" s="5"/>
      <c r="S9" s="5"/>
      <c r="T9" s="5"/>
      <c r="U9" s="5"/>
      <c r="W9" s="5"/>
      <c r="X9" s="5"/>
      <c r="Y9" s="5"/>
    </row>
    <row r="10" spans="1:25" ht="99.75" customHeight="1" x14ac:dyDescent="0.2">
      <c r="A10" s="30">
        <f t="shared" si="2"/>
        <v>6</v>
      </c>
      <c r="B10" s="2" t="s">
        <v>114</v>
      </c>
      <c r="C10" s="3" t="s">
        <v>18</v>
      </c>
      <c r="D10" s="32">
        <v>45846</v>
      </c>
      <c r="E10" s="2" t="s">
        <v>39</v>
      </c>
      <c r="F10" s="28" t="s">
        <v>40</v>
      </c>
      <c r="G10" s="2" t="s">
        <v>41</v>
      </c>
      <c r="H10" s="2" t="s">
        <v>22</v>
      </c>
      <c r="I10" s="29">
        <v>335386084</v>
      </c>
      <c r="J10" s="29">
        <v>152093320</v>
      </c>
      <c r="K10" s="4">
        <f t="shared" si="1"/>
        <v>0.45300000000000001</v>
      </c>
      <c r="L10" s="2" t="s">
        <v>108</v>
      </c>
      <c r="M10" s="2" t="s">
        <v>108</v>
      </c>
      <c r="N10" s="2" t="s">
        <v>108</v>
      </c>
      <c r="O10" s="1" t="s">
        <v>24</v>
      </c>
      <c r="P10" s="2" t="s">
        <v>42</v>
      </c>
      <c r="Q10" s="7"/>
      <c r="R10" s="5"/>
      <c r="S10" s="5"/>
      <c r="T10" s="5"/>
      <c r="U10" s="5"/>
      <c r="W10" s="5"/>
      <c r="X10" s="5"/>
      <c r="Y10" s="5"/>
    </row>
    <row r="11" spans="1:25" ht="99.75" customHeight="1" x14ac:dyDescent="0.2">
      <c r="A11" s="30">
        <f t="shared" si="2"/>
        <v>7</v>
      </c>
      <c r="B11" s="2" t="s">
        <v>115</v>
      </c>
      <c r="C11" s="3" t="s">
        <v>18</v>
      </c>
      <c r="D11" s="32">
        <v>45848</v>
      </c>
      <c r="E11" s="2" t="s">
        <v>43</v>
      </c>
      <c r="F11" s="28" t="s">
        <v>44</v>
      </c>
      <c r="G11" s="2" t="s">
        <v>45</v>
      </c>
      <c r="H11" s="2" t="s">
        <v>22</v>
      </c>
      <c r="I11" s="29">
        <v>12667600</v>
      </c>
      <c r="J11" s="29">
        <v>6973230</v>
      </c>
      <c r="K11" s="4">
        <f t="shared" si="1"/>
        <v>0.55000000000000004</v>
      </c>
      <c r="L11" s="2" t="s">
        <v>108</v>
      </c>
      <c r="M11" s="2" t="s">
        <v>108</v>
      </c>
      <c r="N11" s="2" t="s">
        <v>108</v>
      </c>
      <c r="O11" s="1" t="s">
        <v>24</v>
      </c>
      <c r="P11" s="2" t="s">
        <v>23</v>
      </c>
      <c r="Q11" s="7"/>
      <c r="R11" s="5"/>
      <c r="S11" s="5"/>
      <c r="T11" s="5"/>
      <c r="U11" s="5"/>
      <c r="W11" s="5"/>
      <c r="X11" s="5"/>
      <c r="Y11" s="5"/>
    </row>
    <row r="12" spans="1:25" ht="99.75" customHeight="1" x14ac:dyDescent="0.2">
      <c r="A12" s="30">
        <f t="shared" si="2"/>
        <v>8</v>
      </c>
      <c r="B12" s="2" t="s">
        <v>116</v>
      </c>
      <c r="C12" s="3" t="s">
        <v>18</v>
      </c>
      <c r="D12" s="32">
        <v>45848</v>
      </c>
      <c r="E12" s="2" t="s">
        <v>46</v>
      </c>
      <c r="F12" s="28" t="s">
        <v>47</v>
      </c>
      <c r="G12" s="2" t="s">
        <v>48</v>
      </c>
      <c r="H12" s="2" t="s">
        <v>22</v>
      </c>
      <c r="I12" s="29">
        <v>2785420</v>
      </c>
      <c r="J12" s="29">
        <v>1913736</v>
      </c>
      <c r="K12" s="4">
        <f t="shared" si="1"/>
        <v>0.68700000000000006</v>
      </c>
      <c r="L12" s="2" t="s">
        <v>108</v>
      </c>
      <c r="M12" s="2" t="s">
        <v>108</v>
      </c>
      <c r="N12" s="2" t="s">
        <v>108</v>
      </c>
      <c r="O12" s="1" t="s">
        <v>24</v>
      </c>
      <c r="P12" s="2" t="s">
        <v>23</v>
      </c>
      <c r="Q12" s="7"/>
      <c r="R12" s="5"/>
      <c r="S12" s="5"/>
      <c r="T12" s="5"/>
      <c r="U12" s="5"/>
      <c r="W12" s="5"/>
      <c r="X12" s="5"/>
      <c r="Y12" s="5"/>
    </row>
    <row r="13" spans="1:25" ht="99.75" customHeight="1" x14ac:dyDescent="0.2">
      <c r="A13" s="30">
        <f t="shared" si="2"/>
        <v>9</v>
      </c>
      <c r="B13" s="2" t="s">
        <v>117</v>
      </c>
      <c r="C13" s="3" t="s">
        <v>18</v>
      </c>
      <c r="D13" s="32">
        <v>45849</v>
      </c>
      <c r="E13" s="2" t="s">
        <v>49</v>
      </c>
      <c r="F13" s="28" t="s">
        <v>50</v>
      </c>
      <c r="G13" s="2" t="s">
        <v>51</v>
      </c>
      <c r="H13" s="2" t="s">
        <v>22</v>
      </c>
      <c r="I13" s="29">
        <v>7076095</v>
      </c>
      <c r="J13" s="29">
        <v>3932720</v>
      </c>
      <c r="K13" s="4">
        <f t="shared" si="1"/>
        <v>0.55500000000000005</v>
      </c>
      <c r="L13" s="2" t="s">
        <v>108</v>
      </c>
      <c r="M13" s="2" t="s">
        <v>108</v>
      </c>
      <c r="N13" s="2" t="s">
        <v>108</v>
      </c>
      <c r="O13" s="1" t="s">
        <v>24</v>
      </c>
      <c r="P13" s="2" t="s">
        <v>23</v>
      </c>
      <c r="Q13" s="7"/>
      <c r="R13" s="5"/>
      <c r="S13" s="5"/>
      <c r="T13" s="5"/>
      <c r="U13" s="5"/>
      <c r="W13" s="5"/>
      <c r="X13" s="5"/>
      <c r="Y13" s="5"/>
    </row>
    <row r="14" spans="1:25" ht="99.75" customHeight="1" x14ac:dyDescent="0.2">
      <c r="A14" s="30">
        <f t="shared" si="2"/>
        <v>10</v>
      </c>
      <c r="B14" s="2" t="s">
        <v>52</v>
      </c>
      <c r="C14" s="3" t="s">
        <v>18</v>
      </c>
      <c r="D14" s="32">
        <v>45852</v>
      </c>
      <c r="E14" s="2" t="s">
        <v>53</v>
      </c>
      <c r="F14" s="28" t="s">
        <v>54</v>
      </c>
      <c r="G14" s="2" t="s">
        <v>55</v>
      </c>
      <c r="H14" s="2" t="s">
        <v>22</v>
      </c>
      <c r="I14" s="2" t="s">
        <v>24</v>
      </c>
      <c r="J14" s="29">
        <v>14080000</v>
      </c>
      <c r="K14" s="2" t="s">
        <v>24</v>
      </c>
      <c r="L14" s="2" t="s">
        <v>108</v>
      </c>
      <c r="M14" s="2" t="s">
        <v>108</v>
      </c>
      <c r="N14" s="2" t="s">
        <v>108</v>
      </c>
      <c r="O14" s="1" t="s">
        <v>24</v>
      </c>
      <c r="P14" s="2" t="s">
        <v>31</v>
      </c>
      <c r="Q14" s="7"/>
      <c r="R14" s="5"/>
      <c r="S14" s="5"/>
      <c r="T14" s="5"/>
      <c r="U14" s="5"/>
      <c r="W14" s="5"/>
      <c r="X14" s="5"/>
      <c r="Y14" s="5"/>
    </row>
    <row r="15" spans="1:25" ht="99.75" customHeight="1" x14ac:dyDescent="0.2">
      <c r="A15" s="30">
        <f t="shared" si="2"/>
        <v>11</v>
      </c>
      <c r="B15" s="2" t="s">
        <v>118</v>
      </c>
      <c r="C15" s="3" t="s">
        <v>18</v>
      </c>
      <c r="D15" s="32">
        <v>45853</v>
      </c>
      <c r="E15" s="2" t="s">
        <v>56</v>
      </c>
      <c r="F15" s="28" t="s">
        <v>57</v>
      </c>
      <c r="G15" s="2" t="s">
        <v>58</v>
      </c>
      <c r="H15" s="2" t="s">
        <v>59</v>
      </c>
      <c r="I15" s="29">
        <v>12439637</v>
      </c>
      <c r="J15" s="29">
        <v>9155362</v>
      </c>
      <c r="K15" s="4">
        <f t="shared" si="1"/>
        <v>0.73499999999999999</v>
      </c>
      <c r="L15" s="2" t="s">
        <v>108</v>
      </c>
      <c r="M15" s="2" t="s">
        <v>108</v>
      </c>
      <c r="N15" s="2" t="s">
        <v>108</v>
      </c>
      <c r="O15" s="1" t="s">
        <v>24</v>
      </c>
      <c r="P15" s="2" t="s">
        <v>60</v>
      </c>
      <c r="Q15" s="7"/>
      <c r="R15" s="5"/>
      <c r="S15" s="5"/>
      <c r="T15" s="5"/>
      <c r="U15" s="5"/>
      <c r="W15" s="5"/>
      <c r="X15" s="5"/>
      <c r="Y15" s="5"/>
    </row>
    <row r="16" spans="1:25" ht="99.75" customHeight="1" x14ac:dyDescent="0.2">
      <c r="A16" s="30">
        <f t="shared" si="2"/>
        <v>12</v>
      </c>
      <c r="B16" s="2" t="s">
        <v>61</v>
      </c>
      <c r="C16" s="3" t="s">
        <v>18</v>
      </c>
      <c r="D16" s="32">
        <v>45855</v>
      </c>
      <c r="E16" s="2" t="s">
        <v>62</v>
      </c>
      <c r="F16" s="28" t="s">
        <v>63</v>
      </c>
      <c r="G16" s="2" t="s">
        <v>64</v>
      </c>
      <c r="H16" s="2" t="s">
        <v>22</v>
      </c>
      <c r="I16" s="29">
        <v>4170000</v>
      </c>
      <c r="J16" s="29">
        <v>3135000</v>
      </c>
      <c r="K16" s="4">
        <f t="shared" si="1"/>
        <v>0.751</v>
      </c>
      <c r="L16" s="2" t="s">
        <v>108</v>
      </c>
      <c r="M16" s="2" t="s">
        <v>108</v>
      </c>
      <c r="N16" s="2" t="s">
        <v>108</v>
      </c>
      <c r="O16" s="1" t="s">
        <v>24</v>
      </c>
      <c r="P16" s="2" t="s">
        <v>23</v>
      </c>
      <c r="Q16" s="7"/>
      <c r="R16" s="5"/>
      <c r="S16" s="5"/>
      <c r="T16" s="5"/>
      <c r="U16" s="5"/>
      <c r="W16" s="5"/>
      <c r="X16" s="5"/>
      <c r="Y16" s="5"/>
    </row>
    <row r="17" spans="1:25" ht="99.75" customHeight="1" x14ac:dyDescent="0.2">
      <c r="A17" s="30">
        <f t="shared" si="2"/>
        <v>13</v>
      </c>
      <c r="B17" s="2" t="s">
        <v>65</v>
      </c>
      <c r="C17" s="3" t="s">
        <v>18</v>
      </c>
      <c r="D17" s="32">
        <v>45855</v>
      </c>
      <c r="E17" s="2" t="s">
        <v>66</v>
      </c>
      <c r="F17" s="28" t="s">
        <v>67</v>
      </c>
      <c r="G17" s="2" t="s">
        <v>131</v>
      </c>
      <c r="H17" s="2" t="s">
        <v>22</v>
      </c>
      <c r="I17" s="29">
        <v>5100000</v>
      </c>
      <c r="J17" s="29">
        <v>2675090</v>
      </c>
      <c r="K17" s="35">
        <v>0.52449999999999997</v>
      </c>
      <c r="L17" s="2" t="s">
        <v>108</v>
      </c>
      <c r="M17" s="2" t="s">
        <v>108</v>
      </c>
      <c r="N17" s="2" t="s">
        <v>108</v>
      </c>
      <c r="O17" s="1" t="s">
        <v>24</v>
      </c>
      <c r="P17" s="2" t="s">
        <v>68</v>
      </c>
      <c r="Q17" s="7"/>
      <c r="R17" s="5"/>
      <c r="S17" s="5"/>
      <c r="T17" s="5"/>
      <c r="U17" s="5"/>
      <c r="W17" s="5"/>
      <c r="X17" s="5"/>
      <c r="Y17" s="5"/>
    </row>
    <row r="18" spans="1:25" ht="159.75" customHeight="1" x14ac:dyDescent="0.2">
      <c r="A18" s="30">
        <f t="shared" si="2"/>
        <v>14</v>
      </c>
      <c r="B18" s="2" t="s">
        <v>119</v>
      </c>
      <c r="C18" s="3" t="s">
        <v>18</v>
      </c>
      <c r="D18" s="32">
        <v>45856</v>
      </c>
      <c r="E18" s="2" t="s">
        <v>69</v>
      </c>
      <c r="F18" s="28" t="s">
        <v>70</v>
      </c>
      <c r="G18" s="2" t="s">
        <v>71</v>
      </c>
      <c r="H18" s="2" t="s">
        <v>22</v>
      </c>
      <c r="I18" s="29">
        <v>2421300</v>
      </c>
      <c r="J18" s="29">
        <v>1771000</v>
      </c>
      <c r="K18" s="4">
        <f>ROUNDDOWN(J18/I18,3)</f>
        <v>0.73099999999999998</v>
      </c>
      <c r="L18" s="2" t="s">
        <v>108</v>
      </c>
      <c r="M18" s="2" t="s">
        <v>108</v>
      </c>
      <c r="N18" s="2" t="s">
        <v>108</v>
      </c>
      <c r="O18" s="1" t="s">
        <v>24</v>
      </c>
      <c r="P18" s="2" t="s">
        <v>23</v>
      </c>
      <c r="Q18" s="7"/>
      <c r="R18" s="5"/>
      <c r="S18" s="5"/>
      <c r="T18" s="5"/>
      <c r="U18" s="5"/>
      <c r="W18" s="5"/>
      <c r="X18" s="5"/>
      <c r="Y18" s="5"/>
    </row>
    <row r="19" spans="1:25" ht="99.75" customHeight="1" x14ac:dyDescent="0.2">
      <c r="A19" s="30">
        <f t="shared" si="2"/>
        <v>15</v>
      </c>
      <c r="B19" s="2" t="s">
        <v>120</v>
      </c>
      <c r="C19" s="3" t="s">
        <v>18</v>
      </c>
      <c r="D19" s="32">
        <v>45861</v>
      </c>
      <c r="E19" s="2" t="s">
        <v>72</v>
      </c>
      <c r="F19" s="28" t="s">
        <v>73</v>
      </c>
      <c r="G19" s="2" t="s">
        <v>132</v>
      </c>
      <c r="H19" s="2" t="s">
        <v>59</v>
      </c>
      <c r="I19" s="29">
        <v>15079306</v>
      </c>
      <c r="J19" s="29">
        <v>10045000</v>
      </c>
      <c r="K19" s="4">
        <f>ROUNDDOWN(J19/I19,3)</f>
        <v>0.66600000000000004</v>
      </c>
      <c r="L19" s="2" t="s">
        <v>108</v>
      </c>
      <c r="M19" s="2" t="s">
        <v>108</v>
      </c>
      <c r="N19" s="2" t="s">
        <v>108</v>
      </c>
      <c r="O19" s="1" t="s">
        <v>24</v>
      </c>
      <c r="P19" s="2" t="s">
        <v>23</v>
      </c>
      <c r="Q19" s="7"/>
      <c r="R19" s="5"/>
      <c r="S19" s="5"/>
      <c r="T19" s="5"/>
      <c r="U19" s="5"/>
      <c r="W19" s="5"/>
      <c r="X19" s="5"/>
      <c r="Y19" s="5"/>
    </row>
    <row r="20" spans="1:25" ht="99.75" customHeight="1" x14ac:dyDescent="0.2">
      <c r="A20" s="30">
        <f t="shared" si="2"/>
        <v>16</v>
      </c>
      <c r="B20" s="2" t="s">
        <v>121</v>
      </c>
      <c r="C20" s="3" t="s">
        <v>18</v>
      </c>
      <c r="D20" s="32">
        <v>45861</v>
      </c>
      <c r="E20" s="2" t="s">
        <v>74</v>
      </c>
      <c r="F20" s="28" t="s">
        <v>75</v>
      </c>
      <c r="G20" s="2" t="s">
        <v>76</v>
      </c>
      <c r="H20" s="2" t="s">
        <v>22</v>
      </c>
      <c r="I20" s="29">
        <v>9137737</v>
      </c>
      <c r="J20" s="29">
        <v>3117500</v>
      </c>
      <c r="K20" s="4">
        <f>ROUNDDOWN(J20/I20,3)</f>
        <v>0.34100000000000003</v>
      </c>
      <c r="L20" s="2" t="s">
        <v>108</v>
      </c>
      <c r="M20" s="2" t="s">
        <v>108</v>
      </c>
      <c r="N20" s="2" t="s">
        <v>108</v>
      </c>
      <c r="O20" s="1" t="s">
        <v>24</v>
      </c>
      <c r="P20" s="2" t="s">
        <v>23</v>
      </c>
      <c r="Q20" s="7"/>
      <c r="R20" s="5"/>
      <c r="S20" s="5"/>
      <c r="T20" s="5"/>
      <c r="U20" s="5"/>
      <c r="W20" s="5"/>
      <c r="X20" s="5"/>
      <c r="Y20" s="5"/>
    </row>
    <row r="21" spans="1:25" ht="99.75" customHeight="1" x14ac:dyDescent="0.2">
      <c r="A21" s="30">
        <f t="shared" si="2"/>
        <v>17</v>
      </c>
      <c r="B21" s="2" t="s">
        <v>122</v>
      </c>
      <c r="C21" s="3" t="s">
        <v>18</v>
      </c>
      <c r="D21" s="32">
        <v>45861</v>
      </c>
      <c r="E21" s="2" t="s">
        <v>77</v>
      </c>
      <c r="F21" s="28" t="s">
        <v>78</v>
      </c>
      <c r="G21" s="2" t="s">
        <v>79</v>
      </c>
      <c r="H21" s="2" t="s">
        <v>22</v>
      </c>
      <c r="I21" s="29">
        <v>3041903</v>
      </c>
      <c r="J21" s="29">
        <v>714560</v>
      </c>
      <c r="K21" s="4">
        <f>ROUNDDOWN(J21/I21,3)</f>
        <v>0.23400000000000001</v>
      </c>
      <c r="L21" s="2" t="s">
        <v>108</v>
      </c>
      <c r="M21" s="2" t="s">
        <v>108</v>
      </c>
      <c r="N21" s="2" t="s">
        <v>108</v>
      </c>
      <c r="O21" s="1" t="s">
        <v>24</v>
      </c>
      <c r="P21" s="2" t="s">
        <v>23</v>
      </c>
      <c r="Q21" s="7"/>
      <c r="R21" s="5"/>
      <c r="S21" s="5"/>
      <c r="T21" s="5"/>
      <c r="U21" s="5"/>
      <c r="W21" s="5"/>
      <c r="X21" s="5"/>
      <c r="Y21" s="5"/>
    </row>
    <row r="22" spans="1:25" ht="99.75" customHeight="1" x14ac:dyDescent="0.2">
      <c r="A22" s="30">
        <f t="shared" si="2"/>
        <v>18</v>
      </c>
      <c r="B22" s="2" t="s">
        <v>123</v>
      </c>
      <c r="C22" s="3" t="s">
        <v>18</v>
      </c>
      <c r="D22" s="32">
        <v>45862</v>
      </c>
      <c r="E22" s="2" t="s">
        <v>124</v>
      </c>
      <c r="F22" s="28" t="s">
        <v>125</v>
      </c>
      <c r="G22" s="2" t="s">
        <v>126</v>
      </c>
      <c r="H22" s="2" t="s">
        <v>22</v>
      </c>
      <c r="I22" s="29">
        <v>75524832</v>
      </c>
      <c r="J22" s="29">
        <v>42974712</v>
      </c>
      <c r="K22" s="4">
        <f>ROUNDDOWN(J22/I22,3)</f>
        <v>0.56899999999999995</v>
      </c>
      <c r="L22" s="2" t="s">
        <v>108</v>
      </c>
      <c r="M22" s="2" t="s">
        <v>108</v>
      </c>
      <c r="N22" s="2" t="s">
        <v>108</v>
      </c>
      <c r="O22" s="1" t="s">
        <v>24</v>
      </c>
      <c r="P22" s="2" t="s">
        <v>80</v>
      </c>
      <c r="Q22" s="7"/>
      <c r="R22" s="5"/>
      <c r="S22" s="5"/>
      <c r="T22" s="5"/>
      <c r="U22" s="5"/>
      <c r="W22" s="5"/>
      <c r="X22" s="5"/>
      <c r="Y22" s="5"/>
    </row>
    <row r="23" spans="1:25" ht="99.75" customHeight="1" x14ac:dyDescent="0.2">
      <c r="A23" s="30">
        <f t="shared" si="2"/>
        <v>19</v>
      </c>
      <c r="B23" s="2" t="s">
        <v>127</v>
      </c>
      <c r="C23" s="3" t="s">
        <v>18</v>
      </c>
      <c r="D23" s="32">
        <v>45863</v>
      </c>
      <c r="E23" s="2" t="s">
        <v>81</v>
      </c>
      <c r="F23" s="28" t="s">
        <v>82</v>
      </c>
      <c r="G23" s="2" t="s">
        <v>83</v>
      </c>
      <c r="H23" s="2" t="s">
        <v>22</v>
      </c>
      <c r="I23" s="2" t="s">
        <v>24</v>
      </c>
      <c r="J23" s="29">
        <v>18994800</v>
      </c>
      <c r="K23" s="2" t="s">
        <v>24</v>
      </c>
      <c r="L23" s="2" t="s">
        <v>108</v>
      </c>
      <c r="M23" s="2" t="s">
        <v>108</v>
      </c>
      <c r="N23" s="2" t="s">
        <v>108</v>
      </c>
      <c r="O23" s="1" t="s">
        <v>24</v>
      </c>
      <c r="P23" s="2" t="s">
        <v>31</v>
      </c>
      <c r="Q23" s="7"/>
      <c r="R23" s="5"/>
      <c r="S23" s="5"/>
      <c r="T23" s="5"/>
      <c r="U23" s="5"/>
      <c r="W23" s="5"/>
      <c r="X23" s="5"/>
      <c r="Y23" s="5"/>
    </row>
    <row r="24" spans="1:25" ht="99.75" customHeight="1" x14ac:dyDescent="0.2">
      <c r="A24" s="30">
        <f t="shared" si="2"/>
        <v>20</v>
      </c>
      <c r="B24" s="2" t="s">
        <v>128</v>
      </c>
      <c r="C24" s="3" t="s">
        <v>18</v>
      </c>
      <c r="D24" s="32">
        <v>45866</v>
      </c>
      <c r="E24" s="2" t="s">
        <v>84</v>
      </c>
      <c r="F24" s="28" t="s">
        <v>85</v>
      </c>
      <c r="G24" s="2" t="s">
        <v>86</v>
      </c>
      <c r="H24" s="2" t="s">
        <v>22</v>
      </c>
      <c r="I24" s="29">
        <v>8468042</v>
      </c>
      <c r="J24" s="29">
        <v>5392750</v>
      </c>
      <c r="K24" s="4">
        <f t="shared" ref="K24:K29" si="3">ROUNDDOWN(J24/I24,3)</f>
        <v>0.63600000000000001</v>
      </c>
      <c r="L24" s="2" t="s">
        <v>108</v>
      </c>
      <c r="M24" s="2" t="s">
        <v>108</v>
      </c>
      <c r="N24" s="2" t="s">
        <v>108</v>
      </c>
      <c r="O24" s="1" t="s">
        <v>24</v>
      </c>
      <c r="P24" s="2" t="s">
        <v>23</v>
      </c>
      <c r="Q24" s="7"/>
      <c r="R24" s="5"/>
      <c r="S24" s="5"/>
      <c r="T24" s="5"/>
      <c r="U24" s="5"/>
      <c r="W24" s="5"/>
      <c r="X24" s="5"/>
      <c r="Y24" s="5"/>
    </row>
    <row r="25" spans="1:25" ht="99.75" customHeight="1" x14ac:dyDescent="0.2">
      <c r="A25" s="30">
        <f t="shared" si="2"/>
        <v>21</v>
      </c>
      <c r="B25" s="2" t="s">
        <v>129</v>
      </c>
      <c r="C25" s="3" t="s">
        <v>18</v>
      </c>
      <c r="D25" s="32">
        <v>45868</v>
      </c>
      <c r="E25" s="2" t="s">
        <v>87</v>
      </c>
      <c r="F25" s="28" t="s">
        <v>88</v>
      </c>
      <c r="G25" s="2" t="s">
        <v>89</v>
      </c>
      <c r="H25" s="2" t="s">
        <v>59</v>
      </c>
      <c r="I25" s="29">
        <v>100000000</v>
      </c>
      <c r="J25" s="29">
        <v>77453860</v>
      </c>
      <c r="K25" s="4">
        <f t="shared" si="3"/>
        <v>0.77400000000000002</v>
      </c>
      <c r="L25" s="2" t="s">
        <v>108</v>
      </c>
      <c r="M25" s="2" t="s">
        <v>108</v>
      </c>
      <c r="N25" s="2" t="s">
        <v>108</v>
      </c>
      <c r="O25" s="1" t="s">
        <v>24</v>
      </c>
      <c r="P25" s="2" t="s">
        <v>23</v>
      </c>
      <c r="Q25" s="7"/>
      <c r="R25" s="5"/>
      <c r="S25" s="5"/>
      <c r="T25" s="5"/>
      <c r="U25" s="5"/>
      <c r="W25" s="5"/>
      <c r="X25" s="5"/>
      <c r="Y25" s="5"/>
    </row>
    <row r="26" spans="1:25" ht="99.75" customHeight="1" x14ac:dyDescent="0.2">
      <c r="A26" s="30">
        <f t="shared" si="2"/>
        <v>22</v>
      </c>
      <c r="B26" s="2" t="s">
        <v>90</v>
      </c>
      <c r="C26" s="3" t="s">
        <v>18</v>
      </c>
      <c r="D26" s="32">
        <v>45868</v>
      </c>
      <c r="E26" s="2" t="s">
        <v>91</v>
      </c>
      <c r="F26" s="28" t="s">
        <v>92</v>
      </c>
      <c r="G26" s="2" t="s">
        <v>93</v>
      </c>
      <c r="H26" s="2" t="s">
        <v>94</v>
      </c>
      <c r="I26" s="29">
        <v>36255088</v>
      </c>
      <c r="J26" s="29">
        <v>30145604</v>
      </c>
      <c r="K26" s="4">
        <f t="shared" si="3"/>
        <v>0.83099999999999996</v>
      </c>
      <c r="L26" s="2" t="s">
        <v>108</v>
      </c>
      <c r="M26" s="2" t="s">
        <v>108</v>
      </c>
      <c r="N26" s="2" t="s">
        <v>108</v>
      </c>
      <c r="O26" s="1" t="s">
        <v>24</v>
      </c>
      <c r="P26" s="2" t="s">
        <v>23</v>
      </c>
      <c r="Q26" s="7"/>
      <c r="R26" s="5"/>
      <c r="S26" s="5"/>
      <c r="T26" s="5"/>
      <c r="U26" s="5"/>
      <c r="W26" s="5"/>
      <c r="X26" s="5"/>
      <c r="Y26" s="5"/>
    </row>
    <row r="27" spans="1:25" ht="99.75" customHeight="1" x14ac:dyDescent="0.2">
      <c r="A27" s="30">
        <f t="shared" si="2"/>
        <v>23</v>
      </c>
      <c r="B27" s="2" t="s">
        <v>95</v>
      </c>
      <c r="C27" s="3" t="s">
        <v>18</v>
      </c>
      <c r="D27" s="32">
        <v>45868</v>
      </c>
      <c r="E27" s="2" t="s">
        <v>96</v>
      </c>
      <c r="F27" s="28" t="s">
        <v>97</v>
      </c>
      <c r="G27" s="2" t="s">
        <v>98</v>
      </c>
      <c r="H27" s="2" t="s">
        <v>22</v>
      </c>
      <c r="I27" s="29">
        <v>4936792</v>
      </c>
      <c r="J27" s="29">
        <v>2035000</v>
      </c>
      <c r="K27" s="4">
        <f t="shared" si="3"/>
        <v>0.41199999999999998</v>
      </c>
      <c r="L27" s="2" t="s">
        <v>108</v>
      </c>
      <c r="M27" s="2" t="s">
        <v>108</v>
      </c>
      <c r="N27" s="2" t="s">
        <v>108</v>
      </c>
      <c r="O27" s="1" t="s">
        <v>24</v>
      </c>
      <c r="P27" s="2" t="s">
        <v>23</v>
      </c>
      <c r="Q27" s="7"/>
      <c r="R27" s="5"/>
      <c r="S27" s="5"/>
      <c r="T27" s="5"/>
      <c r="U27" s="5"/>
      <c r="W27" s="5"/>
      <c r="X27" s="5"/>
      <c r="Y27" s="5"/>
    </row>
    <row r="28" spans="1:25" ht="99.75" customHeight="1" x14ac:dyDescent="0.2">
      <c r="A28" s="30">
        <f t="shared" si="2"/>
        <v>24</v>
      </c>
      <c r="B28" s="2" t="s">
        <v>130</v>
      </c>
      <c r="C28" s="3" t="s">
        <v>18</v>
      </c>
      <c r="D28" s="32">
        <v>45868</v>
      </c>
      <c r="E28" s="2" t="s">
        <v>99</v>
      </c>
      <c r="F28" s="28" t="s">
        <v>100</v>
      </c>
      <c r="G28" s="2" t="s">
        <v>101</v>
      </c>
      <c r="H28" s="2" t="s">
        <v>22</v>
      </c>
      <c r="I28" s="29">
        <v>7820880</v>
      </c>
      <c r="J28" s="29">
        <v>4175380</v>
      </c>
      <c r="K28" s="4">
        <f t="shared" si="3"/>
        <v>0.53300000000000003</v>
      </c>
      <c r="L28" s="2" t="s">
        <v>108</v>
      </c>
      <c r="M28" s="2" t="s">
        <v>108</v>
      </c>
      <c r="N28" s="2" t="s">
        <v>108</v>
      </c>
      <c r="O28" s="1" t="s">
        <v>24</v>
      </c>
      <c r="P28" s="2" t="s">
        <v>102</v>
      </c>
      <c r="Q28" s="7"/>
      <c r="R28" s="5"/>
      <c r="S28" s="5"/>
      <c r="T28" s="5"/>
      <c r="U28" s="5"/>
      <c r="W28" s="5"/>
      <c r="X28" s="5"/>
      <c r="Y28" s="5"/>
    </row>
    <row r="29" spans="1:25" ht="99.75" customHeight="1" x14ac:dyDescent="0.2">
      <c r="A29" s="30">
        <f t="shared" si="2"/>
        <v>25</v>
      </c>
      <c r="B29" s="2" t="s">
        <v>103</v>
      </c>
      <c r="C29" s="3" t="s">
        <v>18</v>
      </c>
      <c r="D29" s="32">
        <v>45869</v>
      </c>
      <c r="E29" s="2" t="s">
        <v>104</v>
      </c>
      <c r="F29" s="28" t="s">
        <v>105</v>
      </c>
      <c r="G29" s="2" t="s">
        <v>106</v>
      </c>
      <c r="H29" s="2" t="s">
        <v>22</v>
      </c>
      <c r="I29" s="29">
        <v>6935309</v>
      </c>
      <c r="J29" s="29">
        <v>4509288</v>
      </c>
      <c r="K29" s="4">
        <f t="shared" si="3"/>
        <v>0.65</v>
      </c>
      <c r="L29" s="2" t="s">
        <v>108</v>
      </c>
      <c r="M29" s="2" t="s">
        <v>108</v>
      </c>
      <c r="N29" s="2" t="s">
        <v>108</v>
      </c>
      <c r="O29" s="1" t="s">
        <v>24</v>
      </c>
      <c r="P29" s="33"/>
      <c r="Q29" s="7"/>
      <c r="R29" s="5"/>
      <c r="S29" s="5"/>
      <c r="T29" s="5"/>
      <c r="U29" s="5"/>
      <c r="W29" s="5"/>
      <c r="X29" s="5"/>
      <c r="Y29" s="5"/>
    </row>
    <row r="30" spans="1:25" ht="32.25" customHeight="1" x14ac:dyDescent="0.2">
      <c r="A30" s="31" t="s">
        <v>107</v>
      </c>
    </row>
  </sheetData>
  <mergeCells count="15">
    <mergeCell ref="I3:I4"/>
    <mergeCell ref="J3:J4"/>
    <mergeCell ref="K3:K4"/>
    <mergeCell ref="A1:P2"/>
    <mergeCell ref="A3:A4"/>
    <mergeCell ref="B3:B4"/>
    <mergeCell ref="C3:C4"/>
    <mergeCell ref="D3:D4"/>
    <mergeCell ref="E3:E4"/>
    <mergeCell ref="F3:F4"/>
    <mergeCell ref="L3:L4"/>
    <mergeCell ref="M3:O3"/>
    <mergeCell ref="P3:P4"/>
    <mergeCell ref="G3:G4"/>
    <mergeCell ref="H3:H4"/>
  </mergeCells>
  <phoneticPr fontId="6"/>
  <conditionalFormatting sqref="K5:K6 K8:K13 K15:K22 K24:K29">
    <cfRule type="expression" dxfId="30" priority="10" stopIfTrue="1">
      <formula>#REF!=1</formula>
    </cfRule>
  </conditionalFormatting>
  <conditionalFormatting sqref="K5:K6 K10:K13 K15:K18 K22">
    <cfRule type="expression" dxfId="29" priority="505" stopIfTrue="1">
      <formula>#REF!=1</formula>
    </cfRule>
  </conditionalFormatting>
  <conditionalFormatting sqref="K5:K6 K11:K13 K15 K17:K18 K22">
    <cfRule type="expression" dxfId="28" priority="497" stopIfTrue="1">
      <formula>#REF!="随意（単価）"</formula>
    </cfRule>
    <cfRule type="expression" dxfId="27" priority="498" stopIfTrue="1">
      <formula>#REF!="秘"</formula>
    </cfRule>
    <cfRule type="expression" dxfId="26" priority="499" stopIfTrue="1">
      <formula>$AI5=1</formula>
    </cfRule>
    <cfRule type="expression" dxfId="25" priority="500" stopIfTrue="1">
      <formula>#REF!="随意（単価）"</formula>
    </cfRule>
    <cfRule type="expression" dxfId="24" priority="501" stopIfTrue="1">
      <formula>#REF!="秘"</formula>
    </cfRule>
    <cfRule type="expression" dxfId="23" priority="502" stopIfTrue="1">
      <formula>$AJ5=1</formula>
    </cfRule>
    <cfRule type="expression" dxfId="22" priority="503" stopIfTrue="1">
      <formula>#REF!="随意（単価）"</formula>
    </cfRule>
    <cfRule type="expression" dxfId="21" priority="504" stopIfTrue="1">
      <formula>#REF!="秘"</formula>
    </cfRule>
    <cfRule type="expression" dxfId="20" priority="507" stopIfTrue="1">
      <formula>$B5="秘"</formula>
    </cfRule>
  </conditionalFormatting>
  <conditionalFormatting sqref="K5:K6 K11:K13 K15:K18 K22 K8:K9">
    <cfRule type="expression" dxfId="19" priority="506" stopIfTrue="1">
      <formula>#REF!="随意（単価）"</formula>
    </cfRule>
  </conditionalFormatting>
  <conditionalFormatting sqref="K8:K9 K19:K22 K24:K28">
    <cfRule type="expression" dxfId="18" priority="543" stopIfTrue="1">
      <formula>$AI8=1</formula>
    </cfRule>
    <cfRule type="expression" dxfId="17" priority="544" stopIfTrue="1">
      <formula>#REF!="随意（単価）"</formula>
    </cfRule>
    <cfRule type="expression" dxfId="16" priority="545" stopIfTrue="1">
      <formula>#REF!="秘"</formula>
    </cfRule>
    <cfRule type="expression" dxfId="15" priority="546" stopIfTrue="1">
      <formula>$AJ8=1</formula>
    </cfRule>
    <cfRule type="expression" dxfId="14" priority="547" stopIfTrue="1">
      <formula>#REF!="随意（単価）"</formula>
    </cfRule>
    <cfRule type="expression" dxfId="13" priority="548" stopIfTrue="1">
      <formula>#REF!="秘"</formula>
    </cfRule>
    <cfRule type="expression" dxfId="12" priority="550" stopIfTrue="1">
      <formula>$B8="秘"</formula>
    </cfRule>
  </conditionalFormatting>
  <conditionalFormatting sqref="K8:K10 K19:K22 K24:K29">
    <cfRule type="expression" dxfId="11" priority="549" stopIfTrue="1">
      <formula>#REF!="随意（単価）"</formula>
    </cfRule>
  </conditionalFormatting>
  <conditionalFormatting sqref="K10 K16 K29">
    <cfRule type="expression" dxfId="10" priority="564" stopIfTrue="1">
      <formula>$AI10=1</formula>
    </cfRule>
    <cfRule type="expression" dxfId="9" priority="565" stopIfTrue="1">
      <formula>#REF!="随意（単価）"</formula>
    </cfRule>
    <cfRule type="expression" dxfId="8" priority="566" stopIfTrue="1">
      <formula>#REF!="秘"</formula>
    </cfRule>
    <cfRule type="expression" dxfId="7" priority="567" stopIfTrue="1">
      <formula>$AJ10=1</formula>
    </cfRule>
    <cfRule type="expression" dxfId="6" priority="568" stopIfTrue="1">
      <formula>#REF!="随意（単価）"</formula>
    </cfRule>
    <cfRule type="expression" dxfId="5" priority="569" stopIfTrue="1">
      <formula>#REF!="秘"</formula>
    </cfRule>
    <cfRule type="expression" dxfId="4" priority="570" stopIfTrue="1">
      <formula>#REF!="随意（単価）"</formula>
    </cfRule>
    <cfRule type="expression" dxfId="3" priority="571" stopIfTrue="1">
      <formula>$B10="秘"</formula>
    </cfRule>
  </conditionalFormatting>
  <conditionalFormatting sqref="K10 K29 K16">
    <cfRule type="expression" dxfId="2" priority="563" stopIfTrue="1">
      <formula>#REF!="秘"</formula>
    </cfRule>
  </conditionalFormatting>
  <conditionalFormatting sqref="K19:K22 K24:K28 K8:K9">
    <cfRule type="expression" dxfId="1" priority="542" stopIfTrue="1">
      <formula>#REF!="秘"</formula>
    </cfRule>
  </conditionalFormatting>
  <conditionalFormatting sqref="K19:K22 K24:K28">
    <cfRule type="expression" dxfId="0" priority="541" stopIfTrue="1">
      <formula>#REF!="随意（単価）"</formula>
    </cfRule>
  </conditionalFormatting>
  <printOptions horizontalCentered="1"/>
  <pageMargins left="0.25" right="0.25" top="0.75" bottom="0.75" header="0.3" footer="0.3"/>
  <pageSetup paperSize="8" scale="40" orientation="landscape" r:id="rId1"/>
  <headerFooter alignWithMargins="0">
    <oddFooter>&amp;C&amp;N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202507物品役務（一般競争) </vt:lpstr>
      <vt:lpstr>'202507物品役務（一般競争) '!Print_Area</vt:lpstr>
      <vt:lpstr>'202507物品役務（一般競争) '!Print_Titles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