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11059\Desktop\新しいフォルダー\8月２５日\"/>
    </mc:Choice>
  </mc:AlternateContent>
  <xr:revisionPtr revIDLastSave="0" documentId="13_ncr:1_{0ED6501D-C1AC-4FF2-A58F-13A5B3D3A848}" xr6:coauthVersionLast="47" xr6:coauthVersionMax="47" xr10:uidLastSave="{00000000-0000-0000-0000-000000000000}"/>
  <bookViews>
    <workbookView xWindow="1100" yWindow="1100" windowWidth="17100" windowHeight="8000" tabRatio="732" xr2:uid="{00000000-000D-0000-FFFF-FFFF00000000}"/>
  </bookViews>
  <sheets>
    <sheet name="202507物品役務（随意契約)" sheetId="90" r:id="rId1"/>
  </sheets>
  <definedNames>
    <definedName name="_xlnm._FilterDatabase" localSheetId="0" hidden="1">'202507物品役務（随意契約)'!$B$1:$B$18</definedName>
    <definedName name="_xlnm.Print_Area" localSheetId="0">'202507物品役務（随意契約)'!$A$1:$P$27</definedName>
    <definedName name="_xlnm.Print_Titles" localSheetId="0">'202507物品役務（随意契約)'!$3:$4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90" l="1"/>
  <c r="K22" i="90"/>
  <c r="K21" i="90"/>
  <c r="K20" i="90"/>
  <c r="K18" i="90"/>
  <c r="K17" i="90"/>
  <c r="K16" i="90"/>
  <c r="K15" i="90"/>
  <c r="K14" i="90"/>
  <c r="K13" i="90"/>
  <c r="K12" i="90"/>
  <c r="K11" i="90"/>
  <c r="K10" i="90"/>
  <c r="K9" i="90"/>
  <c r="K8" i="90"/>
  <c r="K6" i="90"/>
  <c r="K5" i="90"/>
  <c r="A5" i="90"/>
  <c r="A6" i="90" s="1"/>
  <c r="A7" i="90" s="1"/>
  <c r="A8" i="90" s="1"/>
  <c r="A9" i="90" s="1"/>
  <c r="A10" i="90" s="1"/>
  <c r="A11" i="90" s="1"/>
  <c r="A12" i="90" s="1"/>
  <c r="A13" i="90" s="1"/>
  <c r="A14" i="90" s="1"/>
  <c r="A15" i="90" s="1"/>
  <c r="A16" i="90" s="1"/>
  <c r="A17" i="90" s="1"/>
  <c r="A18" i="90" s="1"/>
  <c r="A19" i="90" s="1"/>
  <c r="A20" i="90" s="1"/>
  <c r="A21" i="90" s="1"/>
  <c r="A22" i="90" s="1"/>
  <c r="A23" i="90" s="1"/>
  <c r="A24" i="90" s="1"/>
  <c r="A25" i="90" s="1"/>
  <c r="A26" i="90" s="1"/>
</calcChain>
</file>

<file path=xl/sharedStrings.xml><?xml version="1.0" encoding="utf-8"?>
<sst xmlns="http://schemas.openxmlformats.org/spreadsheetml/2006/main" count="269" uniqueCount="121">
  <si>
    <t>公共調達の適正化について（平成18年8月25日付財計第2017号）に基づく競争入札に係る情報の公表（物品・役務等）及び公益法人に対する支出の公表・点検の方針について（平成24年6月1日行政改革実行本部決定）に基づく情報の公開</t>
  </si>
  <si>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</si>
  <si>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</si>
  <si>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</si>
  <si>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</si>
  <si>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</si>
  <si>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</si>
  <si>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</si>
  <si>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</si>
  <si>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</si>
  <si>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</si>
  <si>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</si>
  <si>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</si>
  <si>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</si>
  <si>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</si>
  <si>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</si>
  <si>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</si>
  <si>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</si>
  <si>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
  </si>
  <si>
    <t>単価契約</t>
  </si>
  <si>
    <t>（注）公益法人の区分において、「公財」は「公益財団法人」、「公社」は「公益社団法人」、「特財」は「特例財団法人」、「特社」は「特例社団法人」をいう。　</t>
    <phoneticPr fontId="6"/>
  </si>
  <si>
    <t>株式会社明光ネットワークジャパン</t>
  </si>
  <si>
    <t>5011101055381</t>
  </si>
  <si>
    <t>東京都新宿区西新宿７丁目２０番１号</t>
  </si>
  <si>
    <t>企画競争の結果、同者が高い評価を得て確実な業務の履行が可能であると認められ、他に競争を許さないため（会計法第29条の3第4項）。</t>
    <phoneticPr fontId="6"/>
  </si>
  <si>
    <t>富士通株式会社</t>
  </si>
  <si>
    <t>1020001071491</t>
  </si>
  <si>
    <t>神奈川県川崎市幸区大宮町１番地５</t>
    <rPh sb="13" eb="15">
      <t>バンチ</t>
    </rPh>
    <phoneticPr fontId="6"/>
  </si>
  <si>
    <t>本件サービスの提供が可能な者は、当該システムの構築を行った本契約の相手方の他になく、他に競争を許さないため（会計法第29条の3第4項）。</t>
  </si>
  <si>
    <t>「外務省本省庁舎で使用するガスの供給」業務委嘱</t>
  </si>
  <si>
    <t>日本瓦斯株式会社</t>
  </si>
  <si>
    <t>9010001061924</t>
  </si>
  <si>
    <t>東京都渋谷区代々木４丁目３１番８号</t>
  </si>
  <si>
    <t>現在契約中のガスの供給を引き続きうけるものであり、長期継続契約ができるもの（会計法第29条の12）。</t>
    <phoneticPr fontId="6"/>
  </si>
  <si>
    <t>ー</t>
    <phoneticPr fontId="6"/>
  </si>
  <si>
    <t>[第５回野口英世アフリカ賞授賞式」等運営業務等委嘱</t>
    <phoneticPr fontId="6"/>
  </si>
  <si>
    <t>株式会社ＪＴＢコミュニケーションデザイン</t>
  </si>
  <si>
    <t>2010701023536</t>
  </si>
  <si>
    <t>東京都港区芝３丁目２３番１号</t>
  </si>
  <si>
    <t>企画競争の結果、同社が最も高い評価を得て確実な業務の履行が可能であると認められ、他に競争を許さないため（会計法第２９条の３第４号）。</t>
  </si>
  <si>
    <t>「第９回アフリカ開発会議（ＴＩＣＡＤ９）内閣総理大臣・横浜市長共催歓迎レセプションの開催に係る料飲その他の提供」業務委嘱</t>
    <phoneticPr fontId="6"/>
  </si>
  <si>
    <t>株式会社横浜グランドインターコンチネンタルホテル</t>
  </si>
  <si>
    <t>1020001016001</t>
  </si>
  <si>
    <t>神奈川県横浜市西区みなとみらい１丁目１番１号</t>
  </si>
  <si>
    <t>契約の性質又は目的から特定の者でなければ当該業務を履行できず、他に競争を許さないため（会計法第29条の3第4項）。</t>
  </si>
  <si>
    <t>総額（予定価格）を横浜市と折半し同額にて契約締結</t>
  </si>
  <si>
    <t>日本空港ビルディング株式会社</t>
    <phoneticPr fontId="6"/>
  </si>
  <si>
    <t>7010801014496</t>
    <phoneticPr fontId="6"/>
  </si>
  <si>
    <t>「第４回日本・モンゴル学生フォーラム」の実施に係る業務一式」業務委嘱</t>
  </si>
  <si>
    <t>株式会社ＪＴＢ</t>
  </si>
  <si>
    <t>8010701012863</t>
  </si>
  <si>
    <t>東京都品川区東品川２丁目３番１１号</t>
  </si>
  <si>
    <t>企画競争の結果、同者が最も高い評価を得て確実な業務の履行が可能であると認められ、他に競争を許さないため （会計法第29条の3第4項）。</t>
  </si>
  <si>
    <t>株式会社博報堂</t>
  </si>
  <si>
    <t>8010401024011</t>
  </si>
  <si>
    <t>東京都港区赤坂５丁目３番１号</t>
  </si>
  <si>
    <t>契約の性質又は目的から特定の者でなければ納入または履行できず、他に競争を許さないため（会計法第29条の3第4項）。</t>
  </si>
  <si>
    <t>リトルスタジオインク株式会社</t>
  </si>
  <si>
    <t>5011001036960</t>
  </si>
  <si>
    <t>東京都渋谷区猿楽町２９番１０号</t>
  </si>
  <si>
    <t>企画競争の結果、同者が最も高い評価を得て確実な業務の履行が可能であると認められ、他に競争を許さないため（会計法第29条の3第4項）。</t>
    <rPh sb="11" eb="12">
      <t>モット</t>
    </rPh>
    <phoneticPr fontId="6"/>
  </si>
  <si>
    <t>特定非営利活動法人フィリピン日系人リーガルサポートセンター</t>
    <phoneticPr fontId="6"/>
  </si>
  <si>
    <t>2011105002440</t>
    <phoneticPr fontId="6"/>
  </si>
  <si>
    <t>東京都新宿区四谷本塩町４番１５号</t>
    <phoneticPr fontId="6"/>
  </si>
  <si>
    <t>フィリピン各地の日系人組織とのネットワークを有し、在留日系人の問題に精通している同者を活用することが不可欠であり、また、これまでの調査結果を活用しつつ新たな調査を行っていくことが効率的であり、他に競争を許さないため（会計法第29条の3第4項）。</t>
    <phoneticPr fontId="6"/>
  </si>
  <si>
    <t>「オフィス改革による改修に伴う配線撤去、再設置作業」業務委嘱</t>
    <rPh sb="5" eb="7">
      <t>カイカク</t>
    </rPh>
    <rPh sb="10" eb="12">
      <t>カイシュウ</t>
    </rPh>
    <rPh sb="13" eb="14">
      <t>トモナ</t>
    </rPh>
    <rPh sb="15" eb="17">
      <t>ハイセン</t>
    </rPh>
    <rPh sb="17" eb="19">
      <t>テッキョ</t>
    </rPh>
    <rPh sb="20" eb="23">
      <t>サイセッチ</t>
    </rPh>
    <rPh sb="23" eb="25">
      <t>サギョウ</t>
    </rPh>
    <rPh sb="26" eb="30">
      <t>ギョウムイショク</t>
    </rPh>
    <phoneticPr fontId="6"/>
  </si>
  <si>
    <t>株式会社ゼコー</t>
  </si>
  <si>
    <t>9010401055699</t>
  </si>
  <si>
    <t>東京都港区麻布台１丁目１１番４号</t>
  </si>
  <si>
    <t>「第９回アフリカ開発会議（ＴＩＣＡＤ９）における会議通訳者等の手配に関する業務一式（総理・大臣通訳）」業務委嘱</t>
  </si>
  <si>
    <t>株式会社サイマル・インターナショナル</t>
  </si>
  <si>
    <t>6010001109206</t>
  </si>
  <si>
    <t>東京都中央区銀座７丁目１６番１２号</t>
    <phoneticPr fontId="6"/>
  </si>
  <si>
    <t>通訳業務については、極めて高度な通訳能力、国際会議等における豊富な実績に加え、発信者である総理・大臣の特有の言い回しや用語を習熟し、総理・大臣自身の希望に適った相性のよい通訳者を確保することが不可欠であり、他の競争を許さないため（会計法第29条の3第4項）。</t>
  </si>
  <si>
    <t>「個室ブースの移設作業及び特例申請」業務委嘱</t>
    <rPh sb="18" eb="20">
      <t>ギョウム</t>
    </rPh>
    <rPh sb="20" eb="22">
      <t>イショク</t>
    </rPh>
    <phoneticPr fontId="6"/>
  </si>
  <si>
    <t>株式会社イトーキ</t>
    <rPh sb="0" eb="4">
      <t>カブシキガイシャ</t>
    </rPh>
    <phoneticPr fontId="6"/>
  </si>
  <si>
    <t>9120001014301</t>
    <phoneticPr fontId="6"/>
  </si>
  <si>
    <t>大阪府大阪市中央区淡路町１丁目６番１１号</t>
    <phoneticPr fontId="6"/>
  </si>
  <si>
    <t>株式会社電通</t>
  </si>
  <si>
    <t>5010401143788</t>
  </si>
  <si>
    <t>東京都港区東新橋１丁目８番１号</t>
  </si>
  <si>
    <t>企画競争の結果，同者が最も高い評価を得て確実な業務の履行が可能であると認められ，他に競争を許さないため（会計法第２９条の３第４項）。</t>
  </si>
  <si>
    <t>企画競争の結果，同者が最も高い評価を得て確実な業務の履行が可能であると認められ，他に競争を許さないため（会計法第２９条の３第４項）。</t>
    <rPh sb="11" eb="12">
      <t>モット</t>
    </rPh>
    <phoneticPr fontId="6"/>
  </si>
  <si>
    <t>「東アジア・シンクタンク・ネットワーク（ＮＥＡＴ）作業部会開催支援」業務委嘱</t>
  </si>
  <si>
    <t>公益財団法人日本国際フォーラム</t>
  </si>
  <si>
    <t>6010405009456</t>
  </si>
  <si>
    <t>東京都港区赤坂２丁目１７番</t>
  </si>
  <si>
    <t>企画競争の結果、同者が高い評価を得て確実な業務の履行が可能であると認められ、他に競争を許さないため（会計法第29条の3第4項）。</t>
  </si>
  <si>
    <t>公財</t>
  </si>
  <si>
    <t>国所管</t>
  </si>
  <si>
    <t>「国際法模擬裁判『２０２５年アジア・カップ』の運営」業務委嘱</t>
  </si>
  <si>
    <t>一般財団法人 国際法学会</t>
    <phoneticPr fontId="6"/>
  </si>
  <si>
    <t>9010005002684</t>
    <phoneticPr fontId="6"/>
  </si>
  <si>
    <t>東京都文京区大塚５丁目３番１３号</t>
    <rPh sb="9" eb="11">
      <t>チョウメ</t>
    </rPh>
    <rPh sb="12" eb="13">
      <t>バン</t>
    </rPh>
    <rPh sb="15" eb="16">
      <t>ゴウ</t>
    </rPh>
    <phoneticPr fontId="6"/>
  </si>
  <si>
    <t>富士フイルムビジネスイノベーションジャパン株式会社</t>
  </si>
  <si>
    <t>1011101015050</t>
  </si>
  <si>
    <t>東京都江東区豊洲２丁目２番１号</t>
  </si>
  <si>
    <t>成田国際空港株式会社</t>
    <phoneticPr fontId="6"/>
  </si>
  <si>
    <t>9040001044645</t>
    <phoneticPr fontId="6"/>
  </si>
  <si>
    <t>千葉県成田市古込宇古込１番地１</t>
    <phoneticPr fontId="6"/>
  </si>
  <si>
    <t>メルセデス・ベンツ日本合同会社</t>
    <phoneticPr fontId="6"/>
  </si>
  <si>
    <t>3010401029460</t>
    <phoneticPr fontId="6"/>
  </si>
  <si>
    <t>能美防災株式会社</t>
  </si>
  <si>
    <t>5010001008739</t>
  </si>
  <si>
    <t>東京都千代田区九段南４丁目７番３号</t>
  </si>
  <si>
    <t>―</t>
    <phoneticPr fontId="6"/>
  </si>
  <si>
    <t>「令和7・8年度経済連携協定（EPA）に基づくベトナム人看護師・介護福祉士候補者に対する訪日前日本語研修事業（第１４陣）」業務委嘱</t>
    <rPh sb="61" eb="63">
      <t>ギョウム</t>
    </rPh>
    <rPh sb="63" eb="65">
      <t>イショク</t>
    </rPh>
    <phoneticPr fontId="6"/>
  </si>
  <si>
    <t>「旅券発給管理システム（集中作成に関する機能改修）」業務委嘱</t>
    <rPh sb="26" eb="30">
      <t>ギョウムイショク</t>
    </rPh>
    <phoneticPr fontId="6"/>
  </si>
  <si>
    <t>「第９回アフリカ開発会議（TICAD9）における東京国際空港（羽田空港）接遇に必要な作業室（ロジ室）」の借上契約</t>
    <rPh sb="54" eb="56">
      <t>ケイヤク</t>
    </rPh>
    <phoneticPr fontId="6"/>
  </si>
  <si>
    <t>「令和７年度開発協力広報コンテンツの制作・発信」業務委嘱</t>
    <rPh sb="24" eb="28">
      <t>ギョウムイショク</t>
    </rPh>
    <phoneticPr fontId="6"/>
  </si>
  <si>
    <t>「小中学生向け広報動画制作事業」に関する業務委嘱</t>
    <rPh sb="22" eb="24">
      <t>イショク</t>
    </rPh>
    <phoneticPr fontId="6"/>
  </si>
  <si>
    <t>「旅券発給管理システム（戸籍情報システムのフリガナ連携に伴う改修）」業務委嘱</t>
    <rPh sb="34" eb="38">
      <t>ギョウムイショク</t>
    </rPh>
    <phoneticPr fontId="6"/>
  </si>
  <si>
    <t>「フィリピン残留日系人調査」業務委嘱</t>
    <rPh sb="16" eb="18">
      <t>イショク</t>
    </rPh>
    <phoneticPr fontId="6"/>
  </si>
  <si>
    <t>「令和７年度海外向け政策広報動画の制作並びにその海外テレビ・ネットワーク及びWeb・ソーシャル・メディアにおける広報」業務委嘱</t>
    <rPh sb="61" eb="63">
      <t>イショク</t>
    </rPh>
    <phoneticPr fontId="6"/>
  </si>
  <si>
    <t>「令和7年度日米交流の促進・相互理解の増進のためのプロジェクト」業務委嘱</t>
    <rPh sb="32" eb="36">
      <t>ギョウムイショク</t>
    </rPh>
    <phoneticPr fontId="6"/>
  </si>
  <si>
    <t>「複合機の移設作業」業務委嘱</t>
    <rPh sb="10" eb="12">
      <t>ギョウム</t>
    </rPh>
    <rPh sb="12" eb="14">
      <t>イショク</t>
    </rPh>
    <phoneticPr fontId="6"/>
  </si>
  <si>
    <t>「第９回アフリカ開発会議（TICAD9）における成田空港接遇に必要な作業室（ロジ室）」の借上契約</t>
    <rPh sb="46" eb="48">
      <t>ケイヤク</t>
    </rPh>
    <phoneticPr fontId="6"/>
  </si>
  <si>
    <t>「防弾車運転講習の企画、運営」業務委嘱</t>
    <rPh sb="15" eb="19">
      <t>ギョウムイショク</t>
    </rPh>
    <phoneticPr fontId="6"/>
  </si>
  <si>
    <t>「防災用環境監視システム警報盤の更新」業務委嘱</t>
    <rPh sb="19" eb="23">
      <t>ギョウムイショク</t>
    </rPh>
    <phoneticPr fontId="6"/>
  </si>
  <si>
    <t>東京都大田区羽田空港３丁目３番２号</t>
    <phoneticPr fontId="6"/>
  </si>
  <si>
    <t>千葉県千葉市美浜区中瀬２丁目６番１号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</si>
</sst>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411]ggge&quot;年&quot;m&quot;月&quot;d&quot;日&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10"/>
      <name val="HGPｺﾞｼｯｸM"/>
      <family val="3"/>
      <charset val="128"/>
    </font>
    <font>
      <sz val="6"/>
      <name val="ＭＳ Ｐゴシック"/>
      <family val="3"/>
      <charset val="128"/>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0"/>
      <name val="HGPｺﾞｼｯｸM"/>
      <family val="3"/>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6">
    <xf numFmtId="0" fontId="0" fillId="0" borderId="0" xfId="0">
      <alignment vertical="center"/>
    </xf>
    <xf numFmtId="38" fontId="4" fillId="2" borderId="4" xfId="6" applyFont="1" applyFill="1" applyBorder="1" applyAlignment="1">
      <alignment horizontal="center" vertical="center" wrapText="1"/>
    </xf>
    <xf numFmtId="0" fontId="5" fillId="0" borderId="4" xfId="0" applyFont="1" applyBorder="1" applyAlignment="1">
      <alignment horizontal="center" vertical="center" wrapText="1"/>
    </xf>
    <xf numFmtId="0" fontId="8" fillId="2" borderId="4" xfId="5" applyFont="1" applyFill="1" applyBorder="1" applyAlignment="1">
      <alignment horizontal="left" vertical="center" wrapText="1"/>
    </xf>
    <xf numFmtId="178" fontId="8" fillId="2" borderId="4" xfId="0" applyNumberFormat="1" applyFont="1" applyFill="1" applyBorder="1">
      <alignment vertical="center"/>
    </xf>
    <xf numFmtId="0" fontId="8" fillId="0" borderId="0" xfId="0" applyFont="1">
      <alignment vertical="center"/>
    </xf>
    <xf numFmtId="0" fontId="8" fillId="2" borderId="0" xfId="0" applyFont="1" applyFill="1" applyAlignment="1">
      <alignment vertical="center" wrapText="1"/>
    </xf>
    <xf numFmtId="0" fontId="9" fillId="0" borderId="0" xfId="0" applyFont="1">
      <alignment vertical="center"/>
    </xf>
    <xf numFmtId="0" fontId="7" fillId="0" borderId="4" xfId="0" applyFont="1" applyBorder="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right" vertical="center" wrapText="1"/>
    </xf>
    <xf numFmtId="38" fontId="8" fillId="2" borderId="0" xfId="6" applyFont="1" applyFill="1" applyAlignment="1">
      <alignment vertical="center" wrapText="1"/>
    </xf>
    <xf numFmtId="38" fontId="8" fillId="2" borderId="0" xfId="6" applyFont="1" applyFill="1">
      <alignment vertical="center"/>
    </xf>
    <xf numFmtId="0" fontId="8" fillId="2" borderId="0" xfId="0" applyFont="1" applyFill="1">
      <alignment vertical="center"/>
    </xf>
    <xf numFmtId="176" fontId="8" fillId="2" borderId="0" xfId="0" applyNumberFormat="1" applyFont="1" applyFill="1">
      <alignment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vertical="center" wrapText="1"/>
    </xf>
    <xf numFmtId="38" fontId="8" fillId="0" borderId="0" xfId="6" applyFont="1" applyAlignment="1">
      <alignment vertical="center" wrapText="1"/>
    </xf>
    <xf numFmtId="38" fontId="8" fillId="0" borderId="0" xfId="6" applyFont="1">
      <alignment vertical="center"/>
    </xf>
    <xf numFmtId="176" fontId="8" fillId="0" borderId="0" xfId="0" applyNumberFormat="1" applyFo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179" fontId="8" fillId="0" borderId="0" xfId="0" applyNumberFormat="1" applyFont="1" applyAlignment="1">
      <alignment horizontal="center" vertical="center"/>
    </xf>
    <xf numFmtId="9" fontId="8" fillId="2" borderId="0" xfId="7" applyFont="1" applyFill="1">
      <alignment vertical="center"/>
    </xf>
    <xf numFmtId="9" fontId="8" fillId="0" borderId="0" xfId="7" applyFont="1">
      <alignment vertical="center"/>
    </xf>
    <xf numFmtId="0" fontId="8" fillId="0" borderId="0" xfId="7" applyNumberFormat="1" applyFont="1">
      <alignment vertical="center"/>
    </xf>
    <xf numFmtId="0" fontId="5" fillId="0" borderId="4" xfId="0" quotePrefix="1" applyFont="1" applyBorder="1" applyAlignment="1">
      <alignment horizontal="center" vertical="center" wrapText="1"/>
    </xf>
    <xf numFmtId="38" fontId="5" fillId="0" borderId="4" xfId="6" applyFont="1" applyBorder="1" applyAlignment="1">
      <alignment horizontal="right" vertical="center" wrapText="1"/>
    </xf>
    <xf numFmtId="0" fontId="7" fillId="2" borderId="4" xfId="0" applyFont="1" applyFill="1" applyBorder="1" applyAlignment="1">
      <alignment horizontal="center" vertical="center" wrapText="1"/>
    </xf>
    <xf numFmtId="0" fontId="8" fillId="0" borderId="0" xfId="0" applyFont="1" applyAlignment="1">
      <alignment horizontal="left" vertical="center"/>
    </xf>
    <xf numFmtId="0" fontId="8" fillId="0" borderId="4" xfId="5" applyFont="1" applyBorder="1" applyAlignment="1">
      <alignment horizontal="left" vertical="center" wrapText="1"/>
    </xf>
    <xf numFmtId="180" fontId="5" fillId="0" borderId="4"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178" fontId="5" fillId="0" borderId="4" xfId="7" applyNumberFormat="1" applyFont="1" applyBorder="1" applyAlignment="1">
      <alignment horizontal="right" vertical="center" wrapText="1"/>
    </xf>
    <xf numFmtId="0" fontId="11"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178" fontId="7" fillId="2" borderId="3"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9" fontId="7" fillId="0" borderId="2"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81">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279D-7F01-43E0-9B55-729878C15380}">
  <dimension ref="A1:Y27"/>
  <sheetViews>
    <sheetView tabSelected="1" view="pageBreakPreview" zoomScaleNormal="50" zoomScaleSheetLayoutView="100" workbookViewId="0">
      <selection sqref="A1:P2"/>
    </sheetView>
  </sheetViews>
  <sheetFormatPr defaultColWidth="9" defaultRowHeight="16.5" x14ac:dyDescent="0.2"/>
  <cols>
    <col min="1" max="1" width="8.453125" style="15" customWidth="1"/>
    <col min="2" max="2" width="31.7265625" style="6" customWidth="1"/>
    <col min="3" max="3" width="45" style="6" customWidth="1"/>
    <col min="4" max="4" width="19.26953125" style="22" customWidth="1"/>
    <col min="5" max="5" width="25.6328125" style="23" customWidth="1"/>
    <col min="6" max="6" width="25" style="24" customWidth="1"/>
    <col min="7" max="7" width="37.90625" style="6" customWidth="1"/>
    <col min="8" max="8" width="37.90625" style="23" customWidth="1"/>
    <col min="9" max="10" width="16.7265625" style="12" customWidth="1"/>
    <col min="11" max="11" width="15.36328125" style="25" customWidth="1"/>
    <col min="12" max="12" width="15.36328125" style="27" customWidth="1"/>
    <col min="13" max="14" width="15.36328125" style="26" customWidth="1"/>
    <col min="15" max="15" width="15.36328125" style="27" customWidth="1"/>
    <col min="16" max="16" width="26.08984375" style="6" customWidth="1"/>
    <col min="17" max="17" width="41.26953125" style="16" customWidth="1"/>
    <col min="18" max="18" width="5.7265625" style="17" customWidth="1"/>
    <col min="19" max="19" width="9.08984375" style="18" bestFit="1" customWidth="1"/>
    <col min="20" max="20" width="13.26953125" style="19" bestFit="1" customWidth="1"/>
    <col min="21" max="21" width="11" style="20" customWidth="1"/>
    <col min="22" max="22" width="9.08984375" style="5" bestFit="1" customWidth="1"/>
    <col min="23" max="23" width="13.36328125" style="18" customWidth="1"/>
    <col min="24" max="24" width="18.36328125" style="18" customWidth="1"/>
    <col min="25" max="25" width="12.6328125" style="21" customWidth="1"/>
    <col min="26" max="26" width="14.26953125" style="5" bestFit="1" customWidth="1"/>
    <col min="27" max="27" width="10.08984375" style="5" customWidth="1"/>
    <col min="28" max="28" width="9" style="5" customWidth="1"/>
    <col min="29" max="16384" width="9" style="5"/>
  </cols>
  <sheetData>
    <row r="1" spans="1:25" s="13" customFormat="1" ht="14.25" customHeight="1" x14ac:dyDescent="0.2">
      <c r="A1" s="43" t="s">
        <v>0</v>
      </c>
      <c r="B1" s="43"/>
      <c r="C1" s="43"/>
      <c r="D1" s="43"/>
      <c r="E1" s="43"/>
      <c r="F1" s="43"/>
      <c r="G1" s="43"/>
      <c r="H1" s="43"/>
      <c r="I1" s="43"/>
      <c r="J1" s="43"/>
      <c r="K1" s="43"/>
      <c r="L1" s="43"/>
      <c r="M1" s="43"/>
      <c r="N1" s="43"/>
      <c r="O1" s="43"/>
      <c r="P1" s="43"/>
      <c r="Q1" s="9"/>
      <c r="R1" s="10"/>
      <c r="S1" s="6"/>
      <c r="T1" s="11"/>
      <c r="U1" s="12"/>
      <c r="W1" s="6"/>
      <c r="X1" s="6"/>
      <c r="Y1" s="14"/>
    </row>
    <row r="2" spans="1:25" ht="90" customHeight="1" x14ac:dyDescent="0.2">
      <c r="A2" s="44"/>
      <c r="B2" s="44"/>
      <c r="C2" s="44"/>
      <c r="D2" s="44"/>
      <c r="E2" s="44"/>
      <c r="F2" s="44"/>
      <c r="G2" s="44"/>
      <c r="H2" s="44"/>
      <c r="I2" s="44"/>
      <c r="J2" s="44"/>
      <c r="K2" s="44"/>
      <c r="L2" s="44"/>
      <c r="M2" s="44"/>
      <c r="N2" s="44"/>
      <c r="O2" s="44"/>
      <c r="P2" s="44"/>
      <c r="Q2" s="7"/>
      <c r="R2" s="5"/>
      <c r="S2" s="5"/>
      <c r="T2" s="5"/>
      <c r="U2" s="5"/>
      <c r="W2" s="5"/>
      <c r="X2" s="5"/>
      <c r="Y2" s="5"/>
    </row>
    <row r="3" spans="1:25" ht="90" customHeight="1" x14ac:dyDescent="0.2">
      <c r="A3" s="45"/>
      <c r="B3" s="47" t="s">
        <v>1</v>
      </c>
      <c r="C3" s="47" t="s">
        <v>2</v>
      </c>
      <c r="D3" s="47" t="s">
        <v>3</v>
      </c>
      <c r="E3" s="47" t="s">
        <v>4</v>
      </c>
      <c r="F3" s="49" t="s">
        <v>5</v>
      </c>
      <c r="G3" s="47" t="s">
        <v>6</v>
      </c>
      <c r="H3" s="37" t="s">
        <v>7</v>
      </c>
      <c r="I3" s="39" t="s">
        <v>8</v>
      </c>
      <c r="J3" s="39" t="s">
        <v>9</v>
      </c>
      <c r="K3" s="41" t="s">
        <v>10</v>
      </c>
      <c r="L3" s="45" t="s">
        <v>11</v>
      </c>
      <c r="M3" s="51" t="s">
        <v>12</v>
      </c>
      <c r="N3" s="52"/>
      <c r="O3" s="53"/>
      <c r="P3" s="54" t="s">
        <v>13</v>
      </c>
      <c r="Q3" s="7"/>
      <c r="R3" s="5"/>
      <c r="S3" s="5"/>
      <c r="T3" s="5"/>
      <c r="U3" s="5"/>
      <c r="W3" s="5"/>
      <c r="X3" s="5"/>
      <c r="Y3" s="5"/>
    </row>
    <row r="4" spans="1:25" ht="45.75" customHeight="1" x14ac:dyDescent="0.2">
      <c r="A4" s="46"/>
      <c r="B4" s="48"/>
      <c r="C4" s="48"/>
      <c r="D4" s="48"/>
      <c r="E4" s="48"/>
      <c r="F4" s="50"/>
      <c r="G4" s="48"/>
      <c r="H4" s="38"/>
      <c r="I4" s="40"/>
      <c r="J4" s="40"/>
      <c r="K4" s="42"/>
      <c r="L4" s="46"/>
      <c r="M4" s="8" t="s">
        <v>14</v>
      </c>
      <c r="N4" s="8" t="s">
        <v>15</v>
      </c>
      <c r="O4" s="8" t="s">
        <v>16</v>
      </c>
      <c r="P4" s="55"/>
      <c r="Q4" s="7"/>
      <c r="R4" s="5"/>
      <c r="S4" s="5"/>
      <c r="T4" s="5"/>
      <c r="U4" s="5"/>
      <c r="W4" s="5"/>
      <c r="X4" s="5"/>
      <c r="Y4" s="5"/>
    </row>
    <row r="5" spans="1:25" ht="147" customHeight="1" x14ac:dyDescent="0.2">
      <c r="A5" s="30">
        <f t="shared" ref="A5:A26" si="0">A4+1</f>
        <v>1</v>
      </c>
      <c r="B5" s="2" t="s">
        <v>106</v>
      </c>
      <c r="C5" s="3" t="s">
        <v>17</v>
      </c>
      <c r="D5" s="33">
        <v>45839</v>
      </c>
      <c r="E5" s="2" t="s">
        <v>21</v>
      </c>
      <c r="F5" s="28" t="s">
        <v>22</v>
      </c>
      <c r="G5" s="2" t="s">
        <v>23</v>
      </c>
      <c r="H5" s="36" t="s">
        <v>24</v>
      </c>
      <c r="I5" s="29">
        <v>450925000</v>
      </c>
      <c r="J5" s="29">
        <v>449666070</v>
      </c>
      <c r="K5" s="4">
        <f>ROUNDDOWN(J5/I5,3)</f>
        <v>0.997</v>
      </c>
      <c r="L5" s="2" t="s">
        <v>105</v>
      </c>
      <c r="M5" s="2" t="s">
        <v>105</v>
      </c>
      <c r="N5" s="2" t="s">
        <v>105</v>
      </c>
      <c r="O5" s="1" t="s">
        <v>105</v>
      </c>
      <c r="P5" s="2" t="s">
        <v>18</v>
      </c>
      <c r="Q5" s="7"/>
      <c r="R5" s="5"/>
      <c r="S5" s="5"/>
      <c r="T5" s="5"/>
      <c r="U5" s="5"/>
      <c r="W5" s="5"/>
      <c r="X5" s="5"/>
      <c r="Y5" s="5"/>
    </row>
    <row r="6" spans="1:25" ht="99.75" customHeight="1" x14ac:dyDescent="0.2">
      <c r="A6" s="30">
        <f t="shared" si="0"/>
        <v>2</v>
      </c>
      <c r="B6" s="2" t="s">
        <v>107</v>
      </c>
      <c r="C6" s="3" t="s">
        <v>17</v>
      </c>
      <c r="D6" s="33">
        <v>45839</v>
      </c>
      <c r="E6" s="2" t="s">
        <v>25</v>
      </c>
      <c r="F6" s="28" t="s">
        <v>26</v>
      </c>
      <c r="G6" s="2" t="s">
        <v>27</v>
      </c>
      <c r="H6" s="2" t="s">
        <v>28</v>
      </c>
      <c r="I6" s="29">
        <v>35784804</v>
      </c>
      <c r="J6" s="29">
        <v>35784804</v>
      </c>
      <c r="K6" s="4">
        <f>ROUNDDOWN(J6/I6,3)</f>
        <v>1</v>
      </c>
      <c r="L6" s="2" t="s">
        <v>105</v>
      </c>
      <c r="M6" s="2" t="s">
        <v>105</v>
      </c>
      <c r="N6" s="2" t="s">
        <v>105</v>
      </c>
      <c r="O6" s="1" t="s">
        <v>105</v>
      </c>
      <c r="P6" s="2" t="s">
        <v>18</v>
      </c>
      <c r="Q6" s="7"/>
      <c r="R6" s="5"/>
      <c r="S6" s="5"/>
      <c r="T6" s="5"/>
      <c r="U6" s="5"/>
      <c r="W6" s="5"/>
      <c r="X6" s="5"/>
      <c r="Y6" s="5"/>
    </row>
    <row r="7" spans="1:25" ht="99.75" customHeight="1" x14ac:dyDescent="0.2">
      <c r="A7" s="30">
        <f t="shared" si="0"/>
        <v>3</v>
      </c>
      <c r="B7" s="2" t="s">
        <v>29</v>
      </c>
      <c r="C7" s="3" t="s">
        <v>17</v>
      </c>
      <c r="D7" s="33">
        <v>45839</v>
      </c>
      <c r="E7" s="2" t="s">
        <v>30</v>
      </c>
      <c r="F7" s="28" t="s">
        <v>31</v>
      </c>
      <c r="G7" s="2" t="s">
        <v>32</v>
      </c>
      <c r="H7" s="2" t="s">
        <v>33</v>
      </c>
      <c r="I7" s="35" t="s">
        <v>34</v>
      </c>
      <c r="J7" s="29">
        <v>11750020</v>
      </c>
      <c r="K7" s="35" t="s">
        <v>34</v>
      </c>
      <c r="L7" s="2" t="s">
        <v>105</v>
      </c>
      <c r="M7" s="2" t="s">
        <v>105</v>
      </c>
      <c r="N7" s="2" t="s">
        <v>105</v>
      </c>
      <c r="O7" s="1" t="s">
        <v>105</v>
      </c>
      <c r="P7" s="2" t="s">
        <v>19</v>
      </c>
      <c r="Q7" s="7"/>
      <c r="R7" s="5"/>
      <c r="S7" s="5"/>
      <c r="T7" s="5"/>
      <c r="U7" s="5"/>
      <c r="W7" s="5"/>
      <c r="X7" s="5"/>
      <c r="Y7" s="5"/>
    </row>
    <row r="8" spans="1:25" ht="99.75" customHeight="1" x14ac:dyDescent="0.2">
      <c r="A8" s="30">
        <f t="shared" si="0"/>
        <v>4</v>
      </c>
      <c r="B8" s="2" t="s">
        <v>35</v>
      </c>
      <c r="C8" s="3" t="s">
        <v>17</v>
      </c>
      <c r="D8" s="33">
        <v>45841</v>
      </c>
      <c r="E8" s="2" t="s">
        <v>36</v>
      </c>
      <c r="F8" s="28" t="s">
        <v>37</v>
      </c>
      <c r="G8" s="2" t="s">
        <v>38</v>
      </c>
      <c r="H8" s="2" t="s">
        <v>39</v>
      </c>
      <c r="I8" s="29">
        <v>38000000</v>
      </c>
      <c r="J8" s="29">
        <v>37998480</v>
      </c>
      <c r="K8" s="4">
        <f t="shared" ref="K8:K23" si="1">ROUNDDOWN(J8/I8,3)</f>
        <v>0.999</v>
      </c>
      <c r="L8" s="2" t="s">
        <v>105</v>
      </c>
      <c r="M8" s="2" t="s">
        <v>105</v>
      </c>
      <c r="N8" s="2" t="s">
        <v>105</v>
      </c>
      <c r="O8" s="1" t="s">
        <v>105</v>
      </c>
      <c r="P8" s="2" t="s">
        <v>18</v>
      </c>
      <c r="Q8" s="7"/>
      <c r="R8" s="5"/>
      <c r="S8" s="5"/>
      <c r="T8" s="5"/>
      <c r="U8" s="5"/>
      <c r="W8" s="5"/>
      <c r="X8" s="5"/>
      <c r="Y8" s="5"/>
    </row>
    <row r="9" spans="1:25" ht="99.75" customHeight="1" x14ac:dyDescent="0.2">
      <c r="A9" s="30">
        <f t="shared" si="0"/>
        <v>5</v>
      </c>
      <c r="B9" s="2" t="s">
        <v>40</v>
      </c>
      <c r="C9" s="3" t="s">
        <v>17</v>
      </c>
      <c r="D9" s="33">
        <v>45841</v>
      </c>
      <c r="E9" s="2" t="s">
        <v>41</v>
      </c>
      <c r="F9" s="28" t="s">
        <v>42</v>
      </c>
      <c r="G9" s="2" t="s">
        <v>43</v>
      </c>
      <c r="H9" s="2" t="s">
        <v>44</v>
      </c>
      <c r="I9" s="29">
        <v>24003320</v>
      </c>
      <c r="J9" s="29">
        <v>12001660</v>
      </c>
      <c r="K9" s="4">
        <f t="shared" si="1"/>
        <v>0.5</v>
      </c>
      <c r="L9" s="2" t="s">
        <v>105</v>
      </c>
      <c r="M9" s="2" t="s">
        <v>105</v>
      </c>
      <c r="N9" s="2" t="s">
        <v>105</v>
      </c>
      <c r="O9" s="1" t="s">
        <v>105</v>
      </c>
      <c r="P9" s="2" t="s">
        <v>45</v>
      </c>
      <c r="Q9" s="7"/>
      <c r="R9" s="5"/>
      <c r="S9" s="5"/>
      <c r="T9" s="5"/>
      <c r="U9" s="5"/>
      <c r="W9" s="5"/>
      <c r="X9" s="5"/>
      <c r="Y9" s="5"/>
    </row>
    <row r="10" spans="1:25" ht="99.75" customHeight="1" x14ac:dyDescent="0.2">
      <c r="A10" s="30">
        <f t="shared" si="0"/>
        <v>6</v>
      </c>
      <c r="B10" s="2" t="s">
        <v>108</v>
      </c>
      <c r="C10" s="3" t="s">
        <v>17</v>
      </c>
      <c r="D10" s="33">
        <v>45841</v>
      </c>
      <c r="E10" s="2" t="s">
        <v>46</v>
      </c>
      <c r="F10" s="28" t="s">
        <v>47</v>
      </c>
      <c r="G10" s="2" t="s">
        <v>119</v>
      </c>
      <c r="H10" s="2" t="s">
        <v>44</v>
      </c>
      <c r="I10" s="29">
        <v>3546399</v>
      </c>
      <c r="J10" s="29">
        <v>3546399</v>
      </c>
      <c r="K10" s="4">
        <f t="shared" si="1"/>
        <v>1</v>
      </c>
      <c r="L10" s="2" t="s">
        <v>105</v>
      </c>
      <c r="M10" s="2" t="s">
        <v>105</v>
      </c>
      <c r="N10" s="2" t="s">
        <v>105</v>
      </c>
      <c r="O10" s="1" t="s">
        <v>105</v>
      </c>
      <c r="P10" s="2" t="s">
        <v>18</v>
      </c>
      <c r="Q10" s="7"/>
      <c r="R10" s="5"/>
      <c r="S10" s="5"/>
      <c r="T10" s="5"/>
      <c r="U10" s="5"/>
      <c r="W10" s="5"/>
      <c r="X10" s="5"/>
      <c r="Y10" s="5"/>
    </row>
    <row r="11" spans="1:25" ht="99.75" customHeight="1" x14ac:dyDescent="0.2">
      <c r="A11" s="30">
        <f t="shared" si="0"/>
        <v>7</v>
      </c>
      <c r="B11" s="2" t="s">
        <v>48</v>
      </c>
      <c r="C11" s="3" t="s">
        <v>17</v>
      </c>
      <c r="D11" s="33">
        <v>45842</v>
      </c>
      <c r="E11" s="2" t="s">
        <v>49</v>
      </c>
      <c r="F11" s="28" t="s">
        <v>50</v>
      </c>
      <c r="G11" s="2" t="s">
        <v>51</v>
      </c>
      <c r="H11" s="2" t="s">
        <v>52</v>
      </c>
      <c r="I11" s="29">
        <v>7620000</v>
      </c>
      <c r="J11" s="29">
        <v>7613719</v>
      </c>
      <c r="K11" s="4">
        <f t="shared" si="1"/>
        <v>0.999</v>
      </c>
      <c r="L11" s="2" t="s">
        <v>105</v>
      </c>
      <c r="M11" s="2" t="s">
        <v>105</v>
      </c>
      <c r="N11" s="2" t="s">
        <v>105</v>
      </c>
      <c r="O11" s="1" t="s">
        <v>105</v>
      </c>
      <c r="P11" s="2" t="s">
        <v>18</v>
      </c>
      <c r="Q11" s="7"/>
      <c r="R11" s="5"/>
      <c r="S11" s="5"/>
      <c r="T11" s="5"/>
      <c r="U11" s="5"/>
      <c r="W11" s="5"/>
      <c r="X11" s="5"/>
      <c r="Y11" s="5"/>
    </row>
    <row r="12" spans="1:25" ht="99.75" customHeight="1" x14ac:dyDescent="0.2">
      <c r="A12" s="30">
        <f t="shared" si="0"/>
        <v>8</v>
      </c>
      <c r="B12" s="2" t="s">
        <v>109</v>
      </c>
      <c r="C12" s="3" t="s">
        <v>17</v>
      </c>
      <c r="D12" s="33">
        <v>45846</v>
      </c>
      <c r="E12" s="2" t="s">
        <v>53</v>
      </c>
      <c r="F12" s="28" t="s">
        <v>54</v>
      </c>
      <c r="G12" s="2" t="s">
        <v>55</v>
      </c>
      <c r="H12" s="36" t="s">
        <v>56</v>
      </c>
      <c r="I12" s="29">
        <v>51981600</v>
      </c>
      <c r="J12" s="29">
        <v>51981600</v>
      </c>
      <c r="K12" s="4">
        <f t="shared" si="1"/>
        <v>1</v>
      </c>
      <c r="L12" s="2" t="s">
        <v>105</v>
      </c>
      <c r="M12" s="2" t="s">
        <v>105</v>
      </c>
      <c r="N12" s="2" t="s">
        <v>105</v>
      </c>
      <c r="O12" s="1" t="s">
        <v>105</v>
      </c>
      <c r="P12" s="2" t="s">
        <v>18</v>
      </c>
      <c r="Q12" s="7"/>
      <c r="R12" s="5"/>
      <c r="S12" s="5"/>
      <c r="T12" s="5"/>
      <c r="U12" s="5"/>
      <c r="W12" s="5"/>
      <c r="X12" s="5"/>
      <c r="Y12" s="5"/>
    </row>
    <row r="13" spans="1:25" ht="99.75" customHeight="1" x14ac:dyDescent="0.2">
      <c r="A13" s="30">
        <f t="shared" si="0"/>
        <v>9</v>
      </c>
      <c r="B13" s="2" t="s">
        <v>110</v>
      </c>
      <c r="C13" s="3" t="s">
        <v>17</v>
      </c>
      <c r="D13" s="33">
        <v>45848</v>
      </c>
      <c r="E13" s="2" t="s">
        <v>57</v>
      </c>
      <c r="F13" s="28" t="s">
        <v>58</v>
      </c>
      <c r="G13" s="2" t="s">
        <v>59</v>
      </c>
      <c r="H13" s="2" t="s">
        <v>60</v>
      </c>
      <c r="I13" s="29">
        <v>4539150</v>
      </c>
      <c r="J13" s="29">
        <v>4272400</v>
      </c>
      <c r="K13" s="4">
        <f t="shared" si="1"/>
        <v>0.94099999999999995</v>
      </c>
      <c r="L13" s="2" t="s">
        <v>105</v>
      </c>
      <c r="M13" s="2" t="s">
        <v>105</v>
      </c>
      <c r="N13" s="2" t="s">
        <v>105</v>
      </c>
      <c r="O13" s="1" t="s">
        <v>105</v>
      </c>
      <c r="P13" s="2" t="s">
        <v>18</v>
      </c>
      <c r="Q13" s="7"/>
      <c r="R13" s="5"/>
      <c r="S13" s="5"/>
      <c r="T13" s="5"/>
      <c r="U13" s="5"/>
      <c r="W13" s="5"/>
      <c r="X13" s="5"/>
      <c r="Y13" s="5"/>
    </row>
    <row r="14" spans="1:25" ht="99.75" customHeight="1" x14ac:dyDescent="0.2">
      <c r="A14" s="30">
        <f t="shared" si="0"/>
        <v>10</v>
      </c>
      <c r="B14" s="2" t="s">
        <v>111</v>
      </c>
      <c r="C14" s="3" t="s">
        <v>17</v>
      </c>
      <c r="D14" s="33">
        <v>45853</v>
      </c>
      <c r="E14" s="2" t="s">
        <v>25</v>
      </c>
      <c r="F14" s="28" t="s">
        <v>26</v>
      </c>
      <c r="G14" s="2" t="s">
        <v>27</v>
      </c>
      <c r="H14" s="2" t="s">
        <v>28</v>
      </c>
      <c r="I14" s="29">
        <v>22668360</v>
      </c>
      <c r="J14" s="29">
        <v>22668360</v>
      </c>
      <c r="K14" s="4">
        <f t="shared" si="1"/>
        <v>1</v>
      </c>
      <c r="L14" s="2" t="s">
        <v>105</v>
      </c>
      <c r="M14" s="2" t="s">
        <v>105</v>
      </c>
      <c r="N14" s="2" t="s">
        <v>105</v>
      </c>
      <c r="O14" s="1" t="s">
        <v>105</v>
      </c>
      <c r="P14" s="2" t="s">
        <v>18</v>
      </c>
      <c r="Q14" s="7"/>
      <c r="R14" s="5"/>
      <c r="S14" s="5"/>
      <c r="T14" s="5"/>
      <c r="U14" s="5"/>
      <c r="W14" s="5"/>
      <c r="X14" s="5"/>
      <c r="Y14" s="5"/>
    </row>
    <row r="15" spans="1:25" ht="99.75" customHeight="1" x14ac:dyDescent="0.2">
      <c r="A15" s="30">
        <f t="shared" si="0"/>
        <v>11</v>
      </c>
      <c r="B15" s="2" t="s">
        <v>112</v>
      </c>
      <c r="C15" s="3" t="s">
        <v>17</v>
      </c>
      <c r="D15" s="33">
        <v>45853</v>
      </c>
      <c r="E15" s="2" t="s">
        <v>61</v>
      </c>
      <c r="F15" s="28" t="s">
        <v>62</v>
      </c>
      <c r="G15" s="2" t="s">
        <v>63</v>
      </c>
      <c r="H15" s="2" t="s">
        <v>64</v>
      </c>
      <c r="I15" s="29">
        <v>13811470</v>
      </c>
      <c r="J15" s="29">
        <v>13811470</v>
      </c>
      <c r="K15" s="4">
        <f t="shared" si="1"/>
        <v>1</v>
      </c>
      <c r="L15" s="2" t="s">
        <v>105</v>
      </c>
      <c r="M15" s="2" t="s">
        <v>105</v>
      </c>
      <c r="N15" s="2" t="s">
        <v>105</v>
      </c>
      <c r="O15" s="1" t="s">
        <v>105</v>
      </c>
      <c r="P15" s="2" t="s">
        <v>18</v>
      </c>
      <c r="Q15" s="7"/>
      <c r="R15" s="5"/>
      <c r="S15" s="5"/>
      <c r="T15" s="5"/>
      <c r="U15" s="5"/>
      <c r="W15" s="5"/>
      <c r="X15" s="5"/>
      <c r="Y15" s="5"/>
    </row>
    <row r="16" spans="1:25" ht="99.75" customHeight="1" x14ac:dyDescent="0.2">
      <c r="A16" s="30">
        <f t="shared" si="0"/>
        <v>12</v>
      </c>
      <c r="B16" s="34" t="s">
        <v>65</v>
      </c>
      <c r="C16" s="3" t="s">
        <v>17</v>
      </c>
      <c r="D16" s="33">
        <v>45854</v>
      </c>
      <c r="E16" s="2" t="s">
        <v>66</v>
      </c>
      <c r="F16" s="28" t="s">
        <v>67</v>
      </c>
      <c r="G16" s="2" t="s">
        <v>68</v>
      </c>
      <c r="H16" s="36" t="s">
        <v>56</v>
      </c>
      <c r="I16" s="29">
        <v>2814790</v>
      </c>
      <c r="J16" s="29">
        <v>2814790</v>
      </c>
      <c r="K16" s="4">
        <f t="shared" si="1"/>
        <v>1</v>
      </c>
      <c r="L16" s="2" t="s">
        <v>105</v>
      </c>
      <c r="M16" s="2" t="s">
        <v>105</v>
      </c>
      <c r="N16" s="2" t="s">
        <v>105</v>
      </c>
      <c r="O16" s="1" t="s">
        <v>105</v>
      </c>
      <c r="P16" s="2" t="s">
        <v>18</v>
      </c>
      <c r="Q16" s="7"/>
      <c r="R16" s="5"/>
      <c r="S16" s="5"/>
      <c r="T16" s="5"/>
      <c r="U16" s="5"/>
      <c r="W16" s="5"/>
      <c r="X16" s="5"/>
      <c r="Y16" s="5"/>
    </row>
    <row r="17" spans="1:25" ht="99.75" customHeight="1" x14ac:dyDescent="0.2">
      <c r="A17" s="30">
        <f t="shared" si="0"/>
        <v>13</v>
      </c>
      <c r="B17" s="34" t="s">
        <v>69</v>
      </c>
      <c r="C17" s="3" t="s">
        <v>17</v>
      </c>
      <c r="D17" s="33">
        <v>45855</v>
      </c>
      <c r="E17" s="2" t="s">
        <v>70</v>
      </c>
      <c r="F17" s="28" t="s">
        <v>71</v>
      </c>
      <c r="G17" s="2" t="s">
        <v>72</v>
      </c>
      <c r="H17" s="2" t="s">
        <v>73</v>
      </c>
      <c r="I17" s="29">
        <v>17001500</v>
      </c>
      <c r="J17" s="29">
        <v>17001500</v>
      </c>
      <c r="K17" s="4">
        <f t="shared" si="1"/>
        <v>1</v>
      </c>
      <c r="L17" s="2" t="s">
        <v>105</v>
      </c>
      <c r="M17" s="2" t="s">
        <v>105</v>
      </c>
      <c r="N17" s="2" t="s">
        <v>105</v>
      </c>
      <c r="O17" s="1" t="s">
        <v>105</v>
      </c>
      <c r="P17" s="2" t="s">
        <v>18</v>
      </c>
      <c r="Q17" s="7"/>
      <c r="R17" s="5"/>
      <c r="S17" s="5"/>
      <c r="T17" s="5"/>
      <c r="U17" s="5"/>
      <c r="W17" s="5"/>
      <c r="X17" s="5"/>
      <c r="Y17" s="5"/>
    </row>
    <row r="18" spans="1:25" ht="99.75" customHeight="1" x14ac:dyDescent="0.2">
      <c r="A18" s="30">
        <f t="shared" si="0"/>
        <v>14</v>
      </c>
      <c r="B18" s="34" t="s">
        <v>74</v>
      </c>
      <c r="C18" s="3" t="s">
        <v>17</v>
      </c>
      <c r="D18" s="33">
        <v>45861</v>
      </c>
      <c r="E18" s="2" t="s">
        <v>75</v>
      </c>
      <c r="F18" s="28" t="s">
        <v>76</v>
      </c>
      <c r="G18" s="2" t="s">
        <v>77</v>
      </c>
      <c r="H18" s="2" t="s">
        <v>56</v>
      </c>
      <c r="I18" s="29">
        <v>3971000</v>
      </c>
      <c r="J18" s="29">
        <v>3971000</v>
      </c>
      <c r="K18" s="4">
        <f t="shared" si="1"/>
        <v>1</v>
      </c>
      <c r="L18" s="2" t="s">
        <v>105</v>
      </c>
      <c r="M18" s="2" t="s">
        <v>105</v>
      </c>
      <c r="N18" s="2" t="s">
        <v>105</v>
      </c>
      <c r="O18" s="1" t="s">
        <v>105</v>
      </c>
      <c r="P18" s="2" t="s">
        <v>18</v>
      </c>
      <c r="Q18" s="7"/>
      <c r="R18" s="5"/>
      <c r="S18" s="5"/>
      <c r="T18" s="5"/>
      <c r="U18" s="5"/>
      <c r="W18" s="5"/>
      <c r="X18" s="5"/>
      <c r="Y18" s="5"/>
    </row>
    <row r="19" spans="1:25" ht="99.75" customHeight="1" x14ac:dyDescent="0.2">
      <c r="A19" s="30">
        <f t="shared" si="0"/>
        <v>15</v>
      </c>
      <c r="B19" s="34" t="s">
        <v>113</v>
      </c>
      <c r="C19" s="3" t="s">
        <v>17</v>
      </c>
      <c r="D19" s="33">
        <v>45861</v>
      </c>
      <c r="E19" s="2" t="s">
        <v>78</v>
      </c>
      <c r="F19" s="28" t="s">
        <v>79</v>
      </c>
      <c r="G19" s="2" t="s">
        <v>80</v>
      </c>
      <c r="H19" s="2" t="s">
        <v>81</v>
      </c>
      <c r="I19" s="2" t="s">
        <v>105</v>
      </c>
      <c r="J19" s="29">
        <v>98944000</v>
      </c>
      <c r="K19" s="2" t="s">
        <v>105</v>
      </c>
      <c r="L19" s="2" t="s">
        <v>105</v>
      </c>
      <c r="M19" s="2" t="s">
        <v>105</v>
      </c>
      <c r="N19" s="2" t="s">
        <v>105</v>
      </c>
      <c r="O19" s="1" t="s">
        <v>105</v>
      </c>
      <c r="P19" s="2" t="s">
        <v>19</v>
      </c>
      <c r="Q19" s="7"/>
      <c r="R19" s="5"/>
      <c r="S19" s="5"/>
      <c r="T19" s="5"/>
      <c r="U19" s="5"/>
      <c r="W19" s="5"/>
      <c r="X19" s="5"/>
      <c r="Y19" s="5"/>
    </row>
    <row r="20" spans="1:25" ht="99.75" customHeight="1" x14ac:dyDescent="0.2">
      <c r="A20" s="30">
        <f t="shared" si="0"/>
        <v>16</v>
      </c>
      <c r="B20" s="2" t="s">
        <v>114</v>
      </c>
      <c r="C20" s="3" t="s">
        <v>17</v>
      </c>
      <c r="D20" s="33">
        <v>45863</v>
      </c>
      <c r="E20" s="2" t="s">
        <v>49</v>
      </c>
      <c r="F20" s="28" t="s">
        <v>50</v>
      </c>
      <c r="G20" s="2" t="s">
        <v>51</v>
      </c>
      <c r="H20" s="2" t="s">
        <v>82</v>
      </c>
      <c r="I20" s="29">
        <v>23023000</v>
      </c>
      <c r="J20" s="29">
        <v>23022912</v>
      </c>
      <c r="K20" s="4">
        <f t="shared" si="1"/>
        <v>0.999</v>
      </c>
      <c r="L20" s="2" t="s">
        <v>105</v>
      </c>
      <c r="M20" s="2" t="s">
        <v>105</v>
      </c>
      <c r="N20" s="2" t="s">
        <v>105</v>
      </c>
      <c r="O20" s="1" t="s">
        <v>105</v>
      </c>
      <c r="P20" s="2" t="s">
        <v>18</v>
      </c>
      <c r="Q20" s="7"/>
      <c r="R20" s="5"/>
      <c r="S20" s="5"/>
      <c r="T20" s="5"/>
      <c r="U20" s="5"/>
      <c r="W20" s="5"/>
      <c r="X20" s="5"/>
      <c r="Y20" s="5"/>
    </row>
    <row r="21" spans="1:25" ht="99.75" customHeight="1" x14ac:dyDescent="0.2">
      <c r="A21" s="30">
        <f t="shared" si="0"/>
        <v>17</v>
      </c>
      <c r="B21" s="2" t="s">
        <v>83</v>
      </c>
      <c r="C21" s="3" t="s">
        <v>17</v>
      </c>
      <c r="D21" s="33">
        <v>45863</v>
      </c>
      <c r="E21" s="2" t="s">
        <v>84</v>
      </c>
      <c r="F21" s="28" t="s">
        <v>85</v>
      </c>
      <c r="G21" s="2" t="s">
        <v>86</v>
      </c>
      <c r="H21" s="2" t="s">
        <v>87</v>
      </c>
      <c r="I21" s="29">
        <v>4379000</v>
      </c>
      <c r="J21" s="29">
        <v>4377276</v>
      </c>
      <c r="K21" s="4">
        <f t="shared" si="1"/>
        <v>0.999</v>
      </c>
      <c r="L21" s="2" t="s">
        <v>105</v>
      </c>
      <c r="M21" s="2" t="s">
        <v>88</v>
      </c>
      <c r="N21" s="2" t="s">
        <v>89</v>
      </c>
      <c r="O21" s="1" t="s">
        <v>105</v>
      </c>
      <c r="P21" s="2" t="s">
        <v>18</v>
      </c>
      <c r="Q21" s="7"/>
      <c r="R21" s="5"/>
      <c r="S21" s="5"/>
      <c r="T21" s="5"/>
      <c r="U21" s="5"/>
      <c r="W21" s="5"/>
      <c r="X21" s="5"/>
      <c r="Y21" s="5"/>
    </row>
    <row r="22" spans="1:25" ht="99.75" customHeight="1" x14ac:dyDescent="0.2">
      <c r="A22" s="30">
        <f t="shared" si="0"/>
        <v>18</v>
      </c>
      <c r="B22" s="2" t="s">
        <v>90</v>
      </c>
      <c r="C22" s="3" t="s">
        <v>17</v>
      </c>
      <c r="D22" s="33">
        <v>45866</v>
      </c>
      <c r="E22" s="2" t="s">
        <v>91</v>
      </c>
      <c r="F22" s="28" t="s">
        <v>92</v>
      </c>
      <c r="G22" s="2" t="s">
        <v>93</v>
      </c>
      <c r="H22" s="2" t="s">
        <v>56</v>
      </c>
      <c r="I22" s="29">
        <v>7214000</v>
      </c>
      <c r="J22" s="29">
        <v>7214000</v>
      </c>
      <c r="K22" s="4">
        <f t="shared" si="1"/>
        <v>1</v>
      </c>
      <c r="L22" s="2" t="s">
        <v>105</v>
      </c>
      <c r="M22" s="2" t="s">
        <v>105</v>
      </c>
      <c r="N22" s="2" t="s">
        <v>105</v>
      </c>
      <c r="O22" s="1" t="s">
        <v>105</v>
      </c>
      <c r="P22" s="2"/>
      <c r="Q22" s="7"/>
      <c r="R22" s="5"/>
      <c r="S22" s="5"/>
      <c r="T22" s="5"/>
      <c r="U22" s="5"/>
      <c r="W22" s="5"/>
      <c r="X22" s="5"/>
      <c r="Y22" s="5"/>
    </row>
    <row r="23" spans="1:25" ht="99.75" customHeight="1" x14ac:dyDescent="0.2">
      <c r="A23" s="30">
        <f t="shared" si="0"/>
        <v>19</v>
      </c>
      <c r="B23" s="34" t="s">
        <v>115</v>
      </c>
      <c r="C23" s="3" t="s">
        <v>17</v>
      </c>
      <c r="D23" s="33">
        <v>45867</v>
      </c>
      <c r="E23" s="2" t="s">
        <v>94</v>
      </c>
      <c r="F23" s="28" t="s">
        <v>95</v>
      </c>
      <c r="G23" s="2" t="s">
        <v>96</v>
      </c>
      <c r="H23" s="2" t="s">
        <v>56</v>
      </c>
      <c r="I23" s="29">
        <v>3622300</v>
      </c>
      <c r="J23" s="29">
        <v>3622300</v>
      </c>
      <c r="K23" s="4">
        <f t="shared" si="1"/>
        <v>1</v>
      </c>
      <c r="L23" s="2" t="s">
        <v>105</v>
      </c>
      <c r="M23" s="2" t="s">
        <v>105</v>
      </c>
      <c r="N23" s="2" t="s">
        <v>105</v>
      </c>
      <c r="O23" s="1" t="s">
        <v>105</v>
      </c>
      <c r="P23" s="2" t="s">
        <v>18</v>
      </c>
      <c r="Q23" s="7"/>
      <c r="R23" s="5"/>
      <c r="S23" s="5"/>
      <c r="T23" s="5"/>
      <c r="U23" s="5"/>
      <c r="W23" s="5"/>
      <c r="X23" s="5"/>
      <c r="Y23" s="5"/>
    </row>
    <row r="24" spans="1:25" ht="99.75" customHeight="1" x14ac:dyDescent="0.2">
      <c r="A24" s="30">
        <f t="shared" si="0"/>
        <v>20</v>
      </c>
      <c r="B24" s="2" t="s">
        <v>116</v>
      </c>
      <c r="C24" s="32" t="s">
        <v>17</v>
      </c>
      <c r="D24" s="33">
        <v>45867</v>
      </c>
      <c r="E24" s="2" t="s">
        <v>97</v>
      </c>
      <c r="F24" s="28" t="s">
        <v>98</v>
      </c>
      <c r="G24" s="2" t="s">
        <v>99</v>
      </c>
      <c r="H24" s="2" t="s">
        <v>56</v>
      </c>
      <c r="I24" s="29" t="s">
        <v>34</v>
      </c>
      <c r="J24" s="29">
        <v>1781312</v>
      </c>
      <c r="K24" s="35" t="s">
        <v>34</v>
      </c>
      <c r="L24" s="2" t="s">
        <v>105</v>
      </c>
      <c r="M24" s="2" t="s">
        <v>105</v>
      </c>
      <c r="N24" s="2" t="s">
        <v>105</v>
      </c>
      <c r="O24" s="1" t="s">
        <v>105</v>
      </c>
      <c r="P24" s="2" t="s">
        <v>18</v>
      </c>
      <c r="Q24" s="7"/>
      <c r="R24" s="5"/>
      <c r="S24" s="5"/>
      <c r="T24" s="5"/>
      <c r="U24" s="5"/>
      <c r="W24" s="5"/>
      <c r="X24" s="5"/>
      <c r="Y24" s="5"/>
    </row>
    <row r="25" spans="1:25" ht="99.75" customHeight="1" x14ac:dyDescent="0.2">
      <c r="A25" s="30">
        <f t="shared" si="0"/>
        <v>21</v>
      </c>
      <c r="B25" s="2" t="s">
        <v>117</v>
      </c>
      <c r="C25" s="3" t="s">
        <v>17</v>
      </c>
      <c r="D25" s="33">
        <v>45868</v>
      </c>
      <c r="E25" s="2" t="s">
        <v>100</v>
      </c>
      <c r="F25" s="28" t="s">
        <v>101</v>
      </c>
      <c r="G25" s="2" t="s">
        <v>120</v>
      </c>
      <c r="H25" s="2" t="s">
        <v>56</v>
      </c>
      <c r="I25" s="29" t="s">
        <v>34</v>
      </c>
      <c r="J25" s="29">
        <v>2419780</v>
      </c>
      <c r="K25" s="35" t="s">
        <v>34</v>
      </c>
      <c r="L25" s="2" t="s">
        <v>105</v>
      </c>
      <c r="M25" s="2" t="s">
        <v>105</v>
      </c>
      <c r="N25" s="2" t="s">
        <v>105</v>
      </c>
      <c r="O25" s="1" t="s">
        <v>105</v>
      </c>
      <c r="P25" s="2" t="s">
        <v>18</v>
      </c>
      <c r="Q25" s="7"/>
      <c r="R25" s="5"/>
      <c r="S25" s="5"/>
      <c r="T25" s="5"/>
      <c r="U25" s="5"/>
      <c r="W25" s="5"/>
      <c r="X25" s="5"/>
      <c r="Y25" s="5"/>
    </row>
    <row r="26" spans="1:25" ht="99.75" customHeight="1" x14ac:dyDescent="0.2">
      <c r="A26" s="30">
        <f t="shared" si="0"/>
        <v>22</v>
      </c>
      <c r="B26" s="2" t="s">
        <v>118</v>
      </c>
      <c r="C26" s="3" t="s">
        <v>17</v>
      </c>
      <c r="D26" s="33">
        <v>45868</v>
      </c>
      <c r="E26" s="2" t="s">
        <v>102</v>
      </c>
      <c r="F26" s="28" t="s">
        <v>103</v>
      </c>
      <c r="G26" s="2" t="s">
        <v>104</v>
      </c>
      <c r="H26" s="2" t="s">
        <v>56</v>
      </c>
      <c r="I26" s="29" t="s">
        <v>34</v>
      </c>
      <c r="J26" s="29">
        <v>2270400</v>
      </c>
      <c r="K26" s="35" t="s">
        <v>34</v>
      </c>
      <c r="L26" s="2" t="s">
        <v>105</v>
      </c>
      <c r="M26" s="2" t="s">
        <v>105</v>
      </c>
      <c r="N26" s="2" t="s">
        <v>105</v>
      </c>
      <c r="O26" s="1" t="s">
        <v>105</v>
      </c>
      <c r="P26" s="2" t="s">
        <v>18</v>
      </c>
      <c r="Q26" s="7"/>
      <c r="R26" s="5"/>
      <c r="S26" s="5"/>
      <c r="T26" s="5"/>
      <c r="U26" s="5"/>
      <c r="W26" s="5"/>
      <c r="X26" s="5"/>
      <c r="Y26" s="5"/>
    </row>
    <row r="27" spans="1:25" ht="32.25" customHeight="1" x14ac:dyDescent="0.2">
      <c r="A27" s="31" t="s">
        <v>20</v>
      </c>
    </row>
  </sheetData>
  <mergeCells count="15">
    <mergeCell ref="H3:H4"/>
    <mergeCell ref="I3:I4"/>
    <mergeCell ref="J3:J4"/>
    <mergeCell ref="K3:K4"/>
    <mergeCell ref="A1:P2"/>
    <mergeCell ref="A3:A4"/>
    <mergeCell ref="B3:B4"/>
    <mergeCell ref="C3:C4"/>
    <mergeCell ref="D3:D4"/>
    <mergeCell ref="E3:E4"/>
    <mergeCell ref="F3:F4"/>
    <mergeCell ref="L3:L4"/>
    <mergeCell ref="M3:O3"/>
    <mergeCell ref="P3:P4"/>
    <mergeCell ref="G3:G4"/>
  </mergeCells>
  <phoneticPr fontId="6"/>
  <conditionalFormatting sqref="K5:K6 K12:K18">
    <cfRule type="expression" dxfId="80" priority="763" stopIfTrue="1">
      <formula>#REF!="秘"</formula>
    </cfRule>
    <cfRule type="expression" dxfId="79" priority="762" stopIfTrue="1">
      <formula>#REF!="随意（単価）"</formula>
    </cfRule>
  </conditionalFormatting>
  <conditionalFormatting sqref="K5:K6 K13:K15 K17">
    <cfRule type="expression" dxfId="78" priority="764" stopIfTrue="1">
      <formula>#REF!=1</formula>
    </cfRule>
    <cfRule type="expression" dxfId="77" priority="761" stopIfTrue="1">
      <formula>$AJ5=1</formula>
    </cfRule>
    <cfRule type="expression" dxfId="76" priority="766" stopIfTrue="1">
      <formula>$B5="秘"</formula>
    </cfRule>
    <cfRule type="expression" dxfId="75" priority="765" stopIfTrue="1">
      <formula>#REF!="随意（単価）"</formula>
    </cfRule>
  </conditionalFormatting>
  <conditionalFormatting sqref="K5:K6 K13:K15">
    <cfRule type="expression" dxfId="74" priority="333" stopIfTrue="1">
      <formula>#REF!="秘"</formula>
    </cfRule>
    <cfRule type="expression" dxfId="73" priority="332" stopIfTrue="1">
      <formula>#REF!="随意（単価）"</formula>
    </cfRule>
    <cfRule type="expression" dxfId="72" priority="331" stopIfTrue="1">
      <formula>$AI5=1</formula>
    </cfRule>
    <cfRule type="expression" dxfId="71" priority="330" stopIfTrue="1">
      <formula>#REF!="秘"</formula>
    </cfRule>
    <cfRule type="expression" dxfId="70" priority="329" stopIfTrue="1">
      <formula>#REF!="随意（単価）"</formula>
    </cfRule>
  </conditionalFormatting>
  <conditionalFormatting sqref="K5:K6">
    <cfRule type="expression" dxfId="69" priority="328" stopIfTrue="1">
      <formula>#REF!=1</formula>
    </cfRule>
  </conditionalFormatting>
  <conditionalFormatting sqref="K8">
    <cfRule type="expression" dxfId="68" priority="781" stopIfTrue="1">
      <formula>#REF!="秘"</formula>
    </cfRule>
    <cfRule type="expression" dxfId="67" priority="780" stopIfTrue="1">
      <formula>#REF!="随意（単価）"</formula>
    </cfRule>
  </conditionalFormatting>
  <conditionalFormatting sqref="K8:K9">
    <cfRule type="expression" dxfId="66" priority="312" stopIfTrue="1">
      <formula>#REF!="秘"</formula>
    </cfRule>
    <cfRule type="expression" dxfId="65" priority="311" stopIfTrue="1">
      <formula>#REF!="随意（単価）"</formula>
    </cfRule>
  </conditionalFormatting>
  <conditionalFormatting sqref="K8:K11">
    <cfRule type="expression" dxfId="64" priority="782" stopIfTrue="1">
      <formula>#REF!=1</formula>
    </cfRule>
  </conditionalFormatting>
  <conditionalFormatting sqref="K8:K12">
    <cfRule type="expression" dxfId="63" priority="783" stopIfTrue="1">
      <formula>#REF!="随意（単価）"</formula>
    </cfRule>
    <cfRule type="expression" dxfId="62" priority="779" stopIfTrue="1">
      <formula>$AJ8=1</formula>
    </cfRule>
    <cfRule type="expression" dxfId="61" priority="232" stopIfTrue="1">
      <formula>#REF!=1</formula>
    </cfRule>
    <cfRule type="expression" dxfId="60" priority="233" stopIfTrue="1">
      <formula>#REF!="随意（単価）"</formula>
    </cfRule>
    <cfRule type="expression" dxfId="59" priority="234" stopIfTrue="1">
      <formula>#REF!="秘"</formula>
    </cfRule>
    <cfRule type="expression" dxfId="58" priority="235" stopIfTrue="1">
      <formula>$AI8=1</formula>
    </cfRule>
    <cfRule type="expression" dxfId="57" priority="784" stopIfTrue="1">
      <formula>$B8="秘"</formula>
    </cfRule>
  </conditionalFormatting>
  <conditionalFormatting sqref="K9:K10">
    <cfRule type="expression" dxfId="56" priority="287" stopIfTrue="1">
      <formula>#REF!="随意（単価）"</formula>
    </cfRule>
    <cfRule type="expression" dxfId="55" priority="288" stopIfTrue="1">
      <formula>#REF!="秘"</formula>
    </cfRule>
  </conditionalFormatting>
  <conditionalFormatting sqref="K10:K11">
    <cfRule type="expression" dxfId="54" priority="275" stopIfTrue="1">
      <formula>#REF!="随意（単価）"</formula>
    </cfRule>
    <cfRule type="expression" dxfId="53" priority="276" stopIfTrue="1">
      <formula>#REF!="秘"</formula>
    </cfRule>
  </conditionalFormatting>
  <conditionalFormatting sqref="K11:K12">
    <cfRule type="expression" dxfId="52" priority="240" stopIfTrue="1">
      <formula>#REF!="秘"</formula>
    </cfRule>
    <cfRule type="expression" dxfId="51" priority="239" stopIfTrue="1">
      <formula>#REF!="随意（単価）"</formula>
    </cfRule>
  </conditionalFormatting>
  <conditionalFormatting sqref="K12:K15">
    <cfRule type="expression" dxfId="50" priority="241" stopIfTrue="1">
      <formula>#REF!=1</formula>
    </cfRule>
  </conditionalFormatting>
  <conditionalFormatting sqref="K16">
    <cfRule type="expression" dxfId="49" priority="809" stopIfTrue="1">
      <formula>$AJ16=1</formula>
    </cfRule>
    <cfRule type="expression" dxfId="48" priority="810" stopIfTrue="1">
      <formula>#REF!=1</formula>
    </cfRule>
    <cfRule type="expression" dxfId="47" priority="811" stopIfTrue="1">
      <formula>#REF!="随意（単価）"</formula>
    </cfRule>
    <cfRule type="expression" dxfId="46" priority="812" stopIfTrue="1">
      <formula>$B16="秘"</formula>
    </cfRule>
  </conditionalFormatting>
  <conditionalFormatting sqref="K16:K17">
    <cfRule type="expression" dxfId="45" priority="228" stopIfTrue="1">
      <formula>#REF!="秘"</formula>
    </cfRule>
    <cfRule type="expression" dxfId="44" priority="227" stopIfTrue="1">
      <formula>#REF!="随意（単価）"</formula>
    </cfRule>
    <cfRule type="expression" dxfId="43" priority="223" stopIfTrue="1">
      <formula>$AI16=1</formula>
    </cfRule>
    <cfRule type="expression" dxfId="42" priority="219" stopIfTrue="1">
      <formula>#REF!="秘"</formula>
    </cfRule>
    <cfRule type="expression" dxfId="41" priority="218" stopIfTrue="1">
      <formula>#REF!="随意（単価）"</formula>
    </cfRule>
  </conditionalFormatting>
  <conditionalFormatting sqref="K16:K18">
    <cfRule type="expression" dxfId="40" priority="142" stopIfTrue="1">
      <formula>#REF!=1</formula>
    </cfRule>
  </conditionalFormatting>
  <conditionalFormatting sqref="K18">
    <cfRule type="expression" dxfId="39" priority="823" stopIfTrue="1">
      <formula>$B18="秘"</formula>
    </cfRule>
    <cfRule type="expression" dxfId="38" priority="815" stopIfTrue="1">
      <formula>$AI18=1</formula>
    </cfRule>
    <cfRule type="expression" dxfId="37" priority="816" stopIfTrue="1">
      <formula>#REF!="随意（単価）"</formula>
    </cfRule>
    <cfRule type="expression" dxfId="36" priority="817" stopIfTrue="1">
      <formula>#REF!="秘"</formula>
    </cfRule>
    <cfRule type="expression" dxfId="35" priority="818" stopIfTrue="1">
      <formula>$AJ18=1</formula>
    </cfRule>
    <cfRule type="expression" dxfId="34" priority="819" stopIfTrue="1">
      <formula>#REF!="随意（単価）"</formula>
    </cfRule>
    <cfRule type="expression" dxfId="33" priority="820" stopIfTrue="1">
      <formula>#REF!="秘"</formula>
    </cfRule>
    <cfRule type="expression" dxfId="32" priority="821" stopIfTrue="1">
      <formula>#REF!=1</formula>
    </cfRule>
    <cfRule type="expression" dxfId="31" priority="822" stopIfTrue="1">
      <formula>#REF!="随意（単価）"</formula>
    </cfRule>
  </conditionalFormatting>
  <conditionalFormatting sqref="K20">
    <cfRule type="expression" dxfId="30" priority="129" stopIfTrue="1">
      <formula>#REF!="秘"</formula>
    </cfRule>
    <cfRule type="expression" dxfId="29" priority="128" stopIfTrue="1">
      <formula>#REF!="随意（単価）"</formula>
    </cfRule>
  </conditionalFormatting>
  <conditionalFormatting sqref="K20:K21">
    <cfRule type="expression" dxfId="28" priority="116" stopIfTrue="1">
      <formula>#REF!="随意（単価）"</formula>
    </cfRule>
    <cfRule type="expression" dxfId="27" priority="117" stopIfTrue="1">
      <formula>#REF!="秘"</formula>
    </cfRule>
  </conditionalFormatting>
  <conditionalFormatting sqref="K20:K22">
    <cfRule type="expression" dxfId="26" priority="785" stopIfTrue="1">
      <formula>$AJ20=1</formula>
    </cfRule>
    <cfRule type="expression" dxfId="25" priority="786" stopIfTrue="1">
      <formula>#REF!=1</formula>
    </cfRule>
    <cfRule type="expression" dxfId="24" priority="788" stopIfTrue="1">
      <formula>$B20="秘"</formula>
    </cfRule>
  </conditionalFormatting>
  <conditionalFormatting sqref="K20:K23">
    <cfRule type="expression" dxfId="23" priority="787" stopIfTrue="1">
      <formula>#REF!="随意（単価）"</formula>
    </cfRule>
    <cfRule type="expression" dxfId="22" priority="64" stopIfTrue="1">
      <formula>$AI20=1</formula>
    </cfRule>
    <cfRule type="expression" dxfId="21" priority="63" stopIfTrue="1">
      <formula>#REF!="秘"</formula>
    </cfRule>
    <cfRule type="expression" dxfId="20" priority="62" stopIfTrue="1">
      <formula>#REF!="随意（単価）"</formula>
    </cfRule>
    <cfRule type="expression" dxfId="19" priority="61" stopIfTrue="1">
      <formula>#REF!=1</formula>
    </cfRule>
  </conditionalFormatting>
  <conditionalFormatting sqref="K21:K22">
    <cfRule type="expression" dxfId="18" priority="93" stopIfTrue="1">
      <formula>#REF!="秘"</formula>
    </cfRule>
    <cfRule type="expression" dxfId="17" priority="92" stopIfTrue="1">
      <formula>#REF!="随意（単価）"</formula>
    </cfRule>
  </conditionalFormatting>
  <conditionalFormatting sqref="K22:K23">
    <cfRule type="expression" dxfId="16" priority="69" stopIfTrue="1">
      <formula>#REF!="秘"</formula>
    </cfRule>
    <cfRule type="expression" dxfId="15" priority="68" stopIfTrue="1">
      <formula>#REF!="随意（単価）"</formula>
    </cfRule>
  </conditionalFormatting>
  <conditionalFormatting sqref="K23">
    <cfRule type="expression" dxfId="14" priority="798" stopIfTrue="1">
      <formula>#REF!="秘"</formula>
    </cfRule>
    <cfRule type="expression" dxfId="13" priority="799" stopIfTrue="1">
      <formula>$AJ23=1</formula>
    </cfRule>
    <cfRule type="expression" dxfId="12" priority="801" stopIfTrue="1">
      <formula>$B23="秘"</formula>
    </cfRule>
  </conditionalFormatting>
  <conditionalFormatting sqref="K23:K26">
    <cfRule type="expression" dxfId="11" priority="800" stopIfTrue="1">
      <formula>#REF!="随意（単価）"</formula>
    </cfRule>
    <cfRule type="expression" dxfId="10" priority="70" stopIfTrue="1">
      <formula>#REF!=1</formula>
    </cfRule>
  </conditionalFormatting>
  <conditionalFormatting sqref="K24:K26">
    <cfRule type="expression" dxfId="9" priority="834" stopIfTrue="1">
      <formula>#REF!="秘"</formula>
    </cfRule>
    <cfRule type="expression" dxfId="8" priority="835" stopIfTrue="1">
      <formula>$AI24=1</formula>
    </cfRule>
    <cfRule type="expression" dxfId="7" priority="836" stopIfTrue="1">
      <formula>#REF!="随意（単価）"</formula>
    </cfRule>
    <cfRule type="expression" dxfId="6" priority="837" stopIfTrue="1">
      <formula>#REF!="秘"</formula>
    </cfRule>
    <cfRule type="expression" dxfId="5" priority="838" stopIfTrue="1">
      <formula>$AJ24=1</formula>
    </cfRule>
    <cfRule type="expression" dxfId="4" priority="839" stopIfTrue="1">
      <formula>#REF!="随意（単価）"</formula>
    </cfRule>
    <cfRule type="expression" dxfId="3" priority="840" stopIfTrue="1">
      <formula>#REF!="秘"</formula>
    </cfRule>
    <cfRule type="expression" dxfId="2" priority="841" stopIfTrue="1">
      <formula>#REF!=1</formula>
    </cfRule>
    <cfRule type="expression" dxfId="1" priority="842" stopIfTrue="1">
      <formula>#REF!="随意（単価）"</formula>
    </cfRule>
    <cfRule type="expression" dxfId="0" priority="843" stopIfTrue="1">
      <formula>$B24="秘"</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202507物品役務（随意契約)</vt:lpstr>
      <vt:lpstr>'202507物品役務（随意契約)'!Print_Area</vt:lpstr>
      <vt:lpstr>'202507物品役務（随意契約)'!Print_Titles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