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g4lan-my.sharepoint.com/personal/e11792_open_mofa_go_jp/Documents/デスクトップ/作業フォルダー/250612/20250529001【官会経理室】予算執行等に係る情報の公表（令和６年度支出実績）/"/>
    </mc:Choice>
  </mc:AlternateContent>
  <xr:revisionPtr revIDLastSave="0" documentId="13_ncr:1_{E7E4AF5F-D495-4B89-B811-194E52AC56F7}" xr6:coauthVersionLast="47" xr6:coauthVersionMax="47" xr10:uidLastSave="{00000000-0000-0000-0000-000000000000}"/>
  <bookViews>
    <workbookView xWindow="3400" yWindow="1110" windowWidth="14400" windowHeight="10170" xr2:uid="{00000000-000D-0000-FFFF-FFFF00000000}"/>
  </bookViews>
  <sheets>
    <sheet name="表紙" sheetId="1" r:id="rId1"/>
    <sheet name="公表版（令和６年度）" sheetId="5" r:id="rId2"/>
  </sheets>
  <definedNames>
    <definedName name="_xlnm.Print_Area" localSheetId="1">'公表版（令和６年度）'!$A$1:$M$36</definedName>
    <definedName name="_xlnm.Print_Area" localSheetId="0">表紙!$A$1:$H$20</definedName>
    <definedName name="Z_F3626AB8_FA75_4D7D_BD05_75AE569E61D4_.wvu.PrintArea" localSheetId="1" hidden="1">'公表版（令和６年度）'!$A$1:$M$36</definedName>
    <definedName name="Z_F3626AB8_FA75_4D7D_BD05_75AE569E61D4_.wvu.PrintArea" localSheetId="0" hidden="1">表紙!$A$1:$H$20</definedName>
  </definedNames>
  <calcPr calcId="191029"/>
  <customWorkbookViews>
    <customWorkbookView name="情報通信課 - 個人用ビュー" guid="{F3626AB8-FA75-4D7D-BD05-75AE569E61D4}" mergeInterval="0" personalView="1" xWindow="791" yWindow="27" windowWidth="1103" windowHeight="1040"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5" l="1"/>
  <c r="J36" i="5" s="1"/>
  <c r="I35" i="5"/>
  <c r="J35" i="5" s="1"/>
  <c r="I34" i="5"/>
  <c r="J34" i="5" s="1"/>
  <c r="I33" i="5"/>
  <c r="J33" i="5" s="1"/>
  <c r="I32" i="5"/>
  <c r="J32" i="5" s="1"/>
  <c r="I31" i="5"/>
  <c r="J31" i="5" s="1"/>
  <c r="I30" i="5"/>
  <c r="J30" i="5" s="1"/>
  <c r="I29" i="5"/>
  <c r="J29" i="5" s="1"/>
  <c r="I28" i="5"/>
  <c r="J28" i="5" s="1"/>
  <c r="K25" i="5"/>
  <c r="D25" i="5"/>
  <c r="I23" i="5"/>
  <c r="J23" i="5" s="1"/>
  <c r="I22" i="5"/>
  <c r="I21" i="5"/>
  <c r="J21" i="5" s="1"/>
  <c r="I20" i="5"/>
  <c r="J20" i="5" s="1"/>
  <c r="I19" i="5"/>
  <c r="J19" i="5" s="1"/>
  <c r="I18" i="5"/>
  <c r="J18" i="5" s="1"/>
  <c r="I17" i="5"/>
  <c r="J17" i="5" s="1"/>
  <c r="I16" i="5"/>
  <c r="J16" i="5" s="1"/>
  <c r="I15" i="5"/>
  <c r="J15" i="5" s="1"/>
  <c r="I14" i="5"/>
  <c r="J14" i="5" s="1"/>
  <c r="I13" i="5"/>
  <c r="J13" i="5" s="1"/>
  <c r="I12" i="5"/>
  <c r="J12" i="5" s="1"/>
  <c r="I11" i="5"/>
  <c r="J11" i="5" s="1"/>
  <c r="I10" i="5"/>
  <c r="J10" i="5" s="1"/>
  <c r="I9" i="5"/>
  <c r="J9" i="5" s="1"/>
  <c r="I8" i="5"/>
  <c r="J8" i="5" s="1"/>
  <c r="I7" i="5"/>
  <c r="J7" i="5" s="1"/>
</calcChain>
</file>

<file path=xl/sharedStrings.xml><?xml version="1.0" encoding="utf-8"?>
<sst xmlns="http://schemas.openxmlformats.org/spreadsheetml/2006/main" count="89" uniqueCount="40">
  <si>
    <t>　　対象項目</t>
    <rPh sb="2" eb="4">
      <t>タイショウ</t>
    </rPh>
    <rPh sb="4" eb="6">
      <t>コウモク</t>
    </rPh>
    <phoneticPr fontId="2"/>
  </si>
  <si>
    <t>　　一般会計</t>
    <rPh sb="2" eb="4">
      <t>イッパン</t>
    </rPh>
    <rPh sb="4" eb="6">
      <t>カイケイ</t>
    </rPh>
    <phoneticPr fontId="2"/>
  </si>
  <si>
    <t>　　（１）庁費</t>
    <rPh sb="5" eb="7">
      <t>チョウヒ</t>
    </rPh>
    <phoneticPr fontId="2"/>
  </si>
  <si>
    <t>　　（２）職員旅費</t>
    <rPh sb="5" eb="7">
      <t>ショクイン</t>
    </rPh>
    <rPh sb="7" eb="9">
      <t>リョヒ</t>
    </rPh>
    <phoneticPr fontId="2"/>
  </si>
  <si>
    <t>　　　　　　※各四半期の支出済歳出額については、千円未満切り捨てにて記載。</t>
    <rPh sb="7" eb="8">
      <t>カク</t>
    </rPh>
    <rPh sb="8" eb="11">
      <t>シハンキ</t>
    </rPh>
    <rPh sb="12" eb="14">
      <t>シシュツ</t>
    </rPh>
    <rPh sb="14" eb="15">
      <t>ス</t>
    </rPh>
    <rPh sb="15" eb="17">
      <t>サイシュツ</t>
    </rPh>
    <rPh sb="17" eb="18">
      <t>ガク</t>
    </rPh>
    <rPh sb="24" eb="26">
      <t>センエン</t>
    </rPh>
    <rPh sb="26" eb="28">
      <t>ミマン</t>
    </rPh>
    <rPh sb="28" eb="29">
      <t>キ</t>
    </rPh>
    <rPh sb="30" eb="31">
      <t>ス</t>
    </rPh>
    <rPh sb="34" eb="36">
      <t>キサイ</t>
    </rPh>
    <phoneticPr fontId="2"/>
  </si>
  <si>
    <t>（１）庁費・政府開発援助庁費</t>
    <rPh sb="3" eb="5">
      <t>チョウヒ</t>
    </rPh>
    <rPh sb="6" eb="8">
      <t>セイフ</t>
    </rPh>
    <rPh sb="8" eb="10">
      <t>カイハツ</t>
    </rPh>
    <rPh sb="10" eb="12">
      <t>エンジョ</t>
    </rPh>
    <rPh sb="12" eb="14">
      <t>チョウヒ</t>
    </rPh>
    <phoneticPr fontId="2"/>
  </si>
  <si>
    <t>（単位：千円）</t>
    <rPh sb="1" eb="3">
      <t>タンイ</t>
    </rPh>
    <rPh sb="4" eb="6">
      <t>センエン</t>
    </rPh>
    <phoneticPr fontId="2"/>
  </si>
  <si>
    <t>（組織）</t>
    <rPh sb="1" eb="3">
      <t>ソシキ</t>
    </rPh>
    <phoneticPr fontId="2"/>
  </si>
  <si>
    <t>（項）</t>
    <rPh sb="1" eb="2">
      <t>コウ</t>
    </rPh>
    <phoneticPr fontId="2"/>
  </si>
  <si>
    <t>（目）</t>
    <rPh sb="1" eb="2">
      <t>メ</t>
    </rPh>
    <phoneticPr fontId="2"/>
  </si>
  <si>
    <t>支出済歳出額</t>
    <rPh sb="0" eb="2">
      <t>シシュツ</t>
    </rPh>
    <rPh sb="2" eb="3">
      <t>ス</t>
    </rPh>
    <rPh sb="3" eb="5">
      <t>サイシュツ</t>
    </rPh>
    <rPh sb="5" eb="6">
      <t>ガク</t>
    </rPh>
    <phoneticPr fontId="2"/>
  </si>
  <si>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</si>
  <si>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</si>
  <si>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</si>
  <si>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</si>
  <si>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</si>
  <si>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合計</t>
    <rPh sb="0" eb="2">
      <t>ゴウケイ</t>
    </rPh>
    <phoneticPr fontId="2"/>
  </si>
  <si>
    <t>支出済歳出額の第４四半期の割合</t>
    <rPh sb="0" eb="2">
      <t>シシュツ</t>
    </rPh>
    <rPh sb="2" eb="3">
      <t>ス</t>
    </rPh>
    <rPh sb="3" eb="6">
      <t>サイシュツガク</t>
    </rPh>
    <rPh sb="7" eb="8">
      <t>ダイ</t>
    </rPh>
    <rPh sb="9" eb="12">
      <t>シハンキ</t>
    </rPh>
    <rPh sb="13" eb="15">
      <t>ワリアイ</t>
    </rPh>
    <phoneticPr fontId="2"/>
  </si>
  <si>
    <t>第４四半期の支出済歳出額</t>
    <rPh sb="0" eb="1">
      <t>ダイ</t>
    </rPh>
    <rPh sb="2" eb="5">
      <t>シハンキ</t>
    </rPh>
    <rPh sb="6" eb="8">
      <t>シシュツ</t>
    </rPh>
    <rPh sb="8" eb="9">
      <t>ズ</t>
    </rPh>
    <rPh sb="9" eb="12">
      <t>サイシュツガク</t>
    </rPh>
    <phoneticPr fontId="2"/>
  </si>
  <si>
    <t>外務本省</t>
    <rPh sb="0" eb="2">
      <t>ガイム</t>
    </rPh>
    <rPh sb="2" eb="4">
      <t>ホンショウ</t>
    </rPh>
    <phoneticPr fontId="2"/>
  </si>
  <si>
    <t>外務本省共通費</t>
    <rPh sb="0" eb="2">
      <t>ガイム</t>
    </rPh>
    <rPh sb="2" eb="4">
      <t>ホンショウ</t>
    </rPh>
    <rPh sb="4" eb="6">
      <t>キョウツウ</t>
    </rPh>
    <rPh sb="6" eb="7">
      <t>ヒ</t>
    </rPh>
    <phoneticPr fontId="2"/>
  </si>
  <si>
    <t>庁費</t>
    <rPh sb="0" eb="2">
      <t>チョウヒ</t>
    </rPh>
    <phoneticPr fontId="2"/>
  </si>
  <si>
    <t>政府開発援助庁費</t>
    <rPh sb="0" eb="2">
      <t>セイフ</t>
    </rPh>
    <rPh sb="2" eb="4">
      <t>カイハツ</t>
    </rPh>
    <rPh sb="4" eb="6">
      <t>エンジョ</t>
    </rPh>
    <rPh sb="6" eb="8">
      <t>チョウヒ</t>
    </rPh>
    <phoneticPr fontId="2"/>
  </si>
  <si>
    <t>地域別外交費</t>
    <rPh sb="0" eb="2">
      <t>チイキ</t>
    </rPh>
    <rPh sb="2" eb="3">
      <t>ベツ</t>
    </rPh>
    <rPh sb="3" eb="5">
      <t>ガイコウ</t>
    </rPh>
    <rPh sb="5" eb="6">
      <t>ヒ</t>
    </rPh>
    <phoneticPr fontId="2"/>
  </si>
  <si>
    <t>分野別外交費</t>
    <rPh sb="0" eb="3">
      <t>ブンヤベツ</t>
    </rPh>
    <rPh sb="3" eb="5">
      <t>ガイコウ</t>
    </rPh>
    <rPh sb="5" eb="6">
      <t>ヒ</t>
    </rPh>
    <phoneticPr fontId="2"/>
  </si>
  <si>
    <t>広報文化交流及報道対策費</t>
    <rPh sb="0" eb="2">
      <t>コウホウ</t>
    </rPh>
    <rPh sb="2" eb="4">
      <t>ブンカ</t>
    </rPh>
    <rPh sb="4" eb="6">
      <t>コウリュウ</t>
    </rPh>
    <rPh sb="6" eb="7">
      <t>オヨ</t>
    </rPh>
    <rPh sb="7" eb="9">
      <t>ホウドウ</t>
    </rPh>
    <rPh sb="9" eb="11">
      <t>タイサク</t>
    </rPh>
    <rPh sb="11" eb="12">
      <t>ヒ</t>
    </rPh>
    <phoneticPr fontId="2"/>
  </si>
  <si>
    <t>領事政策費</t>
    <rPh sb="0" eb="2">
      <t>リョウジ</t>
    </rPh>
    <rPh sb="2" eb="5">
      <t>セイサクヒ</t>
    </rPh>
    <phoneticPr fontId="2"/>
  </si>
  <si>
    <t>経済協力費</t>
    <rPh sb="0" eb="2">
      <t>ケイザイ</t>
    </rPh>
    <rPh sb="2" eb="4">
      <t>キョウリョク</t>
    </rPh>
    <rPh sb="4" eb="5">
      <t>ヒ</t>
    </rPh>
    <phoneticPr fontId="2"/>
  </si>
  <si>
    <t>在外公館</t>
    <rPh sb="0" eb="2">
      <t>ザイガイ</t>
    </rPh>
    <rPh sb="2" eb="4">
      <t>コウカン</t>
    </rPh>
    <phoneticPr fontId="2"/>
  </si>
  <si>
    <t>在外公館共通費</t>
    <rPh sb="0" eb="2">
      <t>ザイガイ</t>
    </rPh>
    <rPh sb="2" eb="4">
      <t>コウカン</t>
    </rPh>
    <rPh sb="4" eb="6">
      <t>キョウツウ</t>
    </rPh>
    <rPh sb="6" eb="7">
      <t>ヒ</t>
    </rPh>
    <phoneticPr fontId="2"/>
  </si>
  <si>
    <t>（２）職員旅費・政府開発援助職員旅費</t>
  </si>
  <si>
    <t>職員旅費</t>
    <rPh sb="0" eb="2">
      <t>ショクイン</t>
    </rPh>
    <rPh sb="2" eb="4">
      <t>リョヒ</t>
    </rPh>
    <phoneticPr fontId="2"/>
  </si>
  <si>
    <t>政府開発援助職員旅費</t>
    <rPh sb="0" eb="2">
      <t>セイフ</t>
    </rPh>
    <rPh sb="2" eb="4">
      <t>カイハツ</t>
    </rPh>
    <rPh sb="4" eb="6">
      <t>エンジョ</t>
    </rPh>
    <rPh sb="6" eb="8">
      <t>ショクイン</t>
    </rPh>
    <rPh sb="8" eb="10">
      <t>リョヒ</t>
    </rPh>
    <phoneticPr fontId="2"/>
  </si>
  <si>
    <t>地域別外交費</t>
    <rPh sb="0" eb="3">
      <t>チイキベツ</t>
    </rPh>
    <rPh sb="3" eb="5">
      <t>ガイコウ</t>
    </rPh>
    <rPh sb="5" eb="6">
      <t>ヒ</t>
    </rPh>
    <phoneticPr fontId="2"/>
  </si>
  <si>
    <t>広報文化交流及報道対策費</t>
    <rPh sb="0" eb="2">
      <t>コウホウ</t>
    </rPh>
    <rPh sb="2" eb="4">
      <t>ブンカ</t>
    </rPh>
    <rPh sb="4" eb="6">
      <t>コウリュウ</t>
    </rPh>
    <rPh sb="6" eb="7">
      <t>オヨ</t>
    </rPh>
    <rPh sb="7" eb="9">
      <t>ホウドウ</t>
    </rPh>
    <rPh sb="9" eb="12">
      <t>タイサクヒ</t>
    </rPh>
    <phoneticPr fontId="2"/>
  </si>
  <si>
    <t>経済協力費</t>
    <rPh sb="0" eb="2">
      <t>ケイザイ</t>
    </rPh>
    <rPh sb="2" eb="5">
      <t>キョウリョクヒ</t>
    </rPh>
    <phoneticPr fontId="2"/>
  </si>
  <si>
    <t>令和６年度　外務省　支出状況</t>
    <rPh sb="0" eb="2">
      <t>レイワ</t>
    </rPh>
    <rPh sb="3" eb="5">
      <t>ネンド</t>
    </rPh>
    <rPh sb="6" eb="9">
      <t>ガイムショウ</t>
    </rPh>
    <rPh sb="10" eb="12">
      <t>シシュツ</t>
    </rPh>
    <rPh sb="12" eb="14">
      <t>ジョウキョウ</t>
    </rPh>
    <phoneticPr fontId="2"/>
  </si>
  <si>
    <t>令和６年度
予算額</t>
    <rPh sb="0" eb="2">
      <t>レイワ</t>
    </rPh>
    <rPh sb="4" eb="5">
      <t>ド</t>
    </rPh>
    <rPh sb="6" eb="9">
      <t>ヨサンガク</t>
    </rPh>
    <phoneticPr fontId="2"/>
  </si>
  <si>
    <t>令和５年度</t>
    <rPh sb="0" eb="2">
      <t>レイワ</t>
    </rPh>
    <rPh sb="4" eb="5">
      <t>ド</t>
    </rPh>
    <phoneticPr fontId="2"/>
  </si>
  <si>
    <t>前年度は実施されなかった事業が第４四半期に実施されたため</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</si>
</sst>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
    <numFmt numFmtId="178" formatCode="#,##0_);[Red]\(#,##0\)"/>
  </numFmts>
  <fonts count="12" x14ac:knownFonts="1">
    <font>
      <sz val="11"/>
      <color theme="1"/>
      <name val="ＭＳ Ｐゴシック"/>
      <family val="3"/>
      <scheme val="minor"/>
    </font>
    <font>
      <sz val="11"/>
      <color theme="1"/>
      <name val="ＭＳ Ｐゴシック"/>
      <family val="3"/>
      <scheme val="minor"/>
    </font>
    <font>
      <sz val="6"/>
      <name val="ＭＳ Ｐゴシック"/>
      <family val="3"/>
    </font>
    <font>
      <sz val="22"/>
      <color theme="1"/>
      <name val="ＭＳ Ｐゴシック"/>
      <family val="3"/>
      <scheme val="minor"/>
    </font>
    <font>
      <sz val="16"/>
      <color theme="1"/>
      <name val="ＭＳ Ｐゴシック"/>
      <family val="3"/>
      <scheme val="minor"/>
    </font>
    <font>
      <sz val="14"/>
      <color theme="1"/>
      <name val="ＭＳ Ｐゴシック"/>
      <family val="3"/>
      <scheme val="minor"/>
    </font>
    <font>
      <sz val="6"/>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font>
    <font>
      <sz val="18"/>
      <name val="ＭＳ Ｐゴシック"/>
      <family val="3"/>
      <scheme val="minor"/>
    </font>
    <font>
      <sz val="11"/>
      <name val="ＭＳ Ｐゴシック"/>
      <family val="3"/>
      <scheme val="minor"/>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style="thin">
        <color indexed="64"/>
      </left>
      <right/>
      <top/>
      <bottom/>
      <diagonal/>
    </border>
    <border>
      <left style="thin">
        <color auto="1"/>
      </left>
      <right/>
      <top/>
      <bottom style="thin">
        <color auto="1"/>
      </bottom>
      <diagonal/>
    </border>
    <border>
      <left/>
      <right/>
      <top style="thin">
        <color indexed="64"/>
      </top>
      <bottom/>
      <diagonal/>
    </border>
    <border>
      <left/>
      <right/>
      <top/>
      <bottom style="thin">
        <color indexed="64"/>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0" fontId="4" fillId="0" borderId="2" xfId="0" applyFont="1"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5" fillId="0" borderId="0" xfId="0" applyFont="1">
      <alignment vertical="center"/>
    </xf>
    <xf numFmtId="0" fontId="0" fillId="0" borderId="7" xfId="0" applyBorder="1">
      <alignment vertical="center"/>
    </xf>
    <xf numFmtId="0" fontId="0" fillId="0" borderId="8" xfId="0" applyBorder="1">
      <alignment vertical="center"/>
    </xf>
    <xf numFmtId="0" fontId="7" fillId="0" borderId="0" xfId="0" applyFont="1" applyFill="1" applyAlignment="1">
      <alignment horizontal="center" vertical="center"/>
    </xf>
    <xf numFmtId="178" fontId="7" fillId="0" borderId="0" xfId="0" applyNumberFormat="1" applyFont="1" applyFill="1">
      <alignment vertical="center"/>
    </xf>
    <xf numFmtId="176" fontId="7" fillId="0" borderId="0" xfId="0" applyNumberFormat="1" applyFont="1" applyFill="1">
      <alignment vertical="center"/>
    </xf>
    <xf numFmtId="0" fontId="7" fillId="0" borderId="0" xfId="0" applyFont="1" applyFill="1" applyAlignment="1">
      <alignment horizontal="right" vertical="center"/>
    </xf>
    <xf numFmtId="177" fontId="9" fillId="0" borderId="10" xfId="0" applyNumberFormat="1" applyFont="1" applyFill="1" applyBorder="1">
      <alignment vertical="center"/>
    </xf>
    <xf numFmtId="178" fontId="9" fillId="0" borderId="11" xfId="0" applyNumberFormat="1" applyFont="1" applyFill="1" applyBorder="1">
      <alignment vertical="center"/>
    </xf>
    <xf numFmtId="178" fontId="9" fillId="0" borderId="12" xfId="0" applyNumberFormat="1" applyFont="1" applyFill="1" applyBorder="1">
      <alignment vertical="center"/>
    </xf>
    <xf numFmtId="10" fontId="7" fillId="0" borderId="12" xfId="0" applyNumberFormat="1" applyFont="1" applyFill="1" applyBorder="1">
      <alignment vertical="center"/>
    </xf>
    <xf numFmtId="10" fontId="7" fillId="0" borderId="12" xfId="3" applyNumberFormat="1" applyFont="1" applyFill="1" applyBorder="1" applyAlignment="1">
      <alignment vertical="center" wrapText="1"/>
    </xf>
    <xf numFmtId="177" fontId="9" fillId="0" borderId="12" xfId="0" applyNumberFormat="1" applyFont="1" applyFill="1" applyBorder="1">
      <alignment vertical="center"/>
    </xf>
    <xf numFmtId="0" fontId="7" fillId="0" borderId="12" xfId="0" applyFont="1" applyFill="1" applyBorder="1" applyAlignment="1">
      <alignment vertical="center" wrapText="1"/>
    </xf>
    <xf numFmtId="0" fontId="7" fillId="0" borderId="11" xfId="2" applyFont="1" applyFill="1" applyBorder="1" applyAlignment="1">
      <alignment vertical="center" wrapText="1"/>
    </xf>
    <xf numFmtId="0" fontId="7" fillId="0" borderId="9" xfId="2" applyFont="1" applyFill="1" applyBorder="1" applyAlignment="1">
      <alignment vertical="center" wrapText="1"/>
    </xf>
    <xf numFmtId="0" fontId="10" fillId="0" borderId="0" xfId="0" applyFont="1" applyFill="1">
      <alignment vertical="center"/>
    </xf>
    <xf numFmtId="0" fontId="11" fillId="0" borderId="0" xfId="0" applyFont="1" applyFill="1">
      <alignment vertical="center"/>
    </xf>
    <xf numFmtId="10" fontId="9" fillId="0" borderId="12" xfId="0" applyNumberFormat="1" applyFont="1" applyFill="1" applyBorder="1">
      <alignment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8" fillId="0" borderId="5" xfId="2" applyFont="1" applyFill="1" applyBorder="1" applyAlignment="1">
      <alignment vertical="center" shrinkToFit="1"/>
    </xf>
    <xf numFmtId="0" fontId="7" fillId="0" borderId="11" xfId="2" applyFont="1" applyFill="1" applyBorder="1" applyAlignment="1">
      <alignment horizontal="center" vertical="center" wrapText="1"/>
    </xf>
    <xf numFmtId="0" fontId="7" fillId="0" borderId="9" xfId="2" applyFont="1" applyFill="1" applyBorder="1" applyAlignment="1">
      <alignment horizontal="center" vertical="center" wrapText="1"/>
    </xf>
    <xf numFmtId="0" fontId="7" fillId="0" borderId="10" xfId="2" applyFont="1" applyFill="1" applyBorder="1" applyAlignment="1">
      <alignment horizontal="center" vertical="center" wrapText="1"/>
    </xf>
    <xf numFmtId="0" fontId="7" fillId="0" borderId="12" xfId="2" applyFont="1" applyFill="1" applyBorder="1" applyAlignment="1">
      <alignment horizontal="center" vertical="center" wrapText="1"/>
    </xf>
    <xf numFmtId="0" fontId="7" fillId="0" borderId="12" xfId="2" applyFont="1" applyFill="1" applyBorder="1" applyAlignment="1">
      <alignment horizontal="center" vertical="center"/>
    </xf>
    <xf numFmtId="176" fontId="7" fillId="0" borderId="13" xfId="0" applyNumberFormat="1" applyFont="1" applyFill="1" applyBorder="1" applyAlignment="1">
      <alignment horizontal="center" vertical="center"/>
    </xf>
    <xf numFmtId="0" fontId="7" fillId="0" borderId="15" xfId="0" applyFont="1" applyFill="1" applyBorder="1" applyAlignment="1">
      <alignment vertical="center"/>
    </xf>
    <xf numFmtId="0" fontId="7" fillId="0" borderId="12" xfId="0" applyFont="1" applyFill="1" applyBorder="1" applyAlignment="1">
      <alignment vertical="center" wrapText="1"/>
    </xf>
    <xf numFmtId="176" fontId="7" fillId="0" borderId="9" xfId="2" applyNumberFormat="1" applyFont="1" applyFill="1" applyBorder="1" applyAlignment="1">
      <alignment horizontal="center" vertical="center" wrapText="1"/>
    </xf>
    <xf numFmtId="176" fontId="7" fillId="0" borderId="10" xfId="2" applyNumberFormat="1" applyFont="1" applyFill="1" applyBorder="1" applyAlignment="1">
      <alignment horizontal="center" vertical="center"/>
    </xf>
    <xf numFmtId="176" fontId="7" fillId="0" borderId="7" xfId="2" applyNumberFormat="1" applyFont="1" applyFill="1" applyBorder="1" applyAlignment="1">
      <alignment horizontal="center" vertical="center" wrapText="1"/>
    </xf>
    <xf numFmtId="176" fontId="7" fillId="0" borderId="8" xfId="2" applyNumberFormat="1" applyFont="1" applyFill="1" applyBorder="1" applyAlignment="1">
      <alignment horizontal="center" vertical="center"/>
    </xf>
    <xf numFmtId="0" fontId="7" fillId="0" borderId="10" xfId="0" applyFont="1" applyFill="1" applyBorder="1" applyAlignment="1">
      <alignment horizontal="center" vertical="center"/>
    </xf>
    <xf numFmtId="176" fontId="7" fillId="0" borderId="11" xfId="2" applyNumberFormat="1" applyFont="1" applyFill="1" applyBorder="1" applyAlignment="1">
      <alignment horizontal="left" vertical="center" wrapText="1"/>
    </xf>
    <xf numFmtId="0" fontId="7" fillId="0" borderId="10" xfId="0" applyFont="1" applyFill="1" applyBorder="1" applyAlignment="1">
      <alignment horizontal="left" vertical="center"/>
    </xf>
    <xf numFmtId="176" fontId="7" fillId="0" borderId="9" xfId="2" applyNumberFormat="1" applyFont="1" applyFill="1" applyBorder="1" applyAlignment="1">
      <alignment horizontal="left" vertical="center" wrapText="1"/>
    </xf>
    <xf numFmtId="0" fontId="7" fillId="0" borderId="10" xfId="0" applyFont="1" applyFill="1" applyBorder="1" applyAlignment="1">
      <alignment horizontal="left" vertical="center" wrapText="1"/>
    </xf>
    <xf numFmtId="176" fontId="7" fillId="0" borderId="14" xfId="0" applyNumberFormat="1"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1" xfId="2" applyFont="1" applyFill="1" applyBorder="1" applyAlignment="1">
      <alignment vertical="center" wrapText="1"/>
    </xf>
    <xf numFmtId="0" fontId="7" fillId="0" borderId="9" xfId="2" applyFont="1" applyFill="1" applyBorder="1" applyAlignment="1">
      <alignment vertical="center" wrapText="1"/>
    </xf>
  </cellXfs>
  <cellStyles count="4">
    <cellStyle name="桁区切り" xfId="3" builtinId="6"/>
    <cellStyle name="桁区切り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0"/>
  <sheetViews>
    <sheetView tabSelected="1" zoomScale="70" zoomScaleNormal="70" workbookViewId="0">
      <selection sqref="A1:H3"/>
    </sheetView>
  </sheetViews>
  <sheetFormatPr defaultRowHeight="13" x14ac:dyDescent="0.2"/>
  <cols>
    <col min="1" max="1" width="21.36328125" bestFit="1" customWidth="1"/>
    <col min="2" max="2" width="31.453125" customWidth="1"/>
    <col min="3" max="3" width="21.36328125" customWidth="1"/>
    <col min="4" max="4" width="17.6328125" customWidth="1"/>
    <col min="5" max="8" width="17.26953125" customWidth="1"/>
  </cols>
  <sheetData>
    <row r="1" spans="1:8" ht="36" customHeight="1" x14ac:dyDescent="0.2">
      <c r="A1" s="24" t="s">
        <v>36</v>
      </c>
      <c r="B1" s="25"/>
      <c r="C1" s="25"/>
      <c r="D1" s="25"/>
      <c r="E1" s="25"/>
      <c r="F1" s="25"/>
      <c r="G1" s="25"/>
      <c r="H1" s="26"/>
    </row>
    <row r="2" spans="1:8" x14ac:dyDescent="0.2">
      <c r="A2" s="27"/>
      <c r="B2" s="28"/>
      <c r="C2" s="28"/>
      <c r="D2" s="28"/>
      <c r="E2" s="28"/>
      <c r="F2" s="28"/>
      <c r="G2" s="28"/>
      <c r="H2" s="29"/>
    </row>
    <row r="3" spans="1:8" x14ac:dyDescent="0.2">
      <c r="A3" s="27"/>
      <c r="B3" s="28"/>
      <c r="C3" s="28"/>
      <c r="D3" s="28"/>
      <c r="E3" s="28"/>
      <c r="F3" s="28"/>
      <c r="G3" s="28"/>
      <c r="H3" s="29"/>
    </row>
    <row r="4" spans="1:8" ht="61.5" customHeight="1" x14ac:dyDescent="0.2">
      <c r="A4" s="1" t="s">
        <v>0</v>
      </c>
      <c r="H4" s="6"/>
    </row>
    <row r="5" spans="1:8" ht="49.5" customHeight="1" x14ac:dyDescent="0.2">
      <c r="A5" s="1" t="s">
        <v>1</v>
      </c>
      <c r="H5" s="6"/>
    </row>
    <row r="6" spans="1:8" ht="40.5" customHeight="1" x14ac:dyDescent="0.2">
      <c r="A6" s="1" t="s">
        <v>2</v>
      </c>
      <c r="H6" s="6"/>
    </row>
    <row r="7" spans="1:8" ht="40.5" customHeight="1" x14ac:dyDescent="0.2">
      <c r="A7" s="1" t="s">
        <v>3</v>
      </c>
      <c r="H7" s="6"/>
    </row>
    <row r="8" spans="1:8" ht="40.5" customHeight="1" x14ac:dyDescent="0.2">
      <c r="A8" s="1"/>
      <c r="H8" s="6"/>
    </row>
    <row r="9" spans="1:8" ht="49.5" customHeight="1" x14ac:dyDescent="0.2">
      <c r="A9" s="1"/>
      <c r="H9" s="6"/>
    </row>
    <row r="10" spans="1:8" ht="40.5" customHeight="1" x14ac:dyDescent="0.2">
      <c r="A10" s="1"/>
      <c r="H10" s="6"/>
    </row>
    <row r="11" spans="1:8" ht="40.5" customHeight="1" x14ac:dyDescent="0.2">
      <c r="A11" s="1"/>
      <c r="H11" s="6"/>
    </row>
    <row r="12" spans="1:8" ht="40.5" customHeight="1" x14ac:dyDescent="0.2">
      <c r="A12" s="1"/>
      <c r="H12" s="6"/>
    </row>
    <row r="13" spans="1:8" ht="40.5" customHeight="1" x14ac:dyDescent="0.2">
      <c r="A13" s="1"/>
      <c r="H13" s="6"/>
    </row>
    <row r="14" spans="1:8" ht="40.5" customHeight="1" x14ac:dyDescent="0.2">
      <c r="A14" s="1"/>
      <c r="H14" s="6"/>
    </row>
    <row r="15" spans="1:8" ht="40.5" customHeight="1" x14ac:dyDescent="0.2">
      <c r="A15" s="1"/>
      <c r="H15" s="6"/>
    </row>
    <row r="16" spans="1:8" x14ac:dyDescent="0.2">
      <c r="A16" s="2"/>
      <c r="H16" s="6"/>
    </row>
    <row r="17" spans="1:8" x14ac:dyDescent="0.2">
      <c r="A17" s="2"/>
      <c r="H17" s="6"/>
    </row>
    <row r="18" spans="1:8" ht="16.5" x14ac:dyDescent="0.2">
      <c r="A18" s="2"/>
      <c r="G18" s="5"/>
      <c r="H18" s="6"/>
    </row>
    <row r="19" spans="1:8" ht="16.5" x14ac:dyDescent="0.2">
      <c r="A19" s="2"/>
      <c r="G19" s="5"/>
      <c r="H19" s="6"/>
    </row>
    <row r="20" spans="1:8" x14ac:dyDescent="0.2">
      <c r="A20" s="3"/>
      <c r="B20" s="4"/>
      <c r="C20" s="4"/>
      <c r="D20" s="4"/>
      <c r="E20" s="4"/>
      <c r="F20" s="4"/>
      <c r="G20" s="4"/>
      <c r="H20" s="7"/>
    </row>
  </sheetData>
  <customSheetViews>
    <customSheetView guid="{F3626AB8-FA75-4D7D-BD05-75AE569E61D4}" scale="70" showPageBreaks="1" fitToPage="1" printArea="1">
      <selection activeCell="D11" sqref="C11:D11"/>
      <pageMargins left="0" right="0" top="0" bottom="0" header="0" footer="0"/>
      <pageSetup paperSize="9" scale="78" orientation="landscape" r:id="rId1"/>
    </customSheetView>
  </customSheetViews>
  <mergeCells count="1">
    <mergeCell ref="A1:H3"/>
  </mergeCells>
  <phoneticPr fontId="2"/>
  <pageMargins left="0.91" right="1.07" top="0.93" bottom="0.74803149606299213" header="0.31496062992125984" footer="0.31496062992125984"/>
  <pageSetup paperSize="9" scale="78"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4C233-7602-4E6B-B2B8-61366C8343DE}">
  <sheetPr>
    <pageSetUpPr fitToPage="1"/>
  </sheetPr>
  <dimension ref="A1:M36"/>
  <sheetViews>
    <sheetView view="pageBreakPreview" zoomScale="75" zoomScaleSheetLayoutView="75" workbookViewId="0"/>
  </sheetViews>
  <sheetFormatPr defaultColWidth="8.7265625" defaultRowHeight="13" x14ac:dyDescent="0.2"/>
  <cols>
    <col min="1" max="1" width="11.6328125" style="22" customWidth="1"/>
    <col min="2" max="2" width="24.08984375" style="22" customWidth="1"/>
    <col min="3" max="3" width="18.7265625" style="22" customWidth="1"/>
    <col min="4" max="9" width="12.08984375" style="22" customWidth="1"/>
    <col min="10" max="10" width="11.6328125" style="22" customWidth="1"/>
    <col min="11" max="11" width="12.08984375" style="22" customWidth="1"/>
    <col min="12" max="12" width="12.6328125" style="22" customWidth="1"/>
    <col min="13" max="13" width="36" style="22" customWidth="1"/>
    <col min="14" max="16384" width="8.7265625" style="22"/>
  </cols>
  <sheetData>
    <row r="1" spans="1:13" ht="21" x14ac:dyDescent="0.2">
      <c r="A1" s="21"/>
      <c r="J1" s="22" t="s">
        <v>4</v>
      </c>
    </row>
    <row r="2" spans="1:13" ht="17.25" customHeight="1" x14ac:dyDescent="0.2">
      <c r="A2" s="21"/>
      <c r="F2" s="9"/>
    </row>
    <row r="3" spans="1:13" ht="16.5" x14ac:dyDescent="0.2">
      <c r="A3" s="30" t="s">
        <v>5</v>
      </c>
      <c r="B3" s="30"/>
      <c r="C3" s="30"/>
      <c r="D3" s="8"/>
      <c r="E3" s="10"/>
      <c r="F3" s="10"/>
      <c r="G3" s="10"/>
      <c r="M3" s="11" t="s">
        <v>6</v>
      </c>
    </row>
    <row r="4" spans="1:13" ht="22.5" customHeight="1" x14ac:dyDescent="0.2">
      <c r="A4" s="31" t="s">
        <v>7</v>
      </c>
      <c r="B4" s="31" t="s">
        <v>8</v>
      </c>
      <c r="C4" s="31" t="s">
        <v>9</v>
      </c>
      <c r="D4" s="34" t="s">
        <v>37</v>
      </c>
      <c r="E4" s="36" t="s">
        <v>10</v>
      </c>
      <c r="F4" s="48"/>
      <c r="G4" s="48"/>
      <c r="H4" s="48"/>
      <c r="I4" s="49"/>
      <c r="J4" s="50"/>
      <c r="K4" s="36" t="s">
        <v>38</v>
      </c>
      <c r="L4" s="37"/>
      <c r="M4" s="38" t="s">
        <v>11</v>
      </c>
    </row>
    <row r="5" spans="1:13" ht="13.5" customHeight="1" x14ac:dyDescent="0.2">
      <c r="A5" s="32"/>
      <c r="B5" s="32"/>
      <c r="C5" s="32"/>
      <c r="D5" s="35"/>
      <c r="E5" s="39" t="s">
        <v>12</v>
      </c>
      <c r="F5" s="41" t="s">
        <v>13</v>
      </c>
      <c r="G5" s="39" t="s">
        <v>14</v>
      </c>
      <c r="H5" s="39" t="s">
        <v>15</v>
      </c>
      <c r="I5" s="39" t="s">
        <v>16</v>
      </c>
      <c r="J5" s="44" t="s">
        <v>17</v>
      </c>
      <c r="K5" s="46" t="s">
        <v>18</v>
      </c>
      <c r="L5" s="46" t="s">
        <v>17</v>
      </c>
      <c r="M5" s="38"/>
    </row>
    <row r="6" spans="1:13" ht="27.75" customHeight="1" x14ac:dyDescent="0.2">
      <c r="A6" s="33"/>
      <c r="B6" s="33"/>
      <c r="C6" s="33"/>
      <c r="D6" s="35"/>
      <c r="E6" s="40"/>
      <c r="F6" s="42"/>
      <c r="G6" s="40"/>
      <c r="H6" s="40"/>
      <c r="I6" s="43"/>
      <c r="J6" s="45"/>
      <c r="K6" s="47"/>
      <c r="L6" s="45"/>
      <c r="M6" s="38"/>
    </row>
    <row r="7" spans="1:13" ht="40" customHeight="1" x14ac:dyDescent="0.2">
      <c r="A7" s="31" t="s">
        <v>19</v>
      </c>
      <c r="B7" s="51" t="s">
        <v>20</v>
      </c>
      <c r="C7" s="19" t="s">
        <v>21</v>
      </c>
      <c r="D7" s="12">
        <v>4380148</v>
      </c>
      <c r="E7" s="13">
        <v>498993</v>
      </c>
      <c r="F7" s="13">
        <v>813215</v>
      </c>
      <c r="G7" s="13">
        <v>830319</v>
      </c>
      <c r="H7" s="13">
        <v>1693228</v>
      </c>
      <c r="I7" s="14">
        <f>SUM(E7:H7)</f>
        <v>3835755</v>
      </c>
      <c r="J7" s="23">
        <f>H7/I7</f>
        <v>0.44143278181218559</v>
      </c>
      <c r="K7" s="13">
        <v>1290537</v>
      </c>
      <c r="L7" s="15">
        <v>0.38450000000000001</v>
      </c>
      <c r="M7" s="16" t="s">
        <v>39</v>
      </c>
    </row>
    <row r="8" spans="1:13" ht="40" customHeight="1" x14ac:dyDescent="0.2">
      <c r="A8" s="32"/>
      <c r="B8" s="52"/>
      <c r="C8" s="19" t="s">
        <v>22</v>
      </c>
      <c r="D8" s="12">
        <v>167709</v>
      </c>
      <c r="E8" s="13">
        <v>37452</v>
      </c>
      <c r="F8" s="13">
        <v>23708</v>
      </c>
      <c r="G8" s="13">
        <v>43754</v>
      </c>
      <c r="H8" s="13">
        <v>40433</v>
      </c>
      <c r="I8" s="14">
        <f t="shared" ref="I8:I23" si="0">SUM(E8:H8)</f>
        <v>145347</v>
      </c>
      <c r="J8" s="23">
        <f t="shared" ref="J8:J23" si="1">H8/I8</f>
        <v>0.2781825562275107</v>
      </c>
      <c r="K8" s="13">
        <v>34236</v>
      </c>
      <c r="L8" s="15">
        <v>0.25</v>
      </c>
      <c r="M8" s="16" t="s">
        <v>39</v>
      </c>
    </row>
    <row r="9" spans="1:13" ht="40" customHeight="1" x14ac:dyDescent="0.2">
      <c r="A9" s="32"/>
      <c r="B9" s="51" t="s">
        <v>23</v>
      </c>
      <c r="C9" s="19" t="s">
        <v>21</v>
      </c>
      <c r="D9" s="12">
        <v>224608</v>
      </c>
      <c r="E9" s="13">
        <v>4123</v>
      </c>
      <c r="F9" s="13">
        <v>8284</v>
      </c>
      <c r="G9" s="13">
        <v>12209</v>
      </c>
      <c r="H9" s="13">
        <v>83150</v>
      </c>
      <c r="I9" s="14">
        <f t="shared" si="0"/>
        <v>107766</v>
      </c>
      <c r="J9" s="23">
        <f t="shared" si="1"/>
        <v>0.7715791622589685</v>
      </c>
      <c r="K9" s="13">
        <v>33454</v>
      </c>
      <c r="L9" s="15">
        <v>0.64070000000000005</v>
      </c>
      <c r="M9" s="16" t="s">
        <v>39</v>
      </c>
    </row>
    <row r="10" spans="1:13" ht="40" customHeight="1" x14ac:dyDescent="0.2">
      <c r="A10" s="32"/>
      <c r="B10" s="52"/>
      <c r="C10" s="19" t="s">
        <v>22</v>
      </c>
      <c r="D10" s="12">
        <v>609832</v>
      </c>
      <c r="E10" s="13">
        <v>2328</v>
      </c>
      <c r="F10" s="13">
        <v>96654</v>
      </c>
      <c r="G10" s="13">
        <v>465095</v>
      </c>
      <c r="H10" s="13">
        <v>35643</v>
      </c>
      <c r="I10" s="14">
        <f t="shared" si="0"/>
        <v>599720</v>
      </c>
      <c r="J10" s="23">
        <f t="shared" si="1"/>
        <v>5.9432735276462346E-2</v>
      </c>
      <c r="K10" s="13">
        <v>177292</v>
      </c>
      <c r="L10" s="15">
        <v>0.97770000000000001</v>
      </c>
      <c r="M10" s="16"/>
    </row>
    <row r="11" spans="1:13" ht="40" customHeight="1" x14ac:dyDescent="0.2">
      <c r="A11" s="32"/>
      <c r="B11" s="19" t="s">
        <v>24</v>
      </c>
      <c r="C11" s="19" t="s">
        <v>21</v>
      </c>
      <c r="D11" s="12">
        <v>106583</v>
      </c>
      <c r="E11" s="13">
        <v>2181</v>
      </c>
      <c r="F11" s="13">
        <v>323</v>
      </c>
      <c r="G11" s="13">
        <v>7704</v>
      </c>
      <c r="H11" s="13">
        <v>42145</v>
      </c>
      <c r="I11" s="14">
        <f t="shared" si="0"/>
        <v>52353</v>
      </c>
      <c r="J11" s="23">
        <f t="shared" si="1"/>
        <v>0.80501594942028154</v>
      </c>
      <c r="K11" s="13">
        <v>18755</v>
      </c>
      <c r="L11" s="15">
        <v>0.78680000000000005</v>
      </c>
      <c r="M11" s="16" t="s">
        <v>39</v>
      </c>
    </row>
    <row r="12" spans="1:13" ht="40" customHeight="1" x14ac:dyDescent="0.2">
      <c r="A12" s="32"/>
      <c r="B12" s="19" t="s">
        <v>25</v>
      </c>
      <c r="C12" s="18" t="s">
        <v>21</v>
      </c>
      <c r="D12" s="12">
        <v>2969</v>
      </c>
      <c r="E12" s="13">
        <v>161</v>
      </c>
      <c r="F12" s="13">
        <v>160</v>
      </c>
      <c r="G12" s="13">
        <v>355</v>
      </c>
      <c r="H12" s="13">
        <v>1561</v>
      </c>
      <c r="I12" s="14">
        <f t="shared" si="0"/>
        <v>2237</v>
      </c>
      <c r="J12" s="23">
        <f t="shared" si="1"/>
        <v>0.69780956638354941</v>
      </c>
      <c r="K12" s="13">
        <v>431</v>
      </c>
      <c r="L12" s="15">
        <v>0.34620000000000001</v>
      </c>
      <c r="M12" s="16" t="s">
        <v>39</v>
      </c>
    </row>
    <row r="13" spans="1:13" ht="40" customHeight="1" x14ac:dyDescent="0.2">
      <c r="A13" s="32"/>
      <c r="B13" s="19" t="s">
        <v>26</v>
      </c>
      <c r="C13" s="20" t="s">
        <v>21</v>
      </c>
      <c r="D13" s="12">
        <v>9586</v>
      </c>
      <c r="E13" s="13">
        <v>459</v>
      </c>
      <c r="F13" s="13">
        <v>506</v>
      </c>
      <c r="G13" s="13">
        <v>5674</v>
      </c>
      <c r="H13" s="13">
        <v>1453</v>
      </c>
      <c r="I13" s="14">
        <f t="shared" si="0"/>
        <v>8092</v>
      </c>
      <c r="J13" s="23">
        <f t="shared" si="1"/>
        <v>0.17956005931784477</v>
      </c>
      <c r="K13" s="13">
        <v>1403</v>
      </c>
      <c r="L13" s="15">
        <v>0.18110000000000001</v>
      </c>
      <c r="M13" s="16"/>
    </row>
    <row r="14" spans="1:13" ht="40" customHeight="1" x14ac:dyDescent="0.2">
      <c r="A14" s="32"/>
      <c r="B14" s="18" t="s">
        <v>27</v>
      </c>
      <c r="C14" s="19" t="s">
        <v>22</v>
      </c>
      <c r="D14" s="12">
        <v>67392</v>
      </c>
      <c r="E14" s="13">
        <v>12847</v>
      </c>
      <c r="F14" s="13">
        <v>7128</v>
      </c>
      <c r="G14" s="13">
        <v>6237</v>
      </c>
      <c r="H14" s="13">
        <v>29872</v>
      </c>
      <c r="I14" s="14">
        <f t="shared" si="0"/>
        <v>56084</v>
      </c>
      <c r="J14" s="23">
        <f>H14/I14</f>
        <v>0.53262962698808924</v>
      </c>
      <c r="K14" s="13">
        <v>29033</v>
      </c>
      <c r="L14" s="15">
        <v>0.66439999999999999</v>
      </c>
      <c r="M14" s="16"/>
    </row>
    <row r="15" spans="1:13" ht="40" customHeight="1" x14ac:dyDescent="0.2">
      <c r="A15" s="34" t="s">
        <v>28</v>
      </c>
      <c r="B15" s="38" t="s">
        <v>29</v>
      </c>
      <c r="C15" s="18" t="s">
        <v>21</v>
      </c>
      <c r="D15" s="12">
        <v>5991477</v>
      </c>
      <c r="E15" s="13">
        <v>2676862</v>
      </c>
      <c r="F15" s="13">
        <v>105169</v>
      </c>
      <c r="G15" s="13">
        <v>1434211</v>
      </c>
      <c r="H15" s="13">
        <v>1523425</v>
      </c>
      <c r="I15" s="14">
        <f t="shared" si="0"/>
        <v>5739667</v>
      </c>
      <c r="J15" s="23">
        <f>H15/I15</f>
        <v>0.26542045035016842</v>
      </c>
      <c r="K15" s="13">
        <v>1466347</v>
      </c>
      <c r="L15" s="15">
        <v>0.27500000000000002</v>
      </c>
      <c r="M15" s="16"/>
    </row>
    <row r="16" spans="1:13" ht="40" customHeight="1" x14ac:dyDescent="0.2">
      <c r="A16" s="34"/>
      <c r="B16" s="38"/>
      <c r="C16" s="18" t="s">
        <v>22</v>
      </c>
      <c r="D16" s="12">
        <v>3739866</v>
      </c>
      <c r="E16" s="13">
        <v>1670897</v>
      </c>
      <c r="F16" s="13">
        <v>65647</v>
      </c>
      <c r="G16" s="13">
        <v>895235</v>
      </c>
      <c r="H16" s="13">
        <v>950921</v>
      </c>
      <c r="I16" s="14">
        <f t="shared" si="0"/>
        <v>3582700</v>
      </c>
      <c r="J16" s="23">
        <f t="shared" si="1"/>
        <v>0.26542021380523068</v>
      </c>
      <c r="K16" s="13">
        <v>915292</v>
      </c>
      <c r="L16" s="15">
        <v>0.27500000000000002</v>
      </c>
      <c r="M16" s="16"/>
    </row>
    <row r="17" spans="1:13" ht="40" customHeight="1" x14ac:dyDescent="0.2">
      <c r="A17" s="34"/>
      <c r="B17" s="38" t="s">
        <v>23</v>
      </c>
      <c r="C17" s="18" t="s">
        <v>21</v>
      </c>
      <c r="D17" s="12">
        <v>17585</v>
      </c>
      <c r="E17" s="13">
        <v>5748</v>
      </c>
      <c r="F17" s="13">
        <v>3998</v>
      </c>
      <c r="G17" s="13">
        <v>888</v>
      </c>
      <c r="H17" s="13">
        <v>1731</v>
      </c>
      <c r="I17" s="14">
        <f t="shared" si="0"/>
        <v>12365</v>
      </c>
      <c r="J17" s="23">
        <f t="shared" si="1"/>
        <v>0.13999191265669228</v>
      </c>
      <c r="K17" s="13">
        <v>3255</v>
      </c>
      <c r="L17" s="15">
        <v>0.17979999999999999</v>
      </c>
      <c r="M17" s="16"/>
    </row>
    <row r="18" spans="1:13" ht="40" customHeight="1" x14ac:dyDescent="0.2">
      <c r="A18" s="34"/>
      <c r="B18" s="38"/>
      <c r="C18" s="18" t="s">
        <v>22</v>
      </c>
      <c r="D18" s="12">
        <v>5954</v>
      </c>
      <c r="E18" s="13">
        <v>761</v>
      </c>
      <c r="F18" s="13">
        <v>1378</v>
      </c>
      <c r="G18" s="13">
        <v>1205</v>
      </c>
      <c r="H18" s="13">
        <v>339</v>
      </c>
      <c r="I18" s="14">
        <f t="shared" si="0"/>
        <v>3683</v>
      </c>
      <c r="J18" s="23">
        <f t="shared" si="1"/>
        <v>9.2044528916644039E-2</v>
      </c>
      <c r="K18" s="13">
        <v>1122</v>
      </c>
      <c r="L18" s="15">
        <v>0.1686</v>
      </c>
      <c r="M18" s="16"/>
    </row>
    <row r="19" spans="1:13" ht="40" customHeight="1" x14ac:dyDescent="0.2">
      <c r="A19" s="34"/>
      <c r="B19" s="38" t="s">
        <v>24</v>
      </c>
      <c r="C19" s="18" t="s">
        <v>21</v>
      </c>
      <c r="D19" s="12">
        <v>6693</v>
      </c>
      <c r="E19" s="13">
        <v>409</v>
      </c>
      <c r="F19" s="13">
        <v>0</v>
      </c>
      <c r="G19" s="13">
        <v>690</v>
      </c>
      <c r="H19" s="13">
        <v>1097</v>
      </c>
      <c r="I19" s="14">
        <f t="shared" si="0"/>
        <v>2196</v>
      </c>
      <c r="J19" s="23">
        <f t="shared" si="1"/>
        <v>0.49954462659380694</v>
      </c>
      <c r="K19" s="13">
        <v>2153</v>
      </c>
      <c r="L19" s="15">
        <v>0.4259</v>
      </c>
      <c r="M19" s="16"/>
    </row>
    <row r="20" spans="1:13" ht="40" customHeight="1" x14ac:dyDescent="0.2">
      <c r="A20" s="34"/>
      <c r="B20" s="38"/>
      <c r="C20" s="18" t="s">
        <v>22</v>
      </c>
      <c r="D20" s="12">
        <v>5727</v>
      </c>
      <c r="E20" s="13">
        <v>0</v>
      </c>
      <c r="F20" s="13">
        <v>1094</v>
      </c>
      <c r="G20" s="13">
        <v>750</v>
      </c>
      <c r="H20" s="13">
        <v>934</v>
      </c>
      <c r="I20" s="14">
        <f t="shared" si="0"/>
        <v>2778</v>
      </c>
      <c r="J20" s="23">
        <f t="shared" si="1"/>
        <v>0.33621310295176388</v>
      </c>
      <c r="K20" s="13">
        <v>239</v>
      </c>
      <c r="L20" s="15">
        <v>0.441</v>
      </c>
      <c r="M20" s="16"/>
    </row>
    <row r="21" spans="1:13" ht="40" customHeight="1" x14ac:dyDescent="0.2">
      <c r="A21" s="34"/>
      <c r="B21" s="38" t="s">
        <v>25</v>
      </c>
      <c r="C21" s="18" t="s">
        <v>21</v>
      </c>
      <c r="D21" s="12">
        <v>598</v>
      </c>
      <c r="E21" s="13">
        <v>0</v>
      </c>
      <c r="F21" s="13">
        <v>0</v>
      </c>
      <c r="G21" s="13">
        <v>22</v>
      </c>
      <c r="H21" s="13">
        <v>0</v>
      </c>
      <c r="I21" s="14">
        <f t="shared" si="0"/>
        <v>22</v>
      </c>
      <c r="J21" s="23">
        <f t="shared" si="1"/>
        <v>0</v>
      </c>
      <c r="K21" s="13">
        <v>342</v>
      </c>
      <c r="L21" s="15">
        <v>0.76170000000000004</v>
      </c>
      <c r="M21" s="16"/>
    </row>
    <row r="22" spans="1:13" ht="40" customHeight="1" x14ac:dyDescent="0.2">
      <c r="A22" s="34"/>
      <c r="B22" s="38"/>
      <c r="C22" s="18" t="s">
        <v>22</v>
      </c>
      <c r="D22" s="12">
        <v>65</v>
      </c>
      <c r="E22" s="13">
        <v>0</v>
      </c>
      <c r="F22" s="13">
        <v>0</v>
      </c>
      <c r="G22" s="13">
        <v>0</v>
      </c>
      <c r="H22" s="13">
        <v>0</v>
      </c>
      <c r="I22" s="14">
        <f t="shared" si="0"/>
        <v>0</v>
      </c>
      <c r="J22" s="23">
        <v>0</v>
      </c>
      <c r="K22" s="13">
        <v>0</v>
      </c>
      <c r="L22" s="15">
        <v>0</v>
      </c>
      <c r="M22" s="15"/>
    </row>
    <row r="23" spans="1:13" ht="40" customHeight="1" x14ac:dyDescent="0.2">
      <c r="A23" s="38"/>
      <c r="B23" s="18" t="s">
        <v>27</v>
      </c>
      <c r="C23" s="18" t="s">
        <v>22</v>
      </c>
      <c r="D23" s="12">
        <v>26684</v>
      </c>
      <c r="E23" s="14">
        <v>1246</v>
      </c>
      <c r="F23" s="14">
        <v>2828</v>
      </c>
      <c r="G23" s="14">
        <v>2076</v>
      </c>
      <c r="H23" s="14">
        <v>17269</v>
      </c>
      <c r="I23" s="14">
        <f t="shared" si="0"/>
        <v>23419</v>
      </c>
      <c r="J23" s="23">
        <f t="shared" si="1"/>
        <v>0.7373927153166232</v>
      </c>
      <c r="K23" s="14">
        <v>17430</v>
      </c>
      <c r="L23" s="15">
        <v>0.69679999999999997</v>
      </c>
      <c r="M23" s="16"/>
    </row>
    <row r="24" spans="1:13" ht="16.5" x14ac:dyDescent="0.2">
      <c r="A24" s="30" t="s">
        <v>30</v>
      </c>
      <c r="B24" s="30"/>
      <c r="C24" s="30"/>
      <c r="E24" s="10"/>
      <c r="F24" s="10"/>
      <c r="G24" s="10"/>
      <c r="M24" s="11" t="s">
        <v>6</v>
      </c>
    </row>
    <row r="25" spans="1:13" ht="22.5" customHeight="1" x14ac:dyDescent="0.2">
      <c r="A25" s="31" t="s">
        <v>7</v>
      </c>
      <c r="B25" s="31" t="s">
        <v>8</v>
      </c>
      <c r="C25" s="31" t="s">
        <v>9</v>
      </c>
      <c r="D25" s="34" t="str">
        <f>D4</f>
        <v>令和６年度
予算額</v>
      </c>
      <c r="E25" s="36" t="s">
        <v>10</v>
      </c>
      <c r="F25" s="48"/>
      <c r="G25" s="48"/>
      <c r="H25" s="48"/>
      <c r="I25" s="49"/>
      <c r="J25" s="50"/>
      <c r="K25" s="36" t="str">
        <f>K4</f>
        <v>令和５年度</v>
      </c>
      <c r="L25" s="37"/>
      <c r="M25" s="38" t="s">
        <v>11</v>
      </c>
    </row>
    <row r="26" spans="1:13" ht="13.5" customHeight="1" x14ac:dyDescent="0.2">
      <c r="A26" s="32"/>
      <c r="B26" s="32"/>
      <c r="C26" s="32"/>
      <c r="D26" s="35"/>
      <c r="E26" s="39" t="s">
        <v>12</v>
      </c>
      <c r="F26" s="41" t="s">
        <v>13</v>
      </c>
      <c r="G26" s="39" t="s">
        <v>14</v>
      </c>
      <c r="H26" s="39" t="s">
        <v>15</v>
      </c>
      <c r="I26" s="39" t="s">
        <v>16</v>
      </c>
      <c r="J26" s="44" t="s">
        <v>17</v>
      </c>
      <c r="K26" s="46" t="s">
        <v>18</v>
      </c>
      <c r="L26" s="46" t="s">
        <v>17</v>
      </c>
      <c r="M26" s="38"/>
    </row>
    <row r="27" spans="1:13" ht="28.5" customHeight="1" x14ac:dyDescent="0.2">
      <c r="A27" s="32"/>
      <c r="B27" s="32"/>
      <c r="C27" s="32"/>
      <c r="D27" s="35"/>
      <c r="E27" s="40"/>
      <c r="F27" s="42"/>
      <c r="G27" s="40"/>
      <c r="H27" s="40"/>
      <c r="I27" s="43"/>
      <c r="J27" s="45"/>
      <c r="K27" s="47"/>
      <c r="L27" s="45"/>
      <c r="M27" s="38"/>
    </row>
    <row r="28" spans="1:13" ht="40" customHeight="1" x14ac:dyDescent="0.2">
      <c r="A28" s="34" t="s">
        <v>19</v>
      </c>
      <c r="B28" s="38" t="s">
        <v>20</v>
      </c>
      <c r="C28" s="18" t="s">
        <v>31</v>
      </c>
      <c r="D28" s="17">
        <v>2192409</v>
      </c>
      <c r="E28" s="14">
        <v>231653</v>
      </c>
      <c r="F28" s="14">
        <v>462867</v>
      </c>
      <c r="G28" s="14">
        <v>494710</v>
      </c>
      <c r="H28" s="14">
        <v>827544</v>
      </c>
      <c r="I28" s="14">
        <f t="shared" ref="I28:I36" si="2">SUM(E28:H28)</f>
        <v>2016774</v>
      </c>
      <c r="J28" s="23">
        <f>H28/I28</f>
        <v>0.41033055761329729</v>
      </c>
      <c r="K28" s="14">
        <v>766181</v>
      </c>
      <c r="L28" s="15">
        <v>0.41789999999999999</v>
      </c>
      <c r="M28" s="18"/>
    </row>
    <row r="29" spans="1:13" ht="40" customHeight="1" x14ac:dyDescent="0.2">
      <c r="A29" s="34"/>
      <c r="B29" s="38"/>
      <c r="C29" s="18" t="s">
        <v>32</v>
      </c>
      <c r="D29" s="17">
        <v>335062</v>
      </c>
      <c r="E29" s="14">
        <v>35637</v>
      </c>
      <c r="F29" s="14">
        <v>79084</v>
      </c>
      <c r="G29" s="14">
        <v>96223</v>
      </c>
      <c r="H29" s="14">
        <v>116166</v>
      </c>
      <c r="I29" s="14">
        <f t="shared" si="2"/>
        <v>327110</v>
      </c>
      <c r="J29" s="23">
        <f t="shared" ref="J29:J36" si="3">H29/I29</f>
        <v>0.35512824432148205</v>
      </c>
      <c r="K29" s="14">
        <v>141057</v>
      </c>
      <c r="L29" s="15">
        <v>0.51170000000000004</v>
      </c>
      <c r="M29" s="16"/>
    </row>
    <row r="30" spans="1:13" ht="40" customHeight="1" x14ac:dyDescent="0.2">
      <c r="A30" s="34"/>
      <c r="B30" s="38" t="s">
        <v>33</v>
      </c>
      <c r="C30" s="18" t="s">
        <v>31</v>
      </c>
      <c r="D30" s="17">
        <v>148382</v>
      </c>
      <c r="E30" s="14">
        <v>14904</v>
      </c>
      <c r="F30" s="14">
        <v>31564</v>
      </c>
      <c r="G30" s="14">
        <v>59751</v>
      </c>
      <c r="H30" s="14">
        <v>33550</v>
      </c>
      <c r="I30" s="14">
        <f t="shared" si="2"/>
        <v>139769</v>
      </c>
      <c r="J30" s="23">
        <f t="shared" si="3"/>
        <v>0.24003892136310626</v>
      </c>
      <c r="K30" s="14">
        <v>58225</v>
      </c>
      <c r="L30" s="15">
        <v>0.39150000000000001</v>
      </c>
      <c r="M30" s="16"/>
    </row>
    <row r="31" spans="1:13" ht="40" customHeight="1" x14ac:dyDescent="0.2">
      <c r="A31" s="34"/>
      <c r="B31" s="38"/>
      <c r="C31" s="18" t="s">
        <v>32</v>
      </c>
      <c r="D31" s="17">
        <v>137055</v>
      </c>
      <c r="E31" s="14">
        <v>26755</v>
      </c>
      <c r="F31" s="14">
        <v>47751</v>
      </c>
      <c r="G31" s="14">
        <v>21882</v>
      </c>
      <c r="H31" s="14">
        <v>38939</v>
      </c>
      <c r="I31" s="14">
        <f t="shared" si="2"/>
        <v>135327</v>
      </c>
      <c r="J31" s="23">
        <f t="shared" si="3"/>
        <v>0.28774006665336554</v>
      </c>
      <c r="K31" s="14">
        <v>45736</v>
      </c>
      <c r="L31" s="15">
        <v>0.34960000000000002</v>
      </c>
      <c r="M31" s="18"/>
    </row>
    <row r="32" spans="1:13" ht="40" customHeight="1" x14ac:dyDescent="0.2">
      <c r="A32" s="34"/>
      <c r="B32" s="38" t="s">
        <v>24</v>
      </c>
      <c r="C32" s="18" t="s">
        <v>31</v>
      </c>
      <c r="D32" s="17">
        <v>362843</v>
      </c>
      <c r="E32" s="14">
        <v>45822</v>
      </c>
      <c r="F32" s="14">
        <v>78546</v>
      </c>
      <c r="G32" s="14">
        <v>128565</v>
      </c>
      <c r="H32" s="14">
        <v>96192</v>
      </c>
      <c r="I32" s="14">
        <f t="shared" si="2"/>
        <v>349125</v>
      </c>
      <c r="J32" s="23">
        <f t="shared" si="3"/>
        <v>0.27552309344790549</v>
      </c>
      <c r="K32" s="14">
        <v>179733</v>
      </c>
      <c r="L32" s="15">
        <v>0.45910000000000001</v>
      </c>
      <c r="M32" s="18"/>
    </row>
    <row r="33" spans="1:13" ht="40" customHeight="1" x14ac:dyDescent="0.2">
      <c r="A33" s="34"/>
      <c r="B33" s="38"/>
      <c r="C33" s="18" t="s">
        <v>32</v>
      </c>
      <c r="D33" s="17">
        <v>42519</v>
      </c>
      <c r="E33" s="14">
        <v>6891</v>
      </c>
      <c r="F33" s="14">
        <v>4597</v>
      </c>
      <c r="G33" s="14">
        <v>17579</v>
      </c>
      <c r="H33" s="14">
        <v>12594</v>
      </c>
      <c r="I33" s="14">
        <f t="shared" si="2"/>
        <v>41661</v>
      </c>
      <c r="J33" s="23">
        <f t="shared" si="3"/>
        <v>0.3022971124072874</v>
      </c>
      <c r="K33" s="14">
        <v>26462</v>
      </c>
      <c r="L33" s="15">
        <v>0.57940000000000003</v>
      </c>
      <c r="M33" s="16"/>
    </row>
    <row r="34" spans="1:13" ht="40" customHeight="1" x14ac:dyDescent="0.2">
      <c r="A34" s="34"/>
      <c r="B34" s="18" t="s">
        <v>34</v>
      </c>
      <c r="C34" s="18" t="s">
        <v>31</v>
      </c>
      <c r="D34" s="17">
        <v>49444</v>
      </c>
      <c r="E34" s="14">
        <v>6003</v>
      </c>
      <c r="F34" s="14">
        <v>12479</v>
      </c>
      <c r="G34" s="14">
        <v>10366</v>
      </c>
      <c r="H34" s="14">
        <v>19329</v>
      </c>
      <c r="I34" s="14">
        <f t="shared" si="2"/>
        <v>48177</v>
      </c>
      <c r="J34" s="23">
        <f t="shared" si="3"/>
        <v>0.40120804533283516</v>
      </c>
      <c r="K34" s="14">
        <v>20309</v>
      </c>
      <c r="L34" s="15">
        <v>0.59640000000000004</v>
      </c>
      <c r="M34" s="18"/>
    </row>
    <row r="35" spans="1:13" ht="40" customHeight="1" x14ac:dyDescent="0.2">
      <c r="A35" s="34"/>
      <c r="B35" s="18" t="s">
        <v>26</v>
      </c>
      <c r="C35" s="18" t="s">
        <v>31</v>
      </c>
      <c r="D35" s="17">
        <v>24940</v>
      </c>
      <c r="E35" s="14">
        <v>3552</v>
      </c>
      <c r="F35" s="14">
        <v>1342</v>
      </c>
      <c r="G35" s="14">
        <v>5275</v>
      </c>
      <c r="H35" s="14">
        <v>12949</v>
      </c>
      <c r="I35" s="14">
        <f t="shared" si="2"/>
        <v>23118</v>
      </c>
      <c r="J35" s="23">
        <f t="shared" si="3"/>
        <v>0.56012630850419587</v>
      </c>
      <c r="K35" s="14">
        <v>13361</v>
      </c>
      <c r="L35" s="15">
        <v>0.61109999999999998</v>
      </c>
      <c r="M35" s="16"/>
    </row>
    <row r="36" spans="1:13" ht="40" customHeight="1" x14ac:dyDescent="0.2">
      <c r="A36" s="34"/>
      <c r="B36" s="18" t="s">
        <v>35</v>
      </c>
      <c r="C36" s="18" t="s">
        <v>32</v>
      </c>
      <c r="D36" s="17">
        <v>85830</v>
      </c>
      <c r="E36" s="14">
        <v>27283</v>
      </c>
      <c r="F36" s="14">
        <v>10782</v>
      </c>
      <c r="G36" s="14">
        <v>37183</v>
      </c>
      <c r="H36" s="14">
        <v>9691</v>
      </c>
      <c r="I36" s="14">
        <f t="shared" si="2"/>
        <v>84939</v>
      </c>
      <c r="J36" s="23">
        <f t="shared" si="3"/>
        <v>0.11409364367369525</v>
      </c>
      <c r="K36" s="14">
        <v>45552</v>
      </c>
      <c r="L36" s="15">
        <v>0.49259999999999998</v>
      </c>
      <c r="M36" s="16"/>
    </row>
  </sheetData>
  <mergeCells count="44">
    <mergeCell ref="A28:A36"/>
    <mergeCell ref="B28:B29"/>
    <mergeCell ref="B30:B31"/>
    <mergeCell ref="B32:B33"/>
    <mergeCell ref="K25:L25"/>
    <mergeCell ref="M25:M27"/>
    <mergeCell ref="E26:E27"/>
    <mergeCell ref="F26:F27"/>
    <mergeCell ref="G26:G27"/>
    <mergeCell ref="H26:H27"/>
    <mergeCell ref="I26:I27"/>
    <mergeCell ref="J26:J27"/>
    <mergeCell ref="K26:K27"/>
    <mergeCell ref="L26:L27"/>
    <mergeCell ref="E25:J25"/>
    <mergeCell ref="A24:C24"/>
    <mergeCell ref="A25:A27"/>
    <mergeCell ref="B25:B27"/>
    <mergeCell ref="C25:C27"/>
    <mergeCell ref="D25:D27"/>
    <mergeCell ref="A7:A14"/>
    <mergeCell ref="B7:B8"/>
    <mergeCell ref="B9:B10"/>
    <mergeCell ref="A15:A23"/>
    <mergeCell ref="B15:B16"/>
    <mergeCell ref="B17:B18"/>
    <mergeCell ref="B19:B20"/>
    <mergeCell ref="B21:B22"/>
    <mergeCell ref="K4:L4"/>
    <mergeCell ref="M4:M6"/>
    <mergeCell ref="E5:E6"/>
    <mergeCell ref="F5:F6"/>
    <mergeCell ref="G5:G6"/>
    <mergeCell ref="H5:H6"/>
    <mergeCell ref="I5:I6"/>
    <mergeCell ref="J5:J6"/>
    <mergeCell ref="K5:K6"/>
    <mergeCell ref="L5:L6"/>
    <mergeCell ref="E4:J4"/>
    <mergeCell ref="A3:C3"/>
    <mergeCell ref="A4:A6"/>
    <mergeCell ref="B4:B6"/>
    <mergeCell ref="C4:C6"/>
    <mergeCell ref="D4:D6"/>
  </mergeCells>
  <phoneticPr fontId="6"/>
  <printOptions horizontalCentered="1"/>
  <pageMargins left="0.19685039370078741" right="0.19685039370078741" top="0.23622047244094491" bottom="0.23622047244094491" header="0.31496062992125984" footer="0.15748031496062992"/>
  <pageSetup paperSize="9" scale="73" fitToHeight="0" orientation="landscape" r:id="rId1"/>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公表版（令和６年度）</vt:lpstr>
      <vt:lpstr>'公表版（令和６年度）'!Print_Area</vt:lpstr>
      <vt:lpstr>表紙!Print_Area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2022-06-13T03:11:12Z</vt:filetime>
  </property>
</Properties>
</file>