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11667\Documents\井上\■タスク\（FSI24）250319黒崎様：4416 旅券統計\【HP掲載依頼】【領旅】旅券統計\"/>
    </mc:Choice>
  </mc:AlternateContent>
  <xr:revisionPtr revIDLastSave="0" documentId="13_ncr:1_{8CFAF71E-C634-48F7-B81A-C8164B4070BB}" xr6:coauthVersionLast="47" xr6:coauthVersionMax="47" xr10:uidLastSave="{00000000-0000-0000-0000-000000000000}"/>
  <bookViews>
    <workbookView xWindow="1820" yWindow="1820" windowWidth="16730" windowHeight="8170" xr2:uid="{AD2A4DEF-6013-4BAD-9108-1096E1CB00AB}"/>
  </bookViews>
  <sheets>
    <sheet name="1 月別・種類別発行数" sheetId="1" r:id="rId1"/>
    <sheet name="２　年代別・性別発行数" sheetId="2" r:id="rId2"/>
    <sheet name="3　月別・都道府県別発行数" sheetId="3" r:id="rId3"/>
    <sheet name="4　年別・都道府県別発行数" sheetId="4" r:id="rId4"/>
    <sheet name="5　年代別・都道府県別発行数" sheetId="5" r:id="rId5"/>
    <sheet name="6  一般旅券有効旅券数" sheetId="6" r:id="rId6"/>
    <sheet name="7　旅券発行数及び海外旅行者数" sheetId="7" r:id="rId7"/>
    <sheet name="8　一般旅券発行数の推移（国内）" sheetId="8" r:id="rId8"/>
    <sheet name="【その他】１　申請数内訳" sheetId="9" r:id="rId9"/>
    <sheet name="【その他】２　紛失・盗難件数" sheetId="10" r:id="rId10"/>
    <sheet name="【その他】３　不正使用件数" sheetId="11" r:id="rId11"/>
    <sheet name="【その他】４　未交付失効（国内用）" sheetId="12" r:id="rId12"/>
    <sheet name="【その他】５　未交付失効（在外用）" sheetId="13" r:id="rId13"/>
  </sheets>
  <definedNames>
    <definedName name="_xlnm.Print_Area" localSheetId="8">'【その他】１　申請数内訳'!$A$1:$F$9</definedName>
    <definedName name="_xlnm.Print_Area" localSheetId="9">'【その他】２　紛失・盗難件数'!$A$1:$M$6</definedName>
    <definedName name="_xlnm.Print_Area" localSheetId="7">'8　一般旅券発行数の推移（国内）'!$A$1:$Q$41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2" l="1"/>
  <c r="D20" i="13"/>
  <c r="M4" i="10"/>
  <c r="L4" i="10"/>
  <c r="B4" i="10"/>
  <c r="P38" i="8" l="1"/>
  <c r="O38" i="8"/>
  <c r="D82" i="7"/>
  <c r="H81" i="7"/>
  <c r="G81" i="7"/>
  <c r="D81" i="7"/>
  <c r="G80" i="7"/>
  <c r="D80" i="7"/>
  <c r="G79" i="7"/>
  <c r="H79" i="7" s="1"/>
  <c r="D79" i="7"/>
  <c r="G78" i="7"/>
  <c r="D78" i="7"/>
  <c r="G77" i="7"/>
  <c r="D77" i="7"/>
  <c r="H77" i="7" s="1"/>
  <c r="G76" i="7"/>
  <c r="D76" i="7"/>
  <c r="G71" i="7"/>
  <c r="H71" i="7" s="1"/>
  <c r="G64" i="7"/>
  <c r="H64" i="7" s="1"/>
  <c r="H63" i="7"/>
  <c r="F51" i="6"/>
  <c r="E50" i="6"/>
  <c r="E52" i="6" s="1"/>
  <c r="D50" i="6"/>
  <c r="D52" i="6" s="1"/>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F3" i="6"/>
  <c r="I51" i="5"/>
  <c r="H51" i="5"/>
  <c r="G51" i="5"/>
  <c r="F51" i="5"/>
  <c r="E51" i="5"/>
  <c r="D51" i="5"/>
  <c r="C51" i="5"/>
  <c r="B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E51" i="4"/>
  <c r="F51" i="4"/>
  <c r="D51" i="4"/>
  <c r="G50" i="4"/>
  <c r="E50" i="4"/>
  <c r="G49" i="4"/>
  <c r="E49" i="4"/>
  <c r="G48" i="4"/>
  <c r="E48" i="4"/>
  <c r="G47" i="4"/>
  <c r="E47" i="4"/>
  <c r="G46" i="4"/>
  <c r="E46" i="4"/>
  <c r="G45" i="4"/>
  <c r="E45" i="4"/>
  <c r="G44" i="4"/>
  <c r="E44" i="4"/>
  <c r="G43" i="4"/>
  <c r="E43" i="4"/>
  <c r="G42" i="4"/>
  <c r="E42" i="4"/>
  <c r="G41" i="4"/>
  <c r="E41" i="4"/>
  <c r="G40" i="4"/>
  <c r="E40" i="4"/>
  <c r="G39" i="4"/>
  <c r="E39" i="4"/>
  <c r="G38" i="4"/>
  <c r="E38" i="4"/>
  <c r="G37" i="4"/>
  <c r="E37" i="4"/>
  <c r="G36" i="4"/>
  <c r="E36" i="4"/>
  <c r="G35" i="4"/>
  <c r="E35" i="4"/>
  <c r="G34" i="4"/>
  <c r="E34" i="4"/>
  <c r="G33" i="4"/>
  <c r="E33" i="4"/>
  <c r="G32" i="4"/>
  <c r="E32" i="4"/>
  <c r="G31" i="4"/>
  <c r="E31" i="4"/>
  <c r="G30" i="4"/>
  <c r="E30" i="4"/>
  <c r="G29" i="4"/>
  <c r="E29" i="4"/>
  <c r="G28" i="4"/>
  <c r="E28" i="4"/>
  <c r="G27" i="4"/>
  <c r="E27" i="4"/>
  <c r="G26" i="4"/>
  <c r="E26" i="4"/>
  <c r="G25" i="4"/>
  <c r="E25" i="4"/>
  <c r="G24" i="4"/>
  <c r="E24" i="4"/>
  <c r="G23" i="4"/>
  <c r="E23" i="4"/>
  <c r="G22" i="4"/>
  <c r="E22" i="4"/>
  <c r="G21" i="4"/>
  <c r="E21" i="4"/>
  <c r="G20" i="4"/>
  <c r="E20" i="4"/>
  <c r="G19" i="4"/>
  <c r="E19" i="4"/>
  <c r="G18" i="4"/>
  <c r="E18" i="4"/>
  <c r="G17" i="4"/>
  <c r="E17" i="4"/>
  <c r="G16" i="4"/>
  <c r="E16" i="4"/>
  <c r="G15" i="4"/>
  <c r="E15" i="4"/>
  <c r="G14" i="4"/>
  <c r="E14" i="4"/>
  <c r="G13" i="4"/>
  <c r="E13" i="4"/>
  <c r="G12" i="4"/>
  <c r="E12" i="4"/>
  <c r="G11" i="4"/>
  <c r="E11" i="4"/>
  <c r="G10" i="4"/>
  <c r="E10" i="4"/>
  <c r="G9" i="4"/>
  <c r="E9" i="4"/>
  <c r="G8" i="4"/>
  <c r="E8" i="4"/>
  <c r="G7" i="4"/>
  <c r="E7" i="4"/>
  <c r="G6" i="4"/>
  <c r="E6" i="4"/>
  <c r="G5" i="4"/>
  <c r="E5" i="4"/>
  <c r="G4" i="4"/>
  <c r="E4" i="4"/>
  <c r="N51" i="3"/>
  <c r="M51" i="3"/>
  <c r="L51" i="3"/>
  <c r="K51" i="3"/>
  <c r="J51" i="3"/>
  <c r="I51" i="3"/>
  <c r="H51" i="3"/>
  <c r="G51" i="3"/>
  <c r="F51" i="3"/>
  <c r="E51" i="3"/>
  <c r="D51" i="3"/>
  <c r="C51" i="3"/>
  <c r="B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F13" i="2"/>
  <c r="D13" i="2"/>
  <c r="B13" i="2"/>
  <c r="J6" i="2"/>
  <c r="H6" i="2"/>
  <c r="F6" i="2"/>
  <c r="D6" i="2"/>
  <c r="B6" i="2"/>
  <c r="H80" i="7" l="1"/>
  <c r="H78" i="7"/>
  <c r="H76" i="7"/>
  <c r="F52" i="6"/>
  <c r="F50" i="6"/>
  <c r="J51" i="5"/>
  <c r="G51" i="4"/>
  <c r="H13" i="2"/>
  <c r="D7" i="2" s="1"/>
  <c r="B14" i="2" l="1"/>
  <c r="F7" i="2"/>
  <c r="H7" i="2"/>
  <c r="I14" i="2"/>
  <c r="D14" i="2"/>
  <c r="B7" i="2"/>
  <c r="F14" i="2"/>
  <c r="H14" i="2"/>
  <c r="J7" i="2"/>
  <c r="D16" i="1" l="1"/>
  <c r="C16" i="1"/>
  <c r="B16" i="1"/>
  <c r="H15" i="1"/>
  <c r="E15" i="1"/>
  <c r="H14" i="1"/>
  <c r="E14" i="1"/>
  <c r="H13" i="1"/>
  <c r="E13" i="1"/>
  <c r="I13" i="1" s="1"/>
  <c r="H12" i="1"/>
  <c r="E12" i="1"/>
  <c r="H11" i="1"/>
  <c r="E11" i="1"/>
  <c r="H10" i="1"/>
  <c r="E10" i="1"/>
  <c r="H9" i="1"/>
  <c r="E9" i="1"/>
  <c r="H8" i="1"/>
  <c r="E8" i="1"/>
  <c r="H7" i="1"/>
  <c r="E7" i="1"/>
  <c r="H6" i="1"/>
  <c r="E6" i="1"/>
  <c r="I6" i="1" s="1"/>
  <c r="H5" i="1"/>
  <c r="E5" i="1"/>
  <c r="I5" i="1" s="1"/>
  <c r="H4" i="1"/>
  <c r="E4" i="1"/>
  <c r="I4" i="1" s="1"/>
  <c r="I12" i="1" l="1"/>
  <c r="I14" i="1"/>
  <c r="I10" i="1"/>
  <c r="I7" i="1"/>
  <c r="H16" i="1"/>
  <c r="I8" i="1"/>
  <c r="I9" i="1"/>
  <c r="I15" i="1"/>
  <c r="I11" i="1"/>
  <c r="E16" i="1"/>
  <c r="E17" i="1" l="1"/>
  <c r="D17" i="1"/>
  <c r="C17" i="1"/>
  <c r="B17" i="1"/>
  <c r="I16" i="1"/>
</calcChain>
</file>

<file path=xl/sharedStrings.xml><?xml version="1.0" encoding="utf-8"?>
<sst xmlns="http://schemas.openxmlformats.org/spreadsheetml/2006/main" count="601" uniqueCount="295">
  <si>
    <t>１　旅券月別・種類別発行数</t>
    <phoneticPr fontId="3"/>
  </si>
  <si>
    <t>一般旅券</t>
  </si>
  <si>
    <t>公用旅券</t>
  </si>
  <si>
    <t>計</t>
    <phoneticPr fontId="3"/>
  </si>
  <si>
    <t>5年</t>
  </si>
  <si>
    <t>10年</t>
  </si>
  <si>
    <t>記載変更</t>
    <rPh sb="0" eb="2">
      <t>キサイ</t>
    </rPh>
    <rPh sb="2" eb="4">
      <t>ヘンコウ</t>
    </rPh>
    <phoneticPr fontId="3"/>
  </si>
  <si>
    <t>小計</t>
  </si>
  <si>
    <t>外交旅券</t>
  </si>
  <si>
    <t>計</t>
  </si>
  <si>
    <t>比率</t>
    <rPh sb="0" eb="2">
      <t>ヒリツ</t>
    </rPh>
    <phoneticPr fontId="3"/>
  </si>
  <si>
    <t>２　一般旅券年代別・性別発行数</t>
    <phoneticPr fontId="3"/>
  </si>
  <si>
    <t>年代</t>
    <phoneticPr fontId="3"/>
  </si>
  <si>
    <t>19歳以下</t>
    <rPh sb="2" eb="3">
      <t>サイ</t>
    </rPh>
    <phoneticPr fontId="3"/>
  </si>
  <si>
    <t>20～29歳</t>
    <rPh sb="5" eb="6">
      <t>サイ</t>
    </rPh>
    <phoneticPr fontId="3"/>
  </si>
  <si>
    <t>30～39歳</t>
    <rPh sb="5" eb="6">
      <t>サイ</t>
    </rPh>
    <phoneticPr fontId="3"/>
  </si>
  <si>
    <t>40～49歳</t>
    <rPh sb="5" eb="6">
      <t>サイ</t>
    </rPh>
    <phoneticPr fontId="3"/>
  </si>
  <si>
    <t>50～59歳</t>
    <rPh sb="5" eb="6">
      <t>サイ</t>
    </rPh>
    <phoneticPr fontId="3"/>
  </si>
  <si>
    <t>性別</t>
  </si>
  <si>
    <t>男</t>
  </si>
  <si>
    <t>女</t>
  </si>
  <si>
    <t>人数</t>
  </si>
  <si>
    <t>60～69歳</t>
    <rPh sb="5" eb="6">
      <t>サイ</t>
    </rPh>
    <phoneticPr fontId="3"/>
  </si>
  <si>
    <t>70～79歳</t>
    <rPh sb="5" eb="6">
      <t>サイ</t>
    </rPh>
    <phoneticPr fontId="3"/>
  </si>
  <si>
    <t>80歳以上</t>
    <rPh sb="2" eb="3">
      <t>サイ</t>
    </rPh>
    <phoneticPr fontId="3"/>
  </si>
  <si>
    <t>３　一般旅券月別・都道府県別発行数</t>
    <rPh sb="2" eb="4">
      <t>イッパン</t>
    </rPh>
    <rPh sb="4" eb="6">
      <t>リョケン</t>
    </rPh>
    <rPh sb="6" eb="8">
      <t>ツキベツ</t>
    </rPh>
    <rPh sb="9" eb="13">
      <t>トドウフケン</t>
    </rPh>
    <rPh sb="13" eb="14">
      <t>ベツ</t>
    </rPh>
    <rPh sb="14" eb="17">
      <t>ハッコウスウ</t>
    </rPh>
    <phoneticPr fontId="3"/>
  </si>
  <si>
    <r>
      <t xml:space="preserve">　　　　　　  </t>
    </r>
    <r>
      <rPr>
        <sz val="8"/>
        <rFont val="ＭＳ Ｐゴシック"/>
        <family val="3"/>
        <charset val="128"/>
      </rPr>
      <t>月　</t>
    </r>
    <r>
      <rPr>
        <sz val="6"/>
        <rFont val="ＭＳ Ｐゴシック"/>
        <family val="3"/>
        <charset val="128"/>
      </rPr>
      <t>　
　　　　　　　　　  都道府県</t>
    </r>
    <rPh sb="8" eb="9">
      <t>ツキ</t>
    </rPh>
    <rPh sb="23" eb="27">
      <t>トドウフケン</t>
    </rPh>
    <phoneticPr fontId="3"/>
  </si>
  <si>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</si>
  <si>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</si>
  <si>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</si>
  <si>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</si>
  <si>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</si>
  <si>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</si>
  <si>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</si>
  <si>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</si>
  <si>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</si>
  <si>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</si>
  <si>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</si>
  <si>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</si>
  <si>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</si>
  <si>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</si>
  <si>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</si>
  <si>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</si>
  <si>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</si>
  <si>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</si>
  <si>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</si>
  <si>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</si>
  <si>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</si>
  <si>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</si>
  <si>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</si>
  <si>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</si>
  <si>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</si>
  <si>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</si>
  <si>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</si>
  <si>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</si>
  <si>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</si>
  <si>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</si>
  <si>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</si>
  <si>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</si>
  <si>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</si>
  <si>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</si>
  <si>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</si>
  <si>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</si>
  <si>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</si>
  <si>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</si>
  <si>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</si>
  <si>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</si>
  <si>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</si>
  <si>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</si>
  <si>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</si>
  <si>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</si>
  <si>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</si>
  <si>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</si>
  <si>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</si>
  <si>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合計</t>
    <rPh sb="0" eb="2">
      <t>ゴウケイ</t>
    </rPh>
    <phoneticPr fontId="3"/>
  </si>
  <si>
    <t>４　一般旅券年別・都道府県別発行数</t>
    <rPh sb="2" eb="4">
      <t>イッパン</t>
    </rPh>
    <rPh sb="4" eb="6">
      <t>リョケン</t>
    </rPh>
    <rPh sb="6" eb="8">
      <t>ネンベツ</t>
    </rPh>
    <phoneticPr fontId="3"/>
  </si>
  <si>
    <t>都道府県名</t>
  </si>
  <si>
    <t>一般旅券発行数</t>
  </si>
  <si>
    <t>対前年比</t>
  </si>
  <si>
    <t>合計</t>
  </si>
  <si>
    <t>令和４年</t>
    <phoneticPr fontId="1"/>
  </si>
  <si>
    <t>令和５年</t>
    <phoneticPr fontId="1"/>
  </si>
  <si>
    <t>令和６年</t>
    <phoneticPr fontId="1"/>
  </si>
  <si>
    <t>５　一般旅券年代別・都道府県別発行数</t>
    <rPh sb="2" eb="4">
      <t>イッパン</t>
    </rPh>
    <rPh sb="4" eb="6">
      <t>リョケン</t>
    </rPh>
    <rPh sb="6" eb="9">
      <t>ネンダイベツ</t>
    </rPh>
    <rPh sb="10" eb="14">
      <t>トドウフケン</t>
    </rPh>
    <rPh sb="14" eb="15">
      <t>ベツ</t>
    </rPh>
    <rPh sb="15" eb="18">
      <t>ハッコウスウ</t>
    </rPh>
    <phoneticPr fontId="3"/>
  </si>
  <si>
    <t>80歳以上</t>
    <rPh sb="2" eb="3">
      <t>サイ</t>
    </rPh>
    <rPh sb="3" eb="5">
      <t>イジョウ</t>
    </rPh>
    <phoneticPr fontId="3"/>
  </si>
  <si>
    <t>合計</t>
    <rPh sb="0" eb="1">
      <t>ゴウ</t>
    </rPh>
    <rPh sb="1" eb="2">
      <t>ケイ</t>
    </rPh>
    <phoneticPr fontId="3"/>
  </si>
  <si>
    <t>北海道</t>
    <phoneticPr fontId="3"/>
  </si>
  <si>
    <t>　　　　　年代　　　　　　　　　　　　　　　　　　　　　　　　　　　　　　　　　　　　　　　　　　　　　　　　　　　　　　　　　　　　　　　　　　　　　　　　　　　　　　　　　　　　　　　　　　　　　　　　　　　　　　　　　　　　　　都道府県</t>
    <rPh sb="5" eb="7">
      <t>ネンダイ</t>
    </rPh>
    <rPh sb="117" eb="121">
      <t>トドウフケン</t>
    </rPh>
    <phoneticPr fontId="3"/>
  </si>
  <si>
    <t>６　一般旅券有効旅券数</t>
    <rPh sb="2" eb="4">
      <t>イッパン</t>
    </rPh>
    <rPh sb="4" eb="6">
      <t>リョケン</t>
    </rPh>
    <rPh sb="6" eb="8">
      <t>ユウコウ</t>
    </rPh>
    <rPh sb="8" eb="10">
      <t>リョケン</t>
    </rPh>
    <rPh sb="10" eb="11">
      <t>カズ</t>
    </rPh>
    <phoneticPr fontId="3"/>
  </si>
  <si>
    <t>都道府県名</t>
    <rPh sb="0" eb="4">
      <t>トドウフケン</t>
    </rPh>
    <rPh sb="4" eb="5">
      <t>メイ</t>
    </rPh>
    <phoneticPr fontId="3"/>
  </si>
  <si>
    <t>北海道</t>
    <rPh sb="0" eb="3">
      <t>ホッカイドウ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</si>
  <si>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</si>
  <si>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</si>
  <si>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</si>
  <si>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</si>
  <si>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</si>
  <si>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</si>
  <si>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イバラキ</t>
    </rPh>
    <phoneticPr fontId="3"/>
  </si>
  <si>
    <t>栃木</t>
    <rPh sb="0" eb="2">
      <t>トチギ</t>
    </rPh>
    <phoneticPr fontId="3"/>
  </si>
  <si>
    <t>群馬</t>
    <rPh sb="0" eb="2">
      <t>グンマ</t>
    </rPh>
    <phoneticPr fontId="3"/>
  </si>
  <si>
    <t>埼玉</t>
    <rPh sb="0" eb="2">
      <t>サイタマ</t>
    </rPh>
    <phoneticPr fontId="3"/>
  </si>
  <si>
    <t>千葉</t>
    <rPh sb="0" eb="2">
      <t>チバ</t>
    </rPh>
    <phoneticPr fontId="3"/>
  </si>
  <si>
    <t>東京</t>
    <rPh sb="0" eb="2">
      <t>トウキョウ</t>
    </rPh>
    <phoneticPr fontId="3"/>
  </si>
  <si>
    <t>神奈川</t>
    <phoneticPr fontId="3"/>
  </si>
  <si>
    <t>新潟</t>
    <phoneticPr fontId="3"/>
  </si>
  <si>
    <t>富山</t>
    <phoneticPr fontId="3"/>
  </si>
  <si>
    <t>石川</t>
    <phoneticPr fontId="3"/>
  </si>
  <si>
    <t>福井</t>
    <phoneticPr fontId="3"/>
  </si>
  <si>
    <t>山梨</t>
    <phoneticPr fontId="3"/>
  </si>
  <si>
    <t>長野</t>
    <phoneticPr fontId="3"/>
  </si>
  <si>
    <t>岐阜</t>
    <phoneticPr fontId="3"/>
  </si>
  <si>
    <t>静岡</t>
    <phoneticPr fontId="3"/>
  </si>
  <si>
    <t>愛知</t>
    <phoneticPr fontId="3"/>
  </si>
  <si>
    <t>三重</t>
    <phoneticPr fontId="3"/>
  </si>
  <si>
    <t>滋賀</t>
    <phoneticPr fontId="3"/>
  </si>
  <si>
    <t>京都</t>
    <phoneticPr fontId="3"/>
  </si>
  <si>
    <t>大阪</t>
    <phoneticPr fontId="3"/>
  </si>
  <si>
    <t>兵庫</t>
    <phoneticPr fontId="3"/>
  </si>
  <si>
    <t>奈良</t>
    <phoneticPr fontId="3"/>
  </si>
  <si>
    <t>和歌山</t>
    <phoneticPr fontId="3"/>
  </si>
  <si>
    <t>鳥取</t>
    <phoneticPr fontId="3"/>
  </si>
  <si>
    <t>島根</t>
    <phoneticPr fontId="3"/>
  </si>
  <si>
    <t>岡山</t>
    <phoneticPr fontId="3"/>
  </si>
  <si>
    <t>広島</t>
    <phoneticPr fontId="3"/>
  </si>
  <si>
    <t>山口</t>
    <phoneticPr fontId="3"/>
  </si>
  <si>
    <t>徳島</t>
    <phoneticPr fontId="3"/>
  </si>
  <si>
    <t>香川</t>
    <phoneticPr fontId="3"/>
  </si>
  <si>
    <t>愛媛</t>
    <phoneticPr fontId="3"/>
  </si>
  <si>
    <t>高知</t>
    <phoneticPr fontId="3"/>
  </si>
  <si>
    <t>福岡</t>
    <phoneticPr fontId="3"/>
  </si>
  <si>
    <t>佐賀</t>
    <phoneticPr fontId="3"/>
  </si>
  <si>
    <t>長崎</t>
    <phoneticPr fontId="3"/>
  </si>
  <si>
    <t>熊本</t>
    <phoneticPr fontId="3"/>
  </si>
  <si>
    <t>大分</t>
    <phoneticPr fontId="3"/>
  </si>
  <si>
    <t>宮崎</t>
    <phoneticPr fontId="3"/>
  </si>
  <si>
    <t>鹿児島</t>
    <phoneticPr fontId="3"/>
  </si>
  <si>
    <t>沖縄</t>
    <phoneticPr fontId="3"/>
  </si>
  <si>
    <t>小計</t>
    <rPh sb="0" eb="2">
      <t>ショウケイ</t>
    </rPh>
    <phoneticPr fontId="3"/>
  </si>
  <si>
    <t>外務省・在外公館</t>
    <rPh sb="4" eb="6">
      <t>ザイガイ</t>
    </rPh>
    <rPh sb="6" eb="8">
      <t>コウカン</t>
    </rPh>
    <phoneticPr fontId="3"/>
  </si>
  <si>
    <t>5年旅券</t>
  </si>
  <si>
    <t>10年旅券</t>
  </si>
  <si>
    <t>７　戦後の旅券発行数（国内）及び出国者数</t>
    <rPh sb="2" eb="4">
      <t>センゴ</t>
    </rPh>
    <rPh sb="5" eb="7">
      <t>リョケン</t>
    </rPh>
    <rPh sb="7" eb="10">
      <t>ハッコウスウ</t>
    </rPh>
    <rPh sb="11" eb="13">
      <t>コクナイ</t>
    </rPh>
    <rPh sb="14" eb="15">
      <t>オヨ</t>
    </rPh>
    <rPh sb="16" eb="19">
      <t>シュッコクシャ</t>
    </rPh>
    <rPh sb="19" eb="20">
      <t>スウ</t>
    </rPh>
    <phoneticPr fontId="3"/>
  </si>
  <si>
    <t>　　　　　種別
年代</t>
    <rPh sb="5" eb="7">
      <t>シュベツ</t>
    </rPh>
    <rPh sb="8" eb="10">
      <t>ネンダイ</t>
    </rPh>
    <phoneticPr fontId="3"/>
  </si>
  <si>
    <t>出国者</t>
    <rPh sb="0" eb="2">
      <t>シュッコク</t>
    </rPh>
    <phoneticPr fontId="3"/>
  </si>
  <si>
    <t>数次往復</t>
  </si>
  <si>
    <t>一往復・限定</t>
  </si>
  <si>
    <t>外交</t>
  </si>
  <si>
    <t>公用</t>
  </si>
  <si>
    <t>昭和21年</t>
    <phoneticPr fontId="3"/>
  </si>
  <si>
    <t>－</t>
  </si>
  <si>
    <t>-</t>
  </si>
  <si>
    <t>－</t>
    <phoneticPr fontId="3"/>
  </si>
  <si>
    <t>平成元年</t>
    <phoneticPr fontId="3"/>
  </si>
  <si>
    <t>31/令和元年</t>
    <rPh sb="3" eb="5">
      <t>レイワ</t>
    </rPh>
    <rPh sb="5" eb="7">
      <t>ガンネン</t>
    </rPh>
    <phoneticPr fontId="3"/>
  </si>
  <si>
    <t>*令和5年の出国者数は、暫定値（出入国在留管理庁「出入国管理統計」）</t>
    <phoneticPr fontId="3"/>
  </si>
  <si>
    <t>年</t>
    <rPh sb="0" eb="1">
      <t>ネン</t>
    </rPh>
    <phoneticPr fontId="12"/>
  </si>
  <si>
    <t>発行数</t>
    <rPh sb="0" eb="3">
      <t>ハッコウスウ</t>
    </rPh>
    <phoneticPr fontId="12"/>
  </si>
  <si>
    <t>H1</t>
    <phoneticPr fontId="3"/>
  </si>
  <si>
    <t>R1</t>
    <phoneticPr fontId="3"/>
  </si>
  <si>
    <t>平成</t>
    <rPh sb="0" eb="2">
      <t>ヘイセイ</t>
    </rPh>
    <phoneticPr fontId="12"/>
  </si>
  <si>
    <t>元</t>
    <rPh sb="0" eb="1">
      <t>モト</t>
    </rPh>
    <phoneticPr fontId="12"/>
  </si>
  <si>
    <t>平成・令和</t>
    <rPh sb="0" eb="2">
      <t>ヘイセイ</t>
    </rPh>
    <rPh sb="3" eb="5">
      <t>レイワ</t>
    </rPh>
    <phoneticPr fontId="12"/>
  </si>
  <si>
    <t>31・元</t>
    <rPh sb="3" eb="4">
      <t>モト</t>
    </rPh>
    <phoneticPr fontId="3"/>
  </si>
  <si>
    <t>書面による申請</t>
    <rPh sb="0" eb="2">
      <t>ショメン</t>
    </rPh>
    <rPh sb="5" eb="7">
      <t>シンセイ</t>
    </rPh>
    <phoneticPr fontId="3"/>
  </si>
  <si>
    <t>オンライン申請</t>
    <rPh sb="5" eb="7">
      <t>シンセイ</t>
    </rPh>
    <phoneticPr fontId="3"/>
  </si>
  <si>
    <t>申請総数</t>
    <rPh sb="0" eb="2">
      <t>シンセイ</t>
    </rPh>
    <rPh sb="2" eb="4">
      <t>ソウスウ</t>
    </rPh>
    <phoneticPr fontId="3"/>
  </si>
  <si>
    <t>切替申請</t>
    <rPh sb="0" eb="2">
      <t>キリカエ</t>
    </rPh>
    <rPh sb="2" eb="4">
      <t>シンセイ</t>
    </rPh>
    <phoneticPr fontId="25"/>
  </si>
  <si>
    <t>新規申請・切替申請</t>
    <rPh sb="0" eb="2">
      <t>シンキ</t>
    </rPh>
    <rPh sb="2" eb="4">
      <t>シンセイ</t>
    </rPh>
    <rPh sb="5" eb="7">
      <t>キリカエ</t>
    </rPh>
    <rPh sb="7" eb="9">
      <t>シンセイ</t>
    </rPh>
    <phoneticPr fontId="25"/>
  </si>
  <si>
    <t>国内</t>
    <rPh sb="0" eb="2">
      <t>コクナイ</t>
    </rPh>
    <phoneticPr fontId="3"/>
  </si>
  <si>
    <t>在外</t>
    <rPh sb="0" eb="2">
      <t>ザイガイ</t>
    </rPh>
    <phoneticPr fontId="3"/>
  </si>
  <si>
    <t>（注）国内においてオンラインでの新規申請ができるのは一部都道府県のみ</t>
    <phoneticPr fontId="1"/>
  </si>
  <si>
    <t>106,954（注）</t>
  </si>
  <si>
    <t>１　申請数内訳</t>
    <rPh sb="2" eb="5">
      <t>シンセイスウ</t>
    </rPh>
    <rPh sb="5" eb="7">
      <t>ウチワケ</t>
    </rPh>
    <phoneticPr fontId="3"/>
  </si>
  <si>
    <t>２０１２年</t>
  </si>
  <si>
    <t>H31・R1年</t>
  </si>
  <si>
    <t>国内</t>
  </si>
  <si>
    <t>国外</t>
  </si>
  <si>
    <t>２　一般旅券の紛失・盗難件数</t>
    <phoneticPr fontId="3"/>
  </si>
  <si>
    <t>　　　　　暦年　　    　
発生地</t>
    <phoneticPr fontId="3"/>
  </si>
  <si>
    <t>2014年</t>
    <phoneticPr fontId="3"/>
  </si>
  <si>
    <t>2015年</t>
    <phoneticPr fontId="3"/>
  </si>
  <si>
    <t>2016年</t>
    <phoneticPr fontId="3"/>
  </si>
  <si>
    <t>2017年</t>
    <phoneticPr fontId="3"/>
  </si>
  <si>
    <t>2018年</t>
    <phoneticPr fontId="3"/>
  </si>
  <si>
    <t>2019年</t>
    <phoneticPr fontId="3"/>
  </si>
  <si>
    <t>2020年</t>
    <phoneticPr fontId="3"/>
  </si>
  <si>
    <t>2021年</t>
    <phoneticPr fontId="3"/>
  </si>
  <si>
    <t>2022年</t>
    <phoneticPr fontId="3"/>
  </si>
  <si>
    <t>2023年</t>
    <phoneticPr fontId="3"/>
  </si>
  <si>
    <t>H２４年</t>
    <phoneticPr fontId="3"/>
  </si>
  <si>
    <t>H26年</t>
    <phoneticPr fontId="3"/>
  </si>
  <si>
    <t>H27年</t>
    <phoneticPr fontId="3"/>
  </si>
  <si>
    <t>H28年</t>
    <phoneticPr fontId="3"/>
  </si>
  <si>
    <t>H29年</t>
    <phoneticPr fontId="3"/>
  </si>
  <si>
    <t>H30年</t>
    <phoneticPr fontId="3"/>
  </si>
  <si>
    <t>R2年</t>
    <phoneticPr fontId="3"/>
  </si>
  <si>
    <t>R3年</t>
    <phoneticPr fontId="3"/>
  </si>
  <si>
    <t>R4年</t>
    <phoneticPr fontId="3"/>
  </si>
  <si>
    <t>R5年</t>
    <phoneticPr fontId="3"/>
  </si>
  <si>
    <t>2024年</t>
    <rPh sb="4" eb="5">
      <t>ネン</t>
    </rPh>
    <phoneticPr fontId="1"/>
  </si>
  <si>
    <t>R6年</t>
    <rPh sb="2" eb="3">
      <t>ネン</t>
    </rPh>
    <phoneticPr fontId="1"/>
  </si>
  <si>
    <t>３　国外における一般旅券の不正使用件数</t>
    <phoneticPr fontId="3"/>
  </si>
  <si>
    <t>　　　　暦年　　　　　　　　　　　　　　　　　　　　　　　　　
　　　　　　　　　発生地</t>
    <rPh sb="41" eb="44">
      <t>ハッセイチ</t>
    </rPh>
    <phoneticPr fontId="3"/>
  </si>
  <si>
    <t>２０１２年　</t>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</si>
  <si>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</si>
  <si>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</si>
  <si>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</si>
  <si>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</si>
  <si>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</si>
  <si>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</si>
  <si>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</si>
  <si>
    <t>2021年</t>
    <rPh sb="4" eb="5">
      <t>ネン</t>
    </rPh>
    <phoneticPr fontId="3"/>
  </si>
  <si>
    <t>2022年</t>
    <rPh sb="4" eb="5">
      <t>ネン</t>
    </rPh>
    <phoneticPr fontId="3"/>
  </si>
  <si>
    <t>2023年</t>
    <rPh sb="4" eb="5">
      <t>ネン</t>
    </rPh>
    <phoneticPr fontId="3"/>
  </si>
  <si>
    <t>Ｈ２４年</t>
    <phoneticPr fontId="3"/>
  </si>
  <si>
    <t>52(114)</t>
  </si>
  <si>
    <t>25(46)</t>
  </si>
  <si>
    <t>29（57）</t>
  </si>
  <si>
    <t>34（37）</t>
  </si>
  <si>
    <t>33(45)</t>
  </si>
  <si>
    <t>14(42)</t>
  </si>
  <si>
    <t>16(24)</t>
  </si>
  <si>
    <t>10(18)</t>
  </si>
  <si>
    <t>9(18)</t>
  </si>
  <si>
    <t>4(31)</t>
  </si>
  <si>
    <t>18(40)</t>
  </si>
  <si>
    <t>欧州</t>
  </si>
  <si>
    <t>27(52)</t>
  </si>
  <si>
    <t>13(30)</t>
  </si>
  <si>
    <t>19（45）</t>
  </si>
  <si>
    <t>3（3）</t>
  </si>
  <si>
    <t>23(33)</t>
  </si>
  <si>
    <t>13(38)</t>
  </si>
  <si>
    <t>7(15)</t>
  </si>
  <si>
    <t>9(17)</t>
  </si>
  <si>
    <t>6(12)</t>
  </si>
  <si>
    <t>7(24)</t>
  </si>
  <si>
    <t>アジア</t>
  </si>
  <si>
    <t>13(16)</t>
  </si>
  <si>
    <t>3(3)</t>
  </si>
  <si>
    <t>4（4）</t>
  </si>
  <si>
    <t>31（34）</t>
  </si>
  <si>
    <t>0(0)</t>
  </si>
  <si>
    <t>4(4)</t>
  </si>
  <si>
    <t>1(1)</t>
  </si>
  <si>
    <t>7(8)</t>
  </si>
  <si>
    <t>北米</t>
  </si>
  <si>
    <t>4(15)</t>
  </si>
  <si>
    <t>3(5)</t>
  </si>
  <si>
    <t>中南米</t>
  </si>
  <si>
    <t>5(18)</t>
  </si>
  <si>
    <t>6(8)</t>
  </si>
  <si>
    <t>3（5）</t>
  </si>
  <si>
    <t>2(4)</t>
  </si>
  <si>
    <t>1(4)</t>
  </si>
  <si>
    <t>2(6)</t>
  </si>
  <si>
    <t>中東・
アフリカ</t>
    <rPh sb="0" eb="2">
      <t>チュウトウ</t>
    </rPh>
    <phoneticPr fontId="3"/>
  </si>
  <si>
    <t>3(13)</t>
    <phoneticPr fontId="3"/>
  </si>
  <si>
    <t>2(2)</t>
  </si>
  <si>
    <t>大洋州</t>
    <rPh sb="0" eb="3">
      <t>タイヨウシュウ</t>
    </rPh>
    <phoneticPr fontId="3"/>
  </si>
  <si>
    <t>0(0)</t>
    <phoneticPr fontId="3"/>
  </si>
  <si>
    <t>注　（　）内は発見された冊数</t>
    <rPh sb="0" eb="1">
      <t>チュウ</t>
    </rPh>
    <rPh sb="5" eb="6">
      <t>ウチ</t>
    </rPh>
    <rPh sb="7" eb="9">
      <t>ハッケン</t>
    </rPh>
    <rPh sb="12" eb="14">
      <t>サッスウ</t>
    </rPh>
    <phoneticPr fontId="3"/>
  </si>
  <si>
    <t>6(67)</t>
  </si>
  <si>
    <t>3(34)</t>
  </si>
  <si>
    <t>3(33)</t>
  </si>
  <si>
    <t>４　一般旅券都道府県別未交付失効数</t>
    <rPh sb="2" eb="4">
      <t>イッパン</t>
    </rPh>
    <rPh sb="4" eb="6">
      <t>リョケン</t>
    </rPh>
    <rPh sb="6" eb="10">
      <t>トドウフケン</t>
    </rPh>
    <rPh sb="11" eb="14">
      <t>ミコウフ</t>
    </rPh>
    <rPh sb="14" eb="16">
      <t>シッコウ</t>
    </rPh>
    <phoneticPr fontId="3"/>
  </si>
  <si>
    <t>未交付失効数</t>
    <rPh sb="0" eb="3">
      <t>ミコウフ</t>
    </rPh>
    <rPh sb="3" eb="5">
      <t>シッコウ</t>
    </rPh>
    <phoneticPr fontId="3"/>
  </si>
  <si>
    <t>５　一般旅券在外公館別未交付失効数</t>
    <rPh sb="2" eb="4">
      <t>イッパン</t>
    </rPh>
    <rPh sb="4" eb="6">
      <t>リョケン</t>
    </rPh>
    <rPh sb="6" eb="8">
      <t>ザイガイ</t>
    </rPh>
    <rPh sb="8" eb="10">
      <t>コウカン</t>
    </rPh>
    <rPh sb="10" eb="11">
      <t>ベツ</t>
    </rPh>
    <rPh sb="11" eb="14">
      <t>ミコウフ</t>
    </rPh>
    <rPh sb="14" eb="16">
      <t>シッコウ</t>
    </rPh>
    <phoneticPr fontId="3"/>
  </si>
  <si>
    <t>在外公館名</t>
    <rPh sb="0" eb="2">
      <t>ザイガイ</t>
    </rPh>
    <rPh sb="2" eb="4">
      <t>コウカン</t>
    </rPh>
    <rPh sb="4" eb="5">
      <t>メイ</t>
    </rPh>
    <phoneticPr fontId="3"/>
  </si>
  <si>
    <t>在外公館名</t>
    <rPh sb="0" eb="2">
      <t>ザイガイ</t>
    </rPh>
    <rPh sb="2" eb="4">
      <t>コウカン</t>
    </rPh>
    <phoneticPr fontId="3"/>
  </si>
  <si>
    <t>注）　記載のない在外公館は発生件数なし</t>
    <rPh sb="0" eb="1">
      <t>チュウ</t>
    </rPh>
    <rPh sb="3" eb="5">
      <t>キサイ</t>
    </rPh>
    <rPh sb="8" eb="10">
      <t>ザイガイ</t>
    </rPh>
    <rPh sb="10" eb="12">
      <t>コウカン</t>
    </rPh>
    <rPh sb="13" eb="15">
      <t>ハッセイ</t>
    </rPh>
    <rPh sb="15" eb="17">
      <t>ケンスウ</t>
    </rPh>
    <phoneticPr fontId="3"/>
  </si>
  <si>
    <t>令和６年</t>
    <phoneticPr fontId="3"/>
  </si>
  <si>
    <t>香港総領事館</t>
  </si>
  <si>
    <t>上海総領事館</t>
  </si>
  <si>
    <t>フィリピン大使館</t>
  </si>
  <si>
    <t>ダバオ総領事館</t>
  </si>
  <si>
    <t>ホーチミン総領事館</t>
  </si>
  <si>
    <t>マレーシア大使館</t>
  </si>
  <si>
    <t>ブリスベン総領事館</t>
  </si>
  <si>
    <t>アメリカ合衆国大使館</t>
  </si>
  <si>
    <t>アトランタ総領事館</t>
  </si>
  <si>
    <t>サンフランシスコ総領事館</t>
  </si>
  <si>
    <t>シアトル総領事館</t>
  </si>
  <si>
    <t>ニューヨーク総領事館</t>
  </si>
  <si>
    <t>ヒューストン総領事館</t>
  </si>
  <si>
    <t>ボストン総領事館</t>
  </si>
  <si>
    <t>ロサンゼルス総領事館</t>
  </si>
  <si>
    <t>パラグアイ大使館</t>
  </si>
  <si>
    <t>クリチバ総領事館</t>
  </si>
  <si>
    <t>英国大使館</t>
  </si>
  <si>
    <t>スペイン大使館</t>
  </si>
  <si>
    <t>デュッセルドルフ総領事館</t>
  </si>
  <si>
    <t>ルーマニア大使館</t>
  </si>
  <si>
    <t>令和６年</t>
    <rPh sb="0" eb="2">
      <t>レイワ</t>
    </rPh>
    <rPh sb="3" eb="4">
      <t>ネン</t>
    </rPh>
    <phoneticPr fontId="3"/>
  </si>
  <si>
    <t>　　　　種別　　月</t>
    <rPh sb="4" eb="6">
      <t>シュベツ</t>
    </rPh>
    <rPh sb="8" eb="9">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</si>
</sst>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_ "/>
    <numFmt numFmtId="178" formatCode="0.0%"/>
    <numFmt numFmtId="179" formatCode="#,##0_);[Red]\(#,##0\)"/>
    <numFmt numFmtId="180" formatCode="0_);[Red]\(0\)"/>
  </numFmts>
  <fonts count="33" x14ac:knownFonts="1">
    <font>
      <sz val="11"/>
      <color theme="1"/>
      <name val="ＭＳ Ｐゴシック"/>
      <family val="2"/>
      <charset val="128"/>
    </font>
    <font>
      <sz val="6"/>
      <name val="ＭＳ Ｐゴシック"/>
      <family val="2"/>
      <charset val="128"/>
    </font>
    <font>
      <sz val="11"/>
      <name val="ＭＳ Ｐゴシック"/>
      <family val="3"/>
      <charset val="128"/>
    </font>
    <font>
      <sz val="6"/>
      <name val="游ゴシック"/>
      <family val="2"/>
      <charset val="128"/>
      <scheme val="minor"/>
    </font>
    <font>
      <sz val="8"/>
      <name val="ＭＳ Ｐゴシック"/>
      <family val="3"/>
      <charset val="128"/>
    </font>
    <font>
      <sz val="10"/>
      <name val="ＭＳ Ｐゴシック"/>
      <family val="3"/>
      <charset val="128"/>
    </font>
    <font>
      <sz val="10"/>
      <color indexed="8"/>
      <name val="ＭＳ Ｐゴシック"/>
      <family val="3"/>
      <charset val="128"/>
    </font>
    <font>
      <sz val="10.5"/>
      <name val="ＭＳ Ｐゴシック"/>
      <family val="3"/>
      <charset val="128"/>
    </font>
    <font>
      <sz val="11"/>
      <color theme="1"/>
      <name val="ＭＳ Ｐゴシック"/>
      <family val="2"/>
      <charset val="128"/>
    </font>
    <font>
      <sz val="11"/>
      <name val="游ゴシック"/>
      <family val="3"/>
      <charset val="128"/>
      <scheme val="minor"/>
    </font>
    <font>
      <sz val="10"/>
      <name val="游ゴシック"/>
      <family val="2"/>
      <charset val="128"/>
      <scheme val="minor"/>
    </font>
    <font>
      <sz val="10"/>
      <name val="游ゴシック"/>
      <family val="3"/>
      <charset val="128"/>
      <scheme val="minor"/>
    </font>
    <font>
      <sz val="6"/>
      <name val="ＭＳ Ｐゴシック"/>
      <family val="3"/>
      <charset val="128"/>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indexed="8"/>
      <name val="ＭＳ Ｐゴシック"/>
      <family val="3"/>
      <charset val="128"/>
    </font>
    <font>
      <sz val="9"/>
      <name val="ＭＳ Ｐゴシック"/>
      <family val="3"/>
      <charset val="128"/>
    </font>
    <font>
      <sz val="9"/>
      <color theme="1"/>
      <name val="ＭＳ Ｐゴシック"/>
      <family val="2"/>
      <charset val="128"/>
    </font>
    <font>
      <sz val="9"/>
      <color theme="1"/>
      <name val="游ゴシック"/>
      <family val="2"/>
      <charset val="128"/>
      <scheme val="minor"/>
    </font>
    <font>
      <sz val="9"/>
      <name val="ＭＳ Ｐゴシック"/>
      <family val="2"/>
      <charset val="128"/>
    </font>
    <font>
      <sz val="11"/>
      <color theme="1"/>
      <name val="游ゴシック"/>
      <family val="2"/>
      <charset val="128"/>
      <scheme val="minor"/>
    </font>
    <font>
      <sz val="10"/>
      <color theme="1"/>
      <name val="ＭＳ Ｐゴシック"/>
      <family val="3"/>
      <charset val="128"/>
    </font>
    <font>
      <sz val="9"/>
      <color rgb="FF000000"/>
      <name val="ＭＳ Ｐゴシック"/>
      <family val="3"/>
      <charset val="128"/>
    </font>
    <font>
      <b/>
      <sz val="10.5"/>
      <color theme="1"/>
      <name val="ＭＳ Ｐゴシック"/>
      <family val="3"/>
      <charset val="128"/>
    </font>
    <font>
      <b/>
      <sz val="9"/>
      <name val="ＭＳ Ｐゴシック"/>
      <family val="3"/>
      <charset val="128"/>
    </font>
    <font>
      <sz val="10.5"/>
      <color theme="1"/>
      <name val="ＭＳ Ｐゴシック"/>
      <family val="3"/>
      <charset val="128"/>
    </font>
    <font>
      <sz val="11"/>
      <color rgb="FF000000"/>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30">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87">
    <xf numFmtId="0" fontId="0" fillId="0" borderId="0" xfId="0">
      <alignment vertical="center"/>
    </xf>
    <xf numFmtId="0" fontId="2" fillId="0" borderId="2" xfId="0" applyFont="1" applyBorder="1" applyAlignment="1">
      <alignment horizontal="center" vertical="center"/>
    </xf>
    <xf numFmtId="176" fontId="6" fillId="0" borderId="2" xfId="0" quotePrefix="1" applyNumberFormat="1" applyFont="1" applyBorder="1" applyAlignment="1">
      <alignment horizontal="right" vertical="center"/>
    </xf>
    <xf numFmtId="177" fontId="5" fillId="0" borderId="2" xfId="0" applyNumberFormat="1" applyFont="1" applyBorder="1">
      <alignment vertical="center"/>
    </xf>
    <xf numFmtId="0" fontId="2" fillId="0" borderId="0" xfId="0" applyFont="1">
      <alignment vertical="center"/>
    </xf>
    <xf numFmtId="0" fontId="2" fillId="0" borderId="2" xfId="0" applyFont="1" applyBorder="1" applyAlignment="1">
      <alignment horizontal="center" vertical="center"/>
    </xf>
    <xf numFmtId="0" fontId="9" fillId="0" borderId="5" xfId="0" applyFont="1" applyBorder="1">
      <alignment vertical="center"/>
    </xf>
    <xf numFmtId="0" fontId="9" fillId="0" borderId="0" xfId="0" applyFont="1">
      <alignment vertical="center"/>
    </xf>
    <xf numFmtId="178" fontId="2" fillId="0" borderId="2" xfId="0" applyNumberFormat="1" applyFont="1" applyBorder="1" applyAlignment="1">
      <alignment horizontal="center" vertical="center"/>
    </xf>
    <xf numFmtId="3" fontId="5" fillId="0" borderId="2" xfId="0" applyNumberFormat="1" applyFont="1" applyBorder="1" applyAlignment="1">
      <alignment horizontal="right" vertical="center"/>
    </xf>
    <xf numFmtId="38" fontId="5" fillId="0" borderId="2" xfId="1" applyFont="1" applyFill="1" applyBorder="1">
      <alignment vertical="center"/>
    </xf>
    <xf numFmtId="3" fontId="5" fillId="0" borderId="2" xfId="0" applyNumberFormat="1" applyFont="1" applyBorder="1" applyAlignment="1">
      <alignment horizontal="right" vertical="center" shrinkToFit="1"/>
    </xf>
    <xf numFmtId="0" fontId="5" fillId="0" borderId="2" xfId="0" applyFont="1" applyBorder="1" applyAlignment="1">
      <alignment horizontal="left" vertical="center"/>
    </xf>
    <xf numFmtId="177" fontId="5" fillId="0" borderId="2" xfId="1" applyNumberFormat="1" applyFont="1" applyFill="1" applyBorder="1" applyAlignment="1">
      <alignment horizontal="right"/>
    </xf>
    <xf numFmtId="177" fontId="5" fillId="0" borderId="2" xfId="1" quotePrefix="1" applyNumberFormat="1" applyFont="1" applyFill="1" applyBorder="1" applyAlignment="1">
      <alignment horizontal="right"/>
    </xf>
    <xf numFmtId="177" fontId="5" fillId="0" borderId="0" xfId="1" applyNumberFormat="1" applyFont="1" applyFill="1" applyAlignment="1">
      <alignment horizontal="right"/>
    </xf>
    <xf numFmtId="179" fontId="15" fillId="0" borderId="2" xfId="0" applyNumberFormat="1" applyFont="1" applyBorder="1" applyAlignment="1">
      <alignment horizontal="center" vertical="center" shrinkToFit="1"/>
    </xf>
    <xf numFmtId="0" fontId="15" fillId="0" borderId="2" xfId="0" applyFont="1" applyBorder="1" applyAlignment="1">
      <alignment horizontal="center" vertical="center" shrinkToFit="1"/>
    </xf>
    <xf numFmtId="179" fontId="15" fillId="0" borderId="2" xfId="0" applyNumberFormat="1" applyFont="1" applyBorder="1" applyAlignment="1">
      <alignment horizontal="center" vertical="center" wrapText="1" shrinkToFit="1"/>
    </xf>
    <xf numFmtId="0" fontId="14" fillId="0" borderId="2" xfId="0" applyFont="1" applyBorder="1" applyAlignment="1">
      <alignment horizontal="left"/>
    </xf>
    <xf numFmtId="0" fontId="19" fillId="0" borderId="2" xfId="0" applyFont="1" applyBorder="1" applyAlignment="1">
      <alignment horizontal="left" vertical="center"/>
    </xf>
    <xf numFmtId="0" fontId="19" fillId="0" borderId="2" xfId="0" applyFont="1" applyBorder="1">
      <alignment vertical="center"/>
    </xf>
    <xf numFmtId="49" fontId="20" fillId="0" borderId="18" xfId="0" applyNumberFormat="1" applyFont="1" applyBorder="1" applyAlignment="1">
      <alignment horizontal="center" vertical="center"/>
    </xf>
    <xf numFmtId="176" fontId="20" fillId="0" borderId="18" xfId="0" quotePrefix="1" applyNumberFormat="1" applyFont="1" applyBorder="1" applyAlignment="1">
      <alignment horizontal="right"/>
    </xf>
    <xf numFmtId="176" fontId="21" fillId="0" borderId="18" xfId="0" quotePrefix="1" applyNumberFormat="1" applyFont="1" applyBorder="1" applyAlignment="1">
      <alignment horizontal="right"/>
    </xf>
    <xf numFmtId="0" fontId="21" fillId="0" borderId="2" xfId="0" applyFont="1" applyBorder="1" applyAlignment="1">
      <alignment horizontal="center" vertical="center"/>
    </xf>
    <xf numFmtId="0" fontId="21" fillId="0" borderId="23" xfId="0" applyFont="1" applyBorder="1" applyAlignment="1">
      <alignment horizontal="center"/>
    </xf>
    <xf numFmtId="0" fontId="21" fillId="0" borderId="23" xfId="0" applyFont="1" applyBorder="1" applyAlignment="1">
      <alignment horizontal="right"/>
    </xf>
    <xf numFmtId="0" fontId="21" fillId="0" borderId="24" xfId="0" applyFont="1" applyBorder="1" applyAlignment="1">
      <alignment horizontal="center"/>
    </xf>
    <xf numFmtId="0" fontId="21" fillId="0" borderId="24" xfId="0" applyFont="1" applyBorder="1" applyAlignment="1">
      <alignment horizontal="right"/>
    </xf>
    <xf numFmtId="3" fontId="21" fillId="0" borderId="24" xfId="0" applyNumberFormat="1" applyFont="1" applyBorder="1" applyAlignment="1">
      <alignment horizontal="right"/>
    </xf>
    <xf numFmtId="3" fontId="21" fillId="0" borderId="26" xfId="0" applyNumberFormat="1" applyFont="1" applyBorder="1" applyAlignment="1">
      <alignment horizontal="right"/>
    </xf>
    <xf numFmtId="0" fontId="21" fillId="0" borderId="22" xfId="0" applyFont="1" applyBorder="1" applyAlignment="1">
      <alignment horizontal="center"/>
    </xf>
    <xf numFmtId="3" fontId="21" fillId="0" borderId="22" xfId="0" applyNumberFormat="1" applyFont="1" applyBorder="1" applyAlignment="1">
      <alignment horizontal="right"/>
    </xf>
    <xf numFmtId="0" fontId="0" fillId="0" borderId="2" xfId="0" applyBorder="1">
      <alignment vertical="center"/>
    </xf>
    <xf numFmtId="3" fontId="22" fillId="0" borderId="28" xfId="0" applyNumberFormat="1" applyFont="1" applyBorder="1">
      <alignment vertical="center"/>
    </xf>
    <xf numFmtId="0" fontId="21" fillId="0" borderId="28" xfId="0" applyFont="1" applyBorder="1" applyAlignment="1">
      <alignment horizontal="center"/>
    </xf>
    <xf numFmtId="3" fontId="21" fillId="0" borderId="28" xfId="0" applyNumberFormat="1" applyFont="1" applyBorder="1" applyAlignment="1">
      <alignment horizontal="right"/>
    </xf>
    <xf numFmtId="0" fontId="0" fillId="0" borderId="2" xfId="0" applyBorder="1" applyAlignment="1">
      <alignment horizontal="right"/>
    </xf>
    <xf numFmtId="0" fontId="0" fillId="0" borderId="2" xfId="0" applyBorder="1" applyAlignment="1">
      <alignment horizontal="center"/>
    </xf>
    <xf numFmtId="179" fontId="0" fillId="0" borderId="2" xfId="0" applyNumberFormat="1" applyBorder="1" applyAlignment="1">
      <alignment horizontal="right" vertical="center"/>
    </xf>
    <xf numFmtId="179" fontId="2" fillId="0" borderId="2" xfId="0" applyNumberFormat="1" applyFont="1" applyBorder="1" applyAlignment="1">
      <alignment horizontal="right"/>
    </xf>
    <xf numFmtId="0" fontId="0" fillId="0" borderId="2" xfId="0" applyBorder="1" applyAlignment="1">
      <alignment horizontal="right" vertical="center"/>
    </xf>
    <xf numFmtId="179" fontId="21" fillId="0" borderId="2" xfId="0" applyNumberFormat="1" applyFont="1" applyBorder="1" applyAlignment="1">
      <alignment horizontal="center" vertical="center"/>
    </xf>
    <xf numFmtId="179" fontId="21" fillId="0" borderId="0" xfId="0" applyNumberFormat="1" applyFont="1" applyAlignment="1">
      <alignment horizontal="center" vertical="center"/>
    </xf>
    <xf numFmtId="179" fontId="21" fillId="0" borderId="2" xfId="0" applyNumberFormat="1" applyFont="1" applyBorder="1">
      <alignment vertical="center"/>
    </xf>
    <xf numFmtId="179" fontId="21" fillId="0" borderId="0" xfId="0" applyNumberFormat="1" applyFont="1">
      <alignment vertical="center"/>
    </xf>
    <xf numFmtId="3" fontId="0" fillId="0" borderId="2" xfId="0" applyNumberFormat="1" applyBorder="1" applyAlignment="1">
      <alignment horizontal="center" vertical="center"/>
    </xf>
    <xf numFmtId="0" fontId="23" fillId="0" borderId="2" xfId="0" applyFont="1" applyBorder="1" applyAlignment="1">
      <alignment horizontal="center" vertical="center"/>
    </xf>
    <xf numFmtId="179" fontId="24" fillId="0" borderId="2" xfId="0" applyNumberFormat="1" applyFont="1" applyBorder="1" applyAlignment="1">
      <alignment horizontal="center" vertical="center"/>
    </xf>
    <xf numFmtId="3" fontId="21" fillId="0" borderId="2" xfId="0" applyNumberFormat="1" applyFont="1" applyBorder="1" applyAlignment="1">
      <alignment horizontal="center" vertical="center"/>
    </xf>
    <xf numFmtId="179" fontId="4" fillId="0" borderId="2" xfId="0" applyNumberFormat="1" applyFont="1" applyBorder="1">
      <alignment vertical="center"/>
    </xf>
    <xf numFmtId="0" fontId="2" fillId="0" borderId="2" xfId="0" applyFont="1" applyBorder="1" applyAlignment="1">
      <alignment horizontal="center" vertical="center"/>
    </xf>
    <xf numFmtId="0" fontId="0" fillId="0" borderId="2" xfId="0" applyFill="1" applyBorder="1" applyAlignment="1">
      <alignment horizontal="right" vertical="center"/>
    </xf>
    <xf numFmtId="38" fontId="0" fillId="0" borderId="2" xfId="1" applyFont="1" applyBorder="1">
      <alignment vertical="center"/>
    </xf>
    <xf numFmtId="177" fontId="15" fillId="0" borderId="2" xfId="0" applyNumberFormat="1" applyFont="1" applyBorder="1">
      <alignment vertical="center"/>
    </xf>
    <xf numFmtId="0" fontId="4" fillId="0" borderId="2" xfId="0" applyFont="1" applyBorder="1" applyAlignment="1">
      <alignment horizontal="center" vertical="center"/>
    </xf>
    <xf numFmtId="0" fontId="0" fillId="0" borderId="0" xfId="0" applyAlignment="1">
      <alignment horizontal="center" vertical="center"/>
    </xf>
    <xf numFmtId="0" fontId="23" fillId="0" borderId="0" xfId="0" applyFont="1">
      <alignment vertical="center"/>
    </xf>
    <xf numFmtId="177" fontId="0" fillId="0" borderId="0" xfId="0" applyNumberFormat="1">
      <alignment vertical="center"/>
    </xf>
    <xf numFmtId="177" fontId="18" fillId="0" borderId="10" xfId="0" applyNumberFormat="1" applyFont="1" applyBorder="1" applyAlignment="1">
      <alignment horizontal="center" vertical="center"/>
    </xf>
    <xf numFmtId="0" fontId="18" fillId="0" borderId="0" xfId="0" applyFont="1">
      <alignment vertical="center"/>
    </xf>
    <xf numFmtId="0" fontId="18" fillId="0" borderId="0" xfId="0" applyFont="1" applyAlignment="1">
      <alignment horizontal="left" vertical="top"/>
    </xf>
    <xf numFmtId="0" fontId="18" fillId="0" borderId="0" xfId="0" applyFont="1" applyAlignment="1">
      <alignment vertical="center" wrapText="1"/>
    </xf>
    <xf numFmtId="0" fontId="18" fillId="0" borderId="0" xfId="0" applyFont="1" applyAlignment="1">
      <alignment horizontal="right" vertical="top" wrapText="1"/>
    </xf>
    <xf numFmtId="177" fontId="15" fillId="0" borderId="2" xfId="0" applyNumberFormat="1" applyFont="1" applyBorder="1" applyAlignment="1">
      <alignment horizontal="right" vertical="center"/>
    </xf>
    <xf numFmtId="177" fontId="15" fillId="0" borderId="15" xfId="0" applyNumberFormat="1" applyFont="1" applyBorder="1">
      <alignment vertical="center"/>
    </xf>
    <xf numFmtId="0" fontId="27"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8" fillId="0" borderId="2" xfId="0" applyFont="1" applyBorder="1" applyAlignment="1">
      <alignment horizontal="center" vertical="center"/>
    </xf>
    <xf numFmtId="3" fontId="29" fillId="0" borderId="2" xfId="0" applyNumberFormat="1" applyFont="1" applyBorder="1" applyAlignment="1">
      <alignment horizontal="right" vertical="center"/>
    </xf>
    <xf numFmtId="0" fontId="30" fillId="0" borderId="2" xfId="0" applyFont="1" applyBorder="1" applyAlignment="1">
      <alignment horizontal="center" vertical="center"/>
    </xf>
    <xf numFmtId="3" fontId="15" fillId="0" borderId="2" xfId="0" applyNumberFormat="1" applyFont="1" applyBorder="1" applyAlignment="1">
      <alignment horizontal="right" vertical="center"/>
    </xf>
    <xf numFmtId="3" fontId="21" fillId="0" borderId="2" xfId="0" applyNumberFormat="1" applyFont="1" applyBorder="1" applyAlignment="1">
      <alignment horizontal="right" vertical="center"/>
    </xf>
    <xf numFmtId="0" fontId="7" fillId="0" borderId="2" xfId="0" applyFont="1" applyBorder="1" applyAlignment="1">
      <alignment horizontal="center" vertical="center"/>
    </xf>
    <xf numFmtId="0" fontId="22" fillId="0" borderId="2" xfId="0" applyFont="1" applyBorder="1" applyAlignment="1">
      <alignment horizontal="center" vertical="center"/>
    </xf>
    <xf numFmtId="0" fontId="15" fillId="0" borderId="2" xfId="0" applyFont="1" applyBorder="1" applyAlignment="1">
      <alignment horizontal="center" vertical="center"/>
    </xf>
    <xf numFmtId="0" fontId="21" fillId="0" borderId="2" xfId="0" applyFont="1" applyBorder="1" applyAlignment="1">
      <alignment horizontal="right" vertical="center"/>
    </xf>
    <xf numFmtId="0" fontId="21" fillId="0" borderId="2" xfId="0" applyFont="1" applyBorder="1" applyAlignment="1">
      <alignment horizontal="right" vertical="center" wrapText="1"/>
    </xf>
    <xf numFmtId="0" fontId="2" fillId="0" borderId="2" xfId="0" applyFont="1" applyBorder="1" applyAlignment="1">
      <alignment horizontal="center" vertical="center" wrapText="1" shrinkToFit="1"/>
    </xf>
    <xf numFmtId="0" fontId="2" fillId="0" borderId="4" xfId="0" applyFont="1" applyBorder="1">
      <alignment vertical="center"/>
    </xf>
    <xf numFmtId="0" fontId="15" fillId="0" borderId="2" xfId="0" applyFont="1" applyBorder="1" applyAlignment="1">
      <alignment horizontal="right" vertical="center"/>
    </xf>
    <xf numFmtId="0" fontId="26" fillId="0" borderId="22" xfId="0" applyFont="1" applyBorder="1" applyAlignment="1">
      <alignment horizontal="center" vertical="center" shrinkToFit="1"/>
    </xf>
    <xf numFmtId="0" fontId="26" fillId="0" borderId="2" xfId="0" applyFont="1" applyBorder="1" applyAlignment="1">
      <alignment horizontal="center"/>
    </xf>
    <xf numFmtId="0" fontId="26" fillId="0" borderId="12" xfId="0" applyFont="1" applyBorder="1" applyAlignment="1">
      <alignment horizontal="center"/>
    </xf>
    <xf numFmtId="0" fontId="32" fillId="0" borderId="0" xfId="0" applyFont="1">
      <alignment vertical="center"/>
    </xf>
    <xf numFmtId="179" fontId="32" fillId="0" borderId="0" xfId="0" applyNumberFormat="1" applyFont="1">
      <alignment vertical="center"/>
    </xf>
    <xf numFmtId="0" fontId="16" fillId="0" borderId="0" xfId="0" applyFont="1">
      <alignment vertical="center"/>
    </xf>
    <xf numFmtId="0" fontId="26" fillId="0" borderId="2" xfId="0" applyFont="1" applyBorder="1" applyAlignment="1">
      <alignment horizontal="center" vertical="center" shrinkToFit="1"/>
    </xf>
    <xf numFmtId="0" fontId="26" fillId="0" borderId="22" xfId="0" applyFont="1" applyBorder="1" applyAlignment="1">
      <alignment horizontal="left" vertical="center" shrinkToFit="1"/>
    </xf>
    <xf numFmtId="0" fontId="26" fillId="0" borderId="2" xfId="0" applyFont="1" applyBorder="1" applyAlignment="1">
      <alignment horizontal="left"/>
    </xf>
    <xf numFmtId="0" fontId="26" fillId="0" borderId="12" xfId="0" applyFont="1" applyBorder="1" applyAlignment="1">
      <alignment horizontal="left"/>
    </xf>
    <xf numFmtId="0" fontId="26" fillId="0" borderId="14" xfId="0" applyFont="1" applyBorder="1" applyAlignment="1">
      <alignment horizontal="left" shrinkToFit="1"/>
    </xf>
    <xf numFmtId="180" fontId="26" fillId="0" borderId="14" xfId="0" applyNumberFormat="1" applyFont="1" applyBorder="1" applyAlignment="1">
      <alignment horizontal="right" shrinkToFit="1"/>
    </xf>
    <xf numFmtId="179" fontId="32" fillId="0" borderId="2" xfId="0" applyNumberFormat="1" applyFont="1" applyBorder="1">
      <alignment vertical="center"/>
    </xf>
    <xf numFmtId="0" fontId="14" fillId="0" borderId="0" xfId="0" applyFont="1" applyAlignment="1">
      <alignment horizontal="left"/>
    </xf>
    <xf numFmtId="179" fontId="16" fillId="0" borderId="0" xfId="0" applyNumberFormat="1" applyFont="1">
      <alignment vertical="center"/>
    </xf>
    <xf numFmtId="0" fontId="32" fillId="0" borderId="1" xfId="0" applyFont="1" applyBorder="1" applyAlignment="1"/>
    <xf numFmtId="180" fontId="32" fillId="0" borderId="1" xfId="0" applyNumberFormat="1" applyFont="1" applyBorder="1" applyAlignment="1"/>
    <xf numFmtId="0" fontId="26" fillId="0" borderId="14" xfId="0" applyFont="1" applyBorder="1" applyAlignment="1">
      <alignment horizontal="left"/>
    </xf>
    <xf numFmtId="180" fontId="32" fillId="0" borderId="14" xfId="0" applyNumberFormat="1" applyFont="1" applyBorder="1" applyAlignment="1"/>
    <xf numFmtId="179" fontId="14" fillId="0" borderId="2" xfId="1" applyNumberFormat="1" applyFont="1" applyBorder="1">
      <alignment vertical="center"/>
    </xf>
    <xf numFmtId="10" fontId="14" fillId="0" borderId="2" xfId="2" applyNumberFormat="1" applyFont="1" applyBorder="1">
      <alignment vertical="center"/>
    </xf>
    <xf numFmtId="179" fontId="14" fillId="0" borderId="2" xfId="0" applyNumberFormat="1" applyFont="1" applyBorder="1">
      <alignment vertical="center"/>
    </xf>
    <xf numFmtId="177" fontId="20" fillId="0" borderId="2" xfId="0" quotePrefix="1" applyNumberFormat="1" applyFont="1" applyBorder="1" applyAlignment="1">
      <alignment horizontal="right"/>
    </xf>
    <xf numFmtId="177" fontId="20" fillId="0" borderId="16" xfId="0" quotePrefix="1" applyNumberFormat="1" applyFont="1" applyBorder="1" applyAlignment="1">
      <alignment horizontal="right"/>
    </xf>
    <xf numFmtId="177" fontId="15" fillId="0" borderId="2" xfId="0" applyNumberFormat="1" applyFont="1" applyBorder="1" applyAlignment="1">
      <alignment horizontal="right"/>
    </xf>
    <xf numFmtId="177" fontId="15" fillId="0" borderId="2" xfId="0" applyNumberFormat="1" applyFont="1" applyBorder="1" applyAlignment="1"/>
    <xf numFmtId="177" fontId="20" fillId="0" borderId="2" xfId="0" applyNumberFormat="1" applyFont="1" applyBorder="1" applyAlignment="1">
      <alignment horizontal="right"/>
    </xf>
    <xf numFmtId="177" fontId="20" fillId="0" borderId="17" xfId="0" quotePrefix="1" applyNumberFormat="1" applyFont="1" applyBorder="1" applyAlignment="1">
      <alignment horizontal="right"/>
    </xf>
    <xf numFmtId="10" fontId="5" fillId="0" borderId="2" xfId="0" applyNumberFormat="1" applyFont="1" applyBorder="1">
      <alignment vertical="center"/>
    </xf>
    <xf numFmtId="0" fontId="26" fillId="0" borderId="2" xfId="0" applyFont="1" applyBorder="1" applyAlignment="1">
      <alignment horizontal="right"/>
    </xf>
    <xf numFmtId="177" fontId="26" fillId="0" borderId="2" xfId="0" applyNumberFormat="1" applyFont="1" applyBorder="1" applyAlignment="1">
      <alignment horizontal="right"/>
    </xf>
    <xf numFmtId="0" fontId="2" fillId="0" borderId="0" xfId="0" applyFont="1" applyAlignment="1">
      <alignment horizontal="center" vertical="center"/>
    </xf>
    <xf numFmtId="0" fontId="4" fillId="0" borderId="1"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center" vertical="center"/>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9"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3" fontId="2" fillId="0" borderId="2" xfId="0" applyNumberFormat="1" applyFont="1" applyBorder="1" applyAlignment="1">
      <alignment horizontal="center" vertical="center"/>
    </xf>
    <xf numFmtId="178" fontId="2" fillId="0" borderId="2" xfId="0"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left" vertical="center" wrapText="1"/>
    </xf>
    <xf numFmtId="0" fontId="13" fillId="0" borderId="3" xfId="0" applyFont="1" applyBorder="1" applyAlignment="1">
      <alignment horizontal="left" vertical="center" wrapText="1"/>
    </xf>
    <xf numFmtId="0" fontId="5"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shrinkToFi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8" fillId="0" borderId="2" xfId="0" applyFont="1" applyBorder="1" applyAlignment="1">
      <alignment horizontal="center" vertical="center"/>
    </xf>
    <xf numFmtId="0" fontId="16" fillId="0" borderId="13" xfId="0" applyFont="1" applyBorder="1" applyAlignment="1">
      <alignment horizontal="center" vertical="center"/>
    </xf>
    <xf numFmtId="0" fontId="17" fillId="0" borderId="14" xfId="0" applyFont="1" applyBorder="1" applyAlignment="1">
      <alignment horizontal="left" vertical="center" wrapText="1"/>
    </xf>
    <xf numFmtId="0" fontId="16" fillId="0" borderId="14" xfId="0" applyFont="1" applyBorder="1" applyAlignment="1">
      <alignment horizontal="left" vertical="center" wrapText="1"/>
    </xf>
    <xf numFmtId="0" fontId="18" fillId="0" borderId="15" xfId="0" applyFont="1" applyBorder="1" applyAlignment="1">
      <alignment horizontal="center" vertical="center"/>
    </xf>
    <xf numFmtId="0" fontId="18" fillId="0" borderId="12" xfId="0" applyFont="1" applyBorder="1" applyAlignment="1">
      <alignment horizontal="center" vertical="center"/>
    </xf>
    <xf numFmtId="49" fontId="20" fillId="0" borderId="18" xfId="0" applyNumberFormat="1" applyFont="1" applyBorder="1" applyAlignment="1">
      <alignment horizontal="center" vertical="center"/>
    </xf>
    <xf numFmtId="176" fontId="21" fillId="0" borderId="19" xfId="0" quotePrefix="1" applyNumberFormat="1" applyFont="1" applyBorder="1" applyAlignment="1">
      <alignment horizontal="right"/>
    </xf>
    <xf numFmtId="176" fontId="21" fillId="0" borderId="21" xfId="0" quotePrefix="1" applyNumberFormat="1" applyFont="1" applyBorder="1" applyAlignment="1">
      <alignment horizontal="right"/>
    </xf>
    <xf numFmtId="49" fontId="20" fillId="0" borderId="18" xfId="0" applyNumberFormat="1" applyFont="1" applyBorder="1" applyAlignment="1">
      <alignment horizontal="left" vertical="center"/>
    </xf>
    <xf numFmtId="176" fontId="20" fillId="0" borderId="18" xfId="0" quotePrefix="1" applyNumberFormat="1" applyFont="1" applyBorder="1" applyAlignment="1"/>
    <xf numFmtId="49" fontId="20" fillId="0" borderId="19" xfId="0" applyNumberFormat="1" applyFont="1" applyBorder="1" applyAlignment="1">
      <alignment horizontal="left" vertical="center"/>
    </xf>
    <xf numFmtId="49" fontId="20" fillId="0" borderId="20" xfId="0" applyNumberFormat="1" applyFont="1" applyBorder="1" applyAlignment="1">
      <alignment horizontal="left" vertical="center"/>
    </xf>
    <xf numFmtId="49" fontId="20" fillId="0" borderId="21" xfId="0" applyNumberFormat="1" applyFont="1" applyBorder="1" applyAlignment="1">
      <alignment horizontal="left" vertical="center"/>
    </xf>
    <xf numFmtId="176" fontId="20" fillId="0" borderId="19" xfId="0" quotePrefix="1" applyNumberFormat="1" applyFont="1" applyBorder="1" applyAlignment="1">
      <alignment horizontal="right"/>
    </xf>
    <xf numFmtId="176" fontId="20" fillId="0" borderId="21" xfId="0" quotePrefix="1" applyNumberFormat="1" applyFont="1" applyBorder="1" applyAlignment="1">
      <alignment horizontal="right"/>
    </xf>
    <xf numFmtId="176" fontId="21" fillId="0" borderId="18" xfId="0" quotePrefix="1" applyNumberFormat="1" applyFont="1" applyBorder="1" applyAlignment="1"/>
    <xf numFmtId="49" fontId="2" fillId="0" borderId="0" xfId="0" applyNumberFormat="1" applyFont="1" applyAlignment="1">
      <alignment horizontal="center" vertical="center"/>
    </xf>
    <xf numFmtId="3" fontId="21" fillId="0" borderId="22" xfId="0" applyNumberFormat="1" applyFont="1" applyBorder="1" applyAlignment="1">
      <alignment horizontal="center"/>
    </xf>
    <xf numFmtId="0" fontId="21" fillId="0" borderId="0" xfId="0" applyFont="1" applyBorder="1" applyAlignment="1">
      <alignment horizontal="right"/>
    </xf>
    <xf numFmtId="3" fontId="21" fillId="0" borderId="28" xfId="0" applyNumberFormat="1" applyFont="1" applyBorder="1" applyAlignment="1">
      <alignment horizontal="center"/>
    </xf>
    <xf numFmtId="3" fontId="21" fillId="0" borderId="25" xfId="0" applyNumberFormat="1" applyFont="1" applyBorder="1" applyAlignment="1">
      <alignment horizontal="center"/>
    </xf>
    <xf numFmtId="3" fontId="21" fillId="0" borderId="26" xfId="0" applyNumberFormat="1" applyFont="1" applyBorder="1" applyAlignment="1">
      <alignment horizontal="center"/>
    </xf>
    <xf numFmtId="3" fontId="21" fillId="0" borderId="24" xfId="0" applyNumberFormat="1" applyFont="1" applyBorder="1" applyAlignment="1">
      <alignment horizontal="center"/>
    </xf>
    <xf numFmtId="3" fontId="5" fillId="0" borderId="13" xfId="0" applyNumberFormat="1" applyFont="1" applyBorder="1" applyAlignment="1">
      <alignment horizontal="center" vertical="center"/>
    </xf>
    <xf numFmtId="0" fontId="11" fillId="0" borderId="13" xfId="0" applyFont="1" applyBorder="1" applyAlignment="1">
      <alignment horizontal="center" vertical="center"/>
    </xf>
    <xf numFmtId="0" fontId="4" fillId="0" borderId="3" xfId="0" applyFont="1" applyBorder="1" applyAlignment="1">
      <alignment horizontal="left" vertical="center"/>
    </xf>
    <xf numFmtId="0" fontId="21" fillId="0" borderId="15" xfId="0" applyFont="1" applyBorder="1" applyAlignment="1">
      <alignment horizontal="center" vertical="center"/>
    </xf>
    <xf numFmtId="0" fontId="21" fillId="0" borderId="22" xfId="0" applyFont="1" applyBorder="1" applyAlignment="1">
      <alignment horizontal="center" vertical="center"/>
    </xf>
    <xf numFmtId="3" fontId="21" fillId="0" borderId="27" xfId="0" applyNumberFormat="1" applyFont="1" applyBorder="1" applyAlignment="1">
      <alignment horizontal="center"/>
    </xf>
    <xf numFmtId="0" fontId="18" fillId="0" borderId="4" xfId="0" applyFont="1" applyBorder="1" applyAlignment="1">
      <alignment horizontal="left" vertical="top" wrapText="1"/>
    </xf>
    <xf numFmtId="0" fontId="0" fillId="0" borderId="0" xfId="0" applyAlignment="1">
      <alignment horizontal="center" vertical="center"/>
    </xf>
    <xf numFmtId="0" fontId="23" fillId="0" borderId="15" xfId="0" applyFont="1" applyBorder="1" applyAlignment="1">
      <alignment horizontal="center" vertical="center"/>
    </xf>
    <xf numFmtId="0" fontId="23" fillId="0" borderId="12" xfId="0" applyFont="1" applyBorder="1" applyAlignment="1">
      <alignment horizontal="center" vertical="center"/>
    </xf>
    <xf numFmtId="177" fontId="18" fillId="0" borderId="10" xfId="0" applyNumberFormat="1" applyFont="1" applyBorder="1" applyAlignment="1">
      <alignment horizontal="center" vertical="center"/>
    </xf>
    <xf numFmtId="177" fontId="18" fillId="0" borderId="11" xfId="0" applyNumberFormat="1" applyFont="1" applyBorder="1" applyAlignment="1">
      <alignment horizontal="center" vertical="center"/>
    </xf>
    <xf numFmtId="177" fontId="18" fillId="0" borderId="2" xfId="0" applyNumberFormat="1" applyFont="1" applyBorder="1" applyAlignment="1">
      <alignment horizontal="center" vertical="center"/>
    </xf>
    <xf numFmtId="177" fontId="18" fillId="0" borderId="15" xfId="0" applyNumberFormat="1" applyFont="1" applyBorder="1" applyAlignment="1">
      <alignment horizontal="center" vertical="center"/>
    </xf>
    <xf numFmtId="177" fontId="18" fillId="0" borderId="12" xfId="0" applyNumberFormat="1" applyFont="1" applyBorder="1" applyAlignment="1">
      <alignment horizontal="center" vertical="center"/>
    </xf>
    <xf numFmtId="0" fontId="15" fillId="0" borderId="14" xfId="0" applyFont="1" applyBorder="1" applyAlignment="1">
      <alignment horizontal="left" vertical="center" wrapText="1"/>
    </xf>
    <xf numFmtId="0" fontId="31" fillId="0" borderId="13" xfId="0" applyFont="1" applyBorder="1" applyAlignment="1">
      <alignment horizontal="center" vertical="center"/>
    </xf>
    <xf numFmtId="0" fontId="21" fillId="0" borderId="1" xfId="0" applyFont="1" applyBorder="1" applyAlignment="1">
      <alignment horizontal="justify" vertical="center" wrapText="1" readingOrder="1"/>
    </xf>
    <xf numFmtId="0" fontId="0" fillId="0" borderId="3" xfId="0" applyBorder="1" applyAlignment="1">
      <alignment horizontal="justify" vertical="center" wrapText="1"/>
    </xf>
    <xf numFmtId="0" fontId="14" fillId="0" borderId="10"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11" xfId="0" applyFont="1" applyBorder="1" applyAlignment="1">
      <alignment horizontal="center" vertical="center" shrinkToFit="1"/>
    </xf>
    <xf numFmtId="0" fontId="26" fillId="0" borderId="10" xfId="0" applyFont="1" applyBorder="1" applyAlignment="1">
      <alignment horizontal="center"/>
    </xf>
    <xf numFmtId="0" fontId="26" fillId="0" borderId="29" xfId="0" applyFont="1" applyBorder="1" applyAlignment="1">
      <alignment horizontal="center"/>
    </xf>
    <xf numFmtId="0" fontId="26" fillId="0" borderId="11" xfId="0" applyFont="1" applyBorder="1" applyAlignment="1">
      <alignment horizont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latin typeface="Meiryo UI" panose="020B0604030504040204" pitchFamily="50" charset="-128"/>
                <a:ea typeface="Meiryo UI" panose="020B0604030504040204" pitchFamily="50" charset="-128"/>
                <a:cs typeface="Meiryo UI" panose="020B0604030504040204" pitchFamily="50" charset="-128"/>
              </a:defRPr>
            </a:pPr>
            <a:r>
              <a:rPr lang="en-US" altLang="ja-JP" sz="1200" b="0">
                <a:latin typeface="Meiryo UI" panose="020B0604030504040204" pitchFamily="50" charset="-128"/>
                <a:ea typeface="Meiryo UI" panose="020B0604030504040204" pitchFamily="50" charset="-128"/>
                <a:cs typeface="Meiryo UI" panose="020B0604030504040204" pitchFamily="50" charset="-128"/>
              </a:rPr>
              <a:t>8</a:t>
            </a:r>
            <a:r>
              <a:rPr lang="ja-JP" altLang="en-US" sz="1200" b="0">
                <a:latin typeface="Meiryo UI" panose="020B0604030504040204" pitchFamily="50" charset="-128"/>
                <a:ea typeface="Meiryo UI" panose="020B0604030504040204" pitchFamily="50" charset="-128"/>
                <a:cs typeface="Meiryo UI" panose="020B0604030504040204" pitchFamily="50" charset="-128"/>
              </a:rPr>
              <a:t>　一般旅券発行数の推移（国内）</a:t>
            </a:r>
            <a:endParaRPr lang="en-US" altLang="ja-JP" sz="1200" b="0">
              <a:latin typeface="Meiryo UI" panose="020B0604030504040204" pitchFamily="50" charset="-128"/>
              <a:ea typeface="Meiryo UI" panose="020B0604030504040204" pitchFamily="50" charset="-128"/>
              <a:cs typeface="Meiryo UI" panose="020B0604030504040204" pitchFamily="50" charset="-128"/>
            </a:endParaRPr>
          </a:p>
        </c:rich>
      </c:tx>
      <c:overlay val="0"/>
      <c:spPr>
        <a:ln>
          <a:noFill/>
        </a:ln>
      </c:spPr>
    </c:title>
    <c:autoTitleDeleted val="0"/>
    <c:plotArea>
      <c:layout>
        <c:manualLayout>
          <c:layoutTarget val="inner"/>
          <c:xMode val="edge"/>
          <c:yMode val="edge"/>
          <c:x val="9.6793650636619155E-2"/>
          <c:y val="0.1970958639114655"/>
          <c:w val="0.84981366345511189"/>
          <c:h val="0.73593581133240704"/>
        </c:manualLayout>
      </c:layout>
      <c:lineChart>
        <c:grouping val="standard"/>
        <c:varyColors val="0"/>
        <c:ser>
          <c:idx val="1"/>
          <c:order val="0"/>
          <c:spPr>
            <a:ln w="12700">
              <a:solidFill>
                <a:schemeClr val="tx1"/>
              </a:solidFill>
            </a:ln>
          </c:spPr>
          <c:marker>
            <c:spPr>
              <a:solidFill>
                <a:schemeClr val="tx1"/>
              </a:solidFill>
              <a:ln w="3175">
                <a:solidFill>
                  <a:schemeClr val="tx1"/>
                </a:solidFill>
              </a:ln>
            </c:spPr>
          </c:marker>
          <c:dPt>
            <c:idx val="14"/>
            <c:marker>
              <c:symbol val="square"/>
              <c:size val="5"/>
            </c:marker>
            <c:bubble3D val="0"/>
            <c:extLst>
              <c:ext xmlns:c16="http://schemas.microsoft.com/office/drawing/2014/chart" uri="{C3380CC4-5D6E-409C-BE32-E72D297353CC}">
                <c16:uniqueId val="{00000000-4A00-43BB-96C8-ECCA4B276BF0}"/>
              </c:ext>
            </c:extLst>
          </c:dPt>
          <c:cat>
            <c:strRef>
              <c:f>'8　一般旅券発行数の推移（国内）'!$R$2:$R$37</c:f>
              <c:strCache>
                <c:ptCount val="36"/>
                <c:pt idx="0">
                  <c:v>H1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R1</c:v>
                </c:pt>
                <c:pt idx="31">
                  <c:v>2</c:v>
                </c:pt>
                <c:pt idx="32">
                  <c:v>3</c:v>
                </c:pt>
                <c:pt idx="33">
                  <c:v>4</c:v>
                </c:pt>
                <c:pt idx="34">
                  <c:v>5</c:v>
                </c:pt>
                <c:pt idx="35">
                  <c:v>6</c:v>
                </c:pt>
              </c:strCache>
            </c:strRef>
          </c:cat>
          <c:val>
            <c:numRef>
              <c:f>'8　一般旅券発行数の推移（国内）'!$R$2:$R$37</c:f>
              <c:numCache>
                <c:formatCode>General</c:formatCode>
                <c:ptCount val="36"/>
                <c:pt idx="0">
                  <c:v>0</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0</c:v>
                </c:pt>
                <c:pt idx="31">
                  <c:v>2</c:v>
                </c:pt>
                <c:pt idx="32">
                  <c:v>3</c:v>
                </c:pt>
                <c:pt idx="33">
                  <c:v>4</c:v>
                </c:pt>
                <c:pt idx="34">
                  <c:v>5</c:v>
                </c:pt>
                <c:pt idx="35">
                  <c:v>6</c:v>
                </c:pt>
              </c:numCache>
            </c:numRef>
          </c:val>
          <c:smooth val="0"/>
          <c:extLst>
            <c:ext xmlns:c16="http://schemas.microsoft.com/office/drawing/2014/chart" uri="{C3380CC4-5D6E-409C-BE32-E72D297353CC}">
              <c16:uniqueId val="{00000001-4A00-43BB-96C8-ECCA4B276BF0}"/>
            </c:ext>
          </c:extLst>
        </c:ser>
        <c:ser>
          <c:idx val="0"/>
          <c:order val="1"/>
          <c:spPr>
            <a:ln w="19050">
              <a:solidFill>
                <a:schemeClr val="tx1"/>
              </a:solidFill>
            </a:ln>
          </c:spPr>
          <c:marker>
            <c:symbol val="circle"/>
            <c:size val="7"/>
            <c:spPr>
              <a:solidFill>
                <a:srgbClr val="0070C0"/>
              </a:solidFill>
              <a:ln w="9525">
                <a:solidFill>
                  <a:schemeClr val="tx1"/>
                </a:solidFill>
              </a:ln>
            </c:spPr>
          </c:marker>
          <c:cat>
            <c:strRef>
              <c:f>'8　一般旅券発行数の推移（国内）'!$R$2:$R$37</c:f>
              <c:strCache>
                <c:ptCount val="36"/>
                <c:pt idx="0">
                  <c:v>H1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R1</c:v>
                </c:pt>
                <c:pt idx="31">
                  <c:v>2</c:v>
                </c:pt>
                <c:pt idx="32">
                  <c:v>3</c:v>
                </c:pt>
                <c:pt idx="33">
                  <c:v>4</c:v>
                </c:pt>
                <c:pt idx="34">
                  <c:v>5</c:v>
                </c:pt>
                <c:pt idx="35">
                  <c:v>6</c:v>
                </c:pt>
              </c:strCache>
            </c:strRef>
          </c:cat>
          <c:val>
            <c:numRef>
              <c:f>'8　一般旅券発行数の推移（国内）'!$S$2:$S$37</c:f>
              <c:numCache>
                <c:formatCode>General</c:formatCode>
                <c:ptCount val="36"/>
                <c:pt idx="0">
                  <c:v>4241783</c:v>
                </c:pt>
                <c:pt idx="1">
                  <c:v>4697047</c:v>
                </c:pt>
                <c:pt idx="2">
                  <c:v>4437964</c:v>
                </c:pt>
                <c:pt idx="3">
                  <c:v>4677020</c:v>
                </c:pt>
                <c:pt idx="4">
                  <c:v>4663372</c:v>
                </c:pt>
                <c:pt idx="5">
                  <c:v>5210727</c:v>
                </c:pt>
                <c:pt idx="6">
                  <c:v>5825404</c:v>
                </c:pt>
                <c:pt idx="7">
                  <c:v>6236438</c:v>
                </c:pt>
                <c:pt idx="8">
                  <c:v>5811526</c:v>
                </c:pt>
                <c:pt idx="9">
                  <c:v>5372272</c:v>
                </c:pt>
                <c:pt idx="10">
                  <c:v>5611979</c:v>
                </c:pt>
                <c:pt idx="11">
                  <c:v>5857835</c:v>
                </c:pt>
                <c:pt idx="12">
                  <c:v>4348881</c:v>
                </c:pt>
                <c:pt idx="13">
                  <c:v>3749166</c:v>
                </c:pt>
                <c:pt idx="14">
                  <c:v>2721029</c:v>
                </c:pt>
                <c:pt idx="15">
                  <c:v>3485325</c:v>
                </c:pt>
                <c:pt idx="16">
                  <c:v>3612473</c:v>
                </c:pt>
                <c:pt idx="17">
                  <c:v>4302191</c:v>
                </c:pt>
                <c:pt idx="18">
                  <c:v>4209097</c:v>
                </c:pt>
                <c:pt idx="19">
                  <c:v>3801384</c:v>
                </c:pt>
                <c:pt idx="20">
                  <c:v>4015470</c:v>
                </c:pt>
                <c:pt idx="21">
                  <c:v>4185080</c:v>
                </c:pt>
                <c:pt idx="22">
                  <c:v>3961382</c:v>
                </c:pt>
                <c:pt idx="23">
                  <c:v>3924008</c:v>
                </c:pt>
                <c:pt idx="24">
                  <c:v>3296810</c:v>
                </c:pt>
                <c:pt idx="25">
                  <c:v>3210844</c:v>
                </c:pt>
                <c:pt idx="26">
                  <c:v>3249593</c:v>
                </c:pt>
                <c:pt idx="27">
                  <c:v>3738380</c:v>
                </c:pt>
                <c:pt idx="28">
                  <c:v>3959468</c:v>
                </c:pt>
                <c:pt idx="29">
                  <c:v>4182207</c:v>
                </c:pt>
                <c:pt idx="30">
                  <c:v>4365290</c:v>
                </c:pt>
                <c:pt idx="31">
                  <c:v>1234928</c:v>
                </c:pt>
                <c:pt idx="32">
                  <c:v>513943</c:v>
                </c:pt>
                <c:pt idx="33">
                  <c:v>1218692</c:v>
                </c:pt>
                <c:pt idx="34" formatCode="#,##0">
                  <c:v>3401533</c:v>
                </c:pt>
                <c:pt idx="35" formatCode="#,##0_);[Red]\(#,##0\)">
                  <c:v>3700111</c:v>
                </c:pt>
              </c:numCache>
            </c:numRef>
          </c:val>
          <c:smooth val="0"/>
          <c:extLst>
            <c:ext xmlns:c16="http://schemas.microsoft.com/office/drawing/2014/chart" uri="{C3380CC4-5D6E-409C-BE32-E72D297353CC}">
              <c16:uniqueId val="{00000002-4A00-43BB-96C8-ECCA4B276BF0}"/>
            </c:ext>
          </c:extLst>
        </c:ser>
        <c:dLbls>
          <c:showLegendKey val="0"/>
          <c:showVal val="0"/>
          <c:showCatName val="0"/>
          <c:showSerName val="0"/>
          <c:showPercent val="0"/>
          <c:showBubbleSize val="0"/>
        </c:dLbls>
        <c:marker val="1"/>
        <c:smooth val="0"/>
        <c:axId val="116151424"/>
        <c:axId val="116153344"/>
      </c:lineChart>
      <c:catAx>
        <c:axId val="116151424"/>
        <c:scaling>
          <c:orientation val="minMax"/>
        </c:scaling>
        <c:delete val="0"/>
        <c:axPos val="b"/>
        <c:majorGridlines/>
        <c:numFmt formatCode="#,##0_ " sourceLinked="0"/>
        <c:majorTickMark val="out"/>
        <c:minorTickMark val="none"/>
        <c:tickLblPos val="nextTo"/>
        <c:txPr>
          <a:bodyPr/>
          <a:lstStyle/>
          <a:p>
            <a:pPr>
              <a:defRPr sz="1100" b="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16153344"/>
        <c:crosses val="autoZero"/>
        <c:auto val="1"/>
        <c:lblAlgn val="ctr"/>
        <c:lblOffset val="100"/>
        <c:noMultiLvlLbl val="0"/>
      </c:catAx>
      <c:valAx>
        <c:axId val="116153344"/>
        <c:scaling>
          <c:orientation val="minMax"/>
        </c:scaling>
        <c:delete val="0"/>
        <c:axPos val="l"/>
        <c:majorGridlines/>
        <c:title>
          <c:tx>
            <c:rich>
              <a:bodyPr rot="0" vert="horz"/>
              <a:lstStyle/>
              <a:p>
                <a:pPr>
                  <a:defRPr sz="1050" b="0">
                    <a:latin typeface="Meiryo UI" panose="020B0604030504040204" pitchFamily="50" charset="-128"/>
                    <a:ea typeface="Meiryo UI" panose="020B0604030504040204" pitchFamily="50" charset="-128"/>
                    <a:cs typeface="Meiryo UI" panose="020B0604030504040204" pitchFamily="50" charset="-128"/>
                  </a:defRPr>
                </a:pPr>
                <a:r>
                  <a:rPr lang="ja-JP" altLang="en-US" sz="1050" b="0">
                    <a:latin typeface="Meiryo UI" panose="020B0604030504040204" pitchFamily="50" charset="-128"/>
                    <a:ea typeface="Meiryo UI" panose="020B0604030504040204" pitchFamily="50" charset="-128"/>
                    <a:cs typeface="Meiryo UI" panose="020B0604030504040204" pitchFamily="50" charset="-128"/>
                  </a:rPr>
                  <a:t>（万冊）</a:t>
                </a:r>
              </a:p>
            </c:rich>
          </c:tx>
          <c:layout>
            <c:manualLayout>
              <c:xMode val="edge"/>
              <c:yMode val="edge"/>
              <c:x val="3.8648290061751467E-2"/>
              <c:y val="0.11102484282487945"/>
            </c:manualLayout>
          </c:layout>
          <c:overlay val="0"/>
        </c:title>
        <c:numFmt formatCode="General" sourceLinked="1"/>
        <c:majorTickMark val="out"/>
        <c:minorTickMark val="none"/>
        <c:tickLblPos val="nextTo"/>
        <c:txPr>
          <a:bodyPr/>
          <a:lstStyle/>
          <a:p>
            <a:pPr>
              <a:defRPr sz="1200" b="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16151424"/>
        <c:crosses val="autoZero"/>
        <c:crossBetween val="between"/>
        <c:dispUnits>
          <c:builtInUnit val="tenThousands"/>
        </c:dispUnits>
      </c:valAx>
      <c:spPr>
        <a:ln>
          <a:solidFill>
            <a:schemeClr val="tx1">
              <a:lumMod val="50000"/>
              <a:lumOff val="50000"/>
            </a:schemeClr>
          </a:solidFill>
        </a:ln>
      </c:spPr>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orientation="landscape"/>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142874</xdr:colOff>
      <xdr:row>0</xdr:row>
      <xdr:rowOff>57150</xdr:rowOff>
    </xdr:from>
    <xdr:to>
      <xdr:col>16</xdr:col>
      <xdr:colOff>304799</xdr:colOff>
      <xdr:row>31</xdr:row>
      <xdr:rowOff>66675</xdr:rowOff>
    </xdr:to>
    <xdr:graphicFrame macro="">
      <xdr:nvGraphicFramePr>
        <xdr:cNvPr id="3" name="グラフ 2">
          <a:extLst>
            <a:ext uri="{FF2B5EF4-FFF2-40B4-BE49-F238E27FC236}">
              <a16:creationId xmlns:a16="http://schemas.microsoft.com/office/drawing/2014/main" id="{F67F9CD3-89DB-48BB-BF51-0F7F778A7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1.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4E79-DF46-4A91-B508-10619B846C1E}">
  <dimension ref="A1:I17"/>
  <sheetViews>
    <sheetView tabSelected="1" view="pageBreakPreview" zoomScaleNormal="100" zoomScaleSheetLayoutView="100" workbookViewId="0">
      <selection sqref="A1:I1"/>
    </sheetView>
  </sheetViews>
  <sheetFormatPr defaultRowHeight="13" x14ac:dyDescent="0.2"/>
  <cols>
    <col min="1" max="1" width="8.1796875" customWidth="1"/>
    <col min="2" max="9" width="9" customWidth="1"/>
  </cols>
  <sheetData>
    <row r="1" spans="1:9" ht="24" customHeight="1" x14ac:dyDescent="0.2">
      <c r="A1" s="113" t="s">
        <v>0</v>
      </c>
      <c r="B1" s="113"/>
      <c r="C1" s="113"/>
      <c r="D1" s="113"/>
      <c r="E1" s="113"/>
      <c r="F1" s="113"/>
      <c r="G1" s="113"/>
      <c r="H1" s="113"/>
      <c r="I1" s="113"/>
    </row>
    <row r="2" spans="1:9" ht="24" customHeight="1" x14ac:dyDescent="0.2">
      <c r="A2" s="114" t="s">
        <v>294</v>
      </c>
      <c r="B2" s="116" t="s">
        <v>1</v>
      </c>
      <c r="C2" s="116"/>
      <c r="D2" s="116"/>
      <c r="E2" s="116"/>
      <c r="F2" s="116" t="s">
        <v>2</v>
      </c>
      <c r="G2" s="116"/>
      <c r="H2" s="116"/>
      <c r="I2" s="116" t="s">
        <v>3</v>
      </c>
    </row>
    <row r="3" spans="1:9" ht="24" customHeight="1" x14ac:dyDescent="0.2">
      <c r="A3" s="115"/>
      <c r="B3" s="1" t="s">
        <v>4</v>
      </c>
      <c r="C3" s="1" t="s">
        <v>5</v>
      </c>
      <c r="D3" s="1" t="s">
        <v>6</v>
      </c>
      <c r="E3" s="1" t="s">
        <v>7</v>
      </c>
      <c r="F3" s="1" t="s">
        <v>8</v>
      </c>
      <c r="G3" s="1" t="s">
        <v>2</v>
      </c>
      <c r="H3" s="1" t="s">
        <v>7</v>
      </c>
      <c r="I3" s="116"/>
    </row>
    <row r="4" spans="1:9" ht="24" customHeight="1" x14ac:dyDescent="0.2">
      <c r="A4" s="1">
        <v>1</v>
      </c>
      <c r="B4" s="2">
        <v>110578</v>
      </c>
      <c r="C4" s="2">
        <v>210099</v>
      </c>
      <c r="D4" s="3">
        <v>5456</v>
      </c>
      <c r="E4" s="3">
        <f>SUM(B4:D4)</f>
        <v>326133</v>
      </c>
      <c r="F4" s="2">
        <v>217</v>
      </c>
      <c r="G4" s="2">
        <v>1503</v>
      </c>
      <c r="H4" s="3">
        <f>SUM(F4:G4)</f>
        <v>1720</v>
      </c>
      <c r="I4" s="3">
        <f>E4+H4</f>
        <v>327853</v>
      </c>
    </row>
    <row r="5" spans="1:9" ht="24" customHeight="1" x14ac:dyDescent="0.2">
      <c r="A5" s="1">
        <v>2</v>
      </c>
      <c r="B5" s="2">
        <v>113296</v>
      </c>
      <c r="C5" s="2">
        <v>207388</v>
      </c>
      <c r="D5" s="3">
        <v>5006</v>
      </c>
      <c r="E5" s="3">
        <f t="shared" ref="E5:E15" si="0">SUM(B5:D5)</f>
        <v>325690</v>
      </c>
      <c r="F5" s="2">
        <v>321</v>
      </c>
      <c r="G5" s="2">
        <v>1306</v>
      </c>
      <c r="H5" s="3">
        <f t="shared" ref="H5:H15" si="1">SUM(F5:G5)</f>
        <v>1627</v>
      </c>
      <c r="I5" s="3">
        <f t="shared" ref="I5:I15" si="2">E5+H5</f>
        <v>327317</v>
      </c>
    </row>
    <row r="6" spans="1:9" ht="24" customHeight="1" x14ac:dyDescent="0.2">
      <c r="A6" s="1">
        <v>3</v>
      </c>
      <c r="B6" s="2">
        <v>122779</v>
      </c>
      <c r="C6" s="2">
        <v>202663</v>
      </c>
      <c r="D6" s="3">
        <v>5824</v>
      </c>
      <c r="E6" s="3">
        <f t="shared" si="0"/>
        <v>331266</v>
      </c>
      <c r="F6" s="2">
        <v>225</v>
      </c>
      <c r="G6" s="2">
        <v>1269</v>
      </c>
      <c r="H6" s="3">
        <f t="shared" si="1"/>
        <v>1494</v>
      </c>
      <c r="I6" s="3">
        <f t="shared" si="2"/>
        <v>332760</v>
      </c>
    </row>
    <row r="7" spans="1:9" ht="24" customHeight="1" x14ac:dyDescent="0.2">
      <c r="A7" s="1">
        <v>4</v>
      </c>
      <c r="B7" s="2">
        <v>111247</v>
      </c>
      <c r="C7" s="2">
        <v>187568</v>
      </c>
      <c r="D7" s="3">
        <v>6054</v>
      </c>
      <c r="E7" s="3">
        <f t="shared" si="0"/>
        <v>304869</v>
      </c>
      <c r="F7" s="2">
        <v>370</v>
      </c>
      <c r="G7" s="2">
        <v>1500</v>
      </c>
      <c r="H7" s="3">
        <f t="shared" si="1"/>
        <v>1870</v>
      </c>
      <c r="I7" s="3">
        <f t="shared" si="2"/>
        <v>306739</v>
      </c>
    </row>
    <row r="8" spans="1:9" ht="24" customHeight="1" x14ac:dyDescent="0.2">
      <c r="A8" s="1">
        <v>5</v>
      </c>
      <c r="B8" s="2">
        <v>125516</v>
      </c>
      <c r="C8" s="2">
        <v>205706</v>
      </c>
      <c r="D8" s="3">
        <v>5974</v>
      </c>
      <c r="E8" s="3">
        <f t="shared" si="0"/>
        <v>337196</v>
      </c>
      <c r="F8" s="2">
        <v>258</v>
      </c>
      <c r="G8" s="2">
        <v>1800</v>
      </c>
      <c r="H8" s="3">
        <f t="shared" si="1"/>
        <v>2058</v>
      </c>
      <c r="I8" s="3">
        <f t="shared" si="2"/>
        <v>339254</v>
      </c>
    </row>
    <row r="9" spans="1:9" ht="24" customHeight="1" x14ac:dyDescent="0.2">
      <c r="A9" s="1">
        <v>6</v>
      </c>
      <c r="B9" s="2">
        <v>115831</v>
      </c>
      <c r="C9" s="2">
        <v>187451</v>
      </c>
      <c r="D9" s="3">
        <v>5592</v>
      </c>
      <c r="E9" s="3">
        <f t="shared" si="0"/>
        <v>308874</v>
      </c>
      <c r="F9" s="2">
        <v>290</v>
      </c>
      <c r="G9" s="2">
        <v>1760</v>
      </c>
      <c r="H9" s="3">
        <f t="shared" si="1"/>
        <v>2050</v>
      </c>
      <c r="I9" s="3">
        <f t="shared" si="2"/>
        <v>310924</v>
      </c>
    </row>
    <row r="10" spans="1:9" ht="24" customHeight="1" x14ac:dyDescent="0.2">
      <c r="A10" s="1">
        <v>7</v>
      </c>
      <c r="B10" s="2">
        <v>137484</v>
      </c>
      <c r="C10" s="2">
        <v>216485</v>
      </c>
      <c r="D10" s="3">
        <v>6221</v>
      </c>
      <c r="E10" s="3">
        <f t="shared" si="0"/>
        <v>360190</v>
      </c>
      <c r="F10" s="2">
        <v>326</v>
      </c>
      <c r="G10" s="2">
        <v>1650</v>
      </c>
      <c r="H10" s="3">
        <f t="shared" si="1"/>
        <v>1976</v>
      </c>
      <c r="I10" s="3">
        <f t="shared" si="2"/>
        <v>362166</v>
      </c>
    </row>
    <row r="11" spans="1:9" ht="24" customHeight="1" x14ac:dyDescent="0.2">
      <c r="A11" s="1">
        <v>8</v>
      </c>
      <c r="B11" s="2">
        <v>128073</v>
      </c>
      <c r="C11" s="2">
        <v>212926</v>
      </c>
      <c r="D11" s="3">
        <v>6651</v>
      </c>
      <c r="E11" s="3">
        <f t="shared" si="0"/>
        <v>347650</v>
      </c>
      <c r="F11" s="2">
        <v>279</v>
      </c>
      <c r="G11" s="2">
        <v>1585</v>
      </c>
      <c r="H11" s="3">
        <f t="shared" si="1"/>
        <v>1864</v>
      </c>
      <c r="I11" s="3">
        <f t="shared" si="2"/>
        <v>349514</v>
      </c>
    </row>
    <row r="12" spans="1:9" ht="24" customHeight="1" x14ac:dyDescent="0.2">
      <c r="A12" s="1">
        <v>9</v>
      </c>
      <c r="B12" s="2">
        <v>84100</v>
      </c>
      <c r="C12" s="2">
        <v>177212</v>
      </c>
      <c r="D12" s="3">
        <v>5508</v>
      </c>
      <c r="E12" s="3">
        <f t="shared" si="0"/>
        <v>266820</v>
      </c>
      <c r="F12" s="2">
        <v>190</v>
      </c>
      <c r="G12" s="2">
        <v>1769</v>
      </c>
      <c r="H12" s="3">
        <f t="shared" si="1"/>
        <v>1959</v>
      </c>
      <c r="I12" s="3">
        <f t="shared" si="2"/>
        <v>268779</v>
      </c>
    </row>
    <row r="13" spans="1:9" ht="24" customHeight="1" x14ac:dyDescent="0.2">
      <c r="A13" s="1">
        <v>10</v>
      </c>
      <c r="B13" s="2">
        <v>94884</v>
      </c>
      <c r="C13" s="2">
        <v>189410</v>
      </c>
      <c r="D13" s="3">
        <v>5850</v>
      </c>
      <c r="E13" s="3">
        <f t="shared" si="0"/>
        <v>290144</v>
      </c>
      <c r="F13" s="2">
        <v>189</v>
      </c>
      <c r="G13" s="2">
        <v>1830</v>
      </c>
      <c r="H13" s="3">
        <f t="shared" si="1"/>
        <v>2019</v>
      </c>
      <c r="I13" s="3">
        <f t="shared" si="2"/>
        <v>292163</v>
      </c>
    </row>
    <row r="14" spans="1:9" ht="24" customHeight="1" x14ac:dyDescent="0.2">
      <c r="A14" s="1">
        <v>11</v>
      </c>
      <c r="B14" s="2">
        <v>83751</v>
      </c>
      <c r="C14" s="2">
        <v>159186</v>
      </c>
      <c r="D14" s="3">
        <v>4755</v>
      </c>
      <c r="E14" s="3">
        <f t="shared" si="0"/>
        <v>247692</v>
      </c>
      <c r="F14" s="2">
        <v>157</v>
      </c>
      <c r="G14" s="2">
        <v>1311</v>
      </c>
      <c r="H14" s="3">
        <f t="shared" si="1"/>
        <v>1468</v>
      </c>
      <c r="I14" s="3">
        <f t="shared" si="2"/>
        <v>249160</v>
      </c>
    </row>
    <row r="15" spans="1:9" ht="24" customHeight="1" x14ac:dyDescent="0.2">
      <c r="A15" s="1">
        <v>12</v>
      </c>
      <c r="B15" s="2">
        <v>87519</v>
      </c>
      <c r="C15" s="2">
        <v>161162</v>
      </c>
      <c r="D15" s="3">
        <v>4906</v>
      </c>
      <c r="E15" s="3">
        <f t="shared" si="0"/>
        <v>253587</v>
      </c>
      <c r="F15" s="2">
        <v>152</v>
      </c>
      <c r="G15" s="2">
        <v>1200</v>
      </c>
      <c r="H15" s="3">
        <f t="shared" si="1"/>
        <v>1352</v>
      </c>
      <c r="I15" s="3">
        <f t="shared" si="2"/>
        <v>254939</v>
      </c>
    </row>
    <row r="16" spans="1:9" ht="24" customHeight="1" x14ac:dyDescent="0.2">
      <c r="A16" s="1" t="s">
        <v>9</v>
      </c>
      <c r="B16" s="3">
        <f t="shared" ref="B16:D16" si="3">SUM(B4:B15)</f>
        <v>1315058</v>
      </c>
      <c r="C16" s="3">
        <f t="shared" si="3"/>
        <v>2317256</v>
      </c>
      <c r="D16" s="3">
        <f t="shared" si="3"/>
        <v>67797</v>
      </c>
      <c r="E16" s="3">
        <f>SUM(E4:E15)</f>
        <v>3700111</v>
      </c>
      <c r="F16" s="3">
        <v>2974</v>
      </c>
      <c r="G16" s="3">
        <v>18483</v>
      </c>
      <c r="H16" s="3">
        <f t="shared" ref="H16" si="4">SUM(H4:H15)</f>
        <v>21457</v>
      </c>
      <c r="I16" s="3">
        <f>E16+H16</f>
        <v>3721568</v>
      </c>
    </row>
    <row r="17" spans="1:9" ht="24" customHeight="1" x14ac:dyDescent="0.2">
      <c r="A17" s="1" t="s">
        <v>10</v>
      </c>
      <c r="B17" s="110">
        <f>B16/E16</f>
        <v>0.35541041876851803</v>
      </c>
      <c r="C17" s="110">
        <f>C16/E16</f>
        <v>0.62626661740688316</v>
      </c>
      <c r="D17" s="110">
        <f>D16/E16</f>
        <v>1.8322963824598776E-2</v>
      </c>
      <c r="E17" s="110">
        <f>E16/E16</f>
        <v>1</v>
      </c>
      <c r="F17" s="4"/>
      <c r="G17" s="4"/>
      <c r="H17" s="4"/>
      <c r="I17" s="4"/>
    </row>
  </sheetData>
  <mergeCells count="5">
    <mergeCell ref="A1:I1"/>
    <mergeCell ref="A2:A3"/>
    <mergeCell ref="B2:E2"/>
    <mergeCell ref="F2:H2"/>
    <mergeCell ref="I2:I3"/>
  </mergeCells>
  <phoneticPr fontId="1"/>
  <pageMargins left="0.7" right="0.7" top="0.75" bottom="0.75" header="0.3" footer="0.3"/>
  <pageSetup paperSize="9" orientation="portrait" r:id="rId1"/>
  <ignoredErrors>
    <ignoredError sqref="E4:E5 E6:E1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30DB3-EC63-47ED-843F-516135469C3B}">
  <dimension ref="A1:M6"/>
  <sheetViews>
    <sheetView view="pageBreakPreview" zoomScaleNormal="100" zoomScaleSheetLayoutView="100" workbookViewId="0">
      <selection sqref="A1:L1"/>
    </sheetView>
  </sheetViews>
  <sheetFormatPr defaultRowHeight="13" x14ac:dyDescent="0.2"/>
  <cols>
    <col min="1" max="1" width="10.6328125" customWidth="1"/>
    <col min="2" max="2" width="0" hidden="1" customWidth="1"/>
    <col min="3" max="3" width="7.36328125" hidden="1" customWidth="1"/>
    <col min="4" max="12" width="7.36328125" customWidth="1"/>
    <col min="13" max="13" width="7.453125" customWidth="1"/>
  </cols>
  <sheetData>
    <row r="1" spans="1:13" ht="24" customHeight="1" x14ac:dyDescent="0.2">
      <c r="A1" s="134" t="s">
        <v>177</v>
      </c>
      <c r="B1" s="134"/>
      <c r="C1" s="134"/>
      <c r="D1" s="134"/>
      <c r="E1" s="134"/>
      <c r="F1" s="134"/>
      <c r="G1" s="134"/>
      <c r="H1" s="134"/>
      <c r="I1" s="134"/>
      <c r="J1" s="134"/>
      <c r="K1" s="134"/>
      <c r="L1" s="134"/>
    </row>
    <row r="2" spans="1:13" ht="30" customHeight="1" x14ac:dyDescent="0.2">
      <c r="A2" s="177" t="s">
        <v>178</v>
      </c>
      <c r="B2" s="67" t="s">
        <v>173</v>
      </c>
      <c r="C2" s="68" t="s">
        <v>179</v>
      </c>
      <c r="D2" s="68" t="s">
        <v>180</v>
      </c>
      <c r="E2" s="68" t="s">
        <v>181</v>
      </c>
      <c r="F2" s="68" t="s">
        <v>182</v>
      </c>
      <c r="G2" s="68" t="s">
        <v>183</v>
      </c>
      <c r="H2" s="68" t="s">
        <v>184</v>
      </c>
      <c r="I2" s="68" t="s">
        <v>185</v>
      </c>
      <c r="J2" s="68" t="s">
        <v>186</v>
      </c>
      <c r="K2" s="68" t="s">
        <v>187</v>
      </c>
      <c r="L2" s="68" t="s">
        <v>188</v>
      </c>
      <c r="M2" s="75" t="s">
        <v>199</v>
      </c>
    </row>
    <row r="3" spans="1:13" ht="30" customHeight="1" x14ac:dyDescent="0.2">
      <c r="A3" s="177"/>
      <c r="B3" s="67" t="s">
        <v>189</v>
      </c>
      <c r="C3" s="68" t="s">
        <v>190</v>
      </c>
      <c r="D3" s="68" t="s">
        <v>191</v>
      </c>
      <c r="E3" s="68" t="s">
        <v>192</v>
      </c>
      <c r="F3" s="68" t="s">
        <v>193</v>
      </c>
      <c r="G3" s="68" t="s">
        <v>194</v>
      </c>
      <c r="H3" s="68" t="s">
        <v>174</v>
      </c>
      <c r="I3" s="68" t="s">
        <v>195</v>
      </c>
      <c r="J3" s="68" t="s">
        <v>196</v>
      </c>
      <c r="K3" s="68" t="s">
        <v>197</v>
      </c>
      <c r="L3" s="68" t="s">
        <v>198</v>
      </c>
      <c r="M3" s="76" t="s">
        <v>200</v>
      </c>
    </row>
    <row r="4" spans="1:13" ht="30" customHeight="1" x14ac:dyDescent="0.2">
      <c r="A4" s="69" t="s">
        <v>79</v>
      </c>
      <c r="B4" s="70">
        <f t="shared" ref="B4" si="0">B5+B6</f>
        <v>42872</v>
      </c>
      <c r="C4" s="70">
        <v>39114</v>
      </c>
      <c r="D4" s="70">
        <v>38385</v>
      </c>
      <c r="E4" s="70">
        <v>39812</v>
      </c>
      <c r="F4" s="70">
        <v>40198</v>
      </c>
      <c r="G4" s="70">
        <v>41593</v>
      </c>
      <c r="H4" s="70">
        <v>42284</v>
      </c>
      <c r="I4" s="70">
        <v>11716</v>
      </c>
      <c r="J4" s="70">
        <v>5927</v>
      </c>
      <c r="K4" s="70">
        <v>14132</v>
      </c>
      <c r="L4" s="70">
        <f>SUM(L5:L6)</f>
        <v>31659</v>
      </c>
      <c r="M4" s="70">
        <f>SUM(M5:M6)</f>
        <v>31178</v>
      </c>
    </row>
    <row r="5" spans="1:13" ht="30" customHeight="1" x14ac:dyDescent="0.2">
      <c r="A5" s="71" t="s">
        <v>175</v>
      </c>
      <c r="B5" s="72">
        <v>34914</v>
      </c>
      <c r="C5" s="73">
        <v>31414</v>
      </c>
      <c r="D5" s="73">
        <v>31187</v>
      </c>
      <c r="E5" s="73">
        <v>32635</v>
      </c>
      <c r="F5" s="73">
        <v>32541</v>
      </c>
      <c r="G5" s="73">
        <v>33469</v>
      </c>
      <c r="H5" s="73">
        <v>33753</v>
      </c>
      <c r="I5" s="73">
        <v>9349</v>
      </c>
      <c r="J5" s="73">
        <v>4741</v>
      </c>
      <c r="K5" s="73">
        <v>11628</v>
      </c>
      <c r="L5" s="73">
        <v>26867</v>
      </c>
      <c r="M5" s="73">
        <v>25834</v>
      </c>
    </row>
    <row r="6" spans="1:13" ht="30" customHeight="1" x14ac:dyDescent="0.2">
      <c r="A6" s="74" t="s">
        <v>176</v>
      </c>
      <c r="B6" s="73">
        <v>7958</v>
      </c>
      <c r="C6" s="73">
        <v>7700</v>
      </c>
      <c r="D6" s="73">
        <v>7198</v>
      </c>
      <c r="E6" s="73">
        <v>7177</v>
      </c>
      <c r="F6" s="73">
        <v>7657</v>
      </c>
      <c r="G6" s="73">
        <v>8124</v>
      </c>
      <c r="H6" s="73">
        <v>8531</v>
      </c>
      <c r="I6" s="73">
        <v>2367</v>
      </c>
      <c r="J6" s="73">
        <v>1186</v>
      </c>
      <c r="K6" s="73">
        <v>2504</v>
      </c>
      <c r="L6" s="73">
        <v>4792</v>
      </c>
      <c r="M6" s="73">
        <v>5344</v>
      </c>
    </row>
  </sheetData>
  <mergeCells count="2">
    <mergeCell ref="A1:L1"/>
    <mergeCell ref="A2:A3"/>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4DC7-3D7E-4216-A56C-CC6B93158BCA}">
  <dimension ref="A1:M11"/>
  <sheetViews>
    <sheetView view="pageBreakPreview" zoomScaleNormal="100" zoomScaleSheetLayoutView="100" workbookViewId="0">
      <selection sqref="A1:L1"/>
    </sheetView>
  </sheetViews>
  <sheetFormatPr defaultRowHeight="13" x14ac:dyDescent="0.2"/>
  <cols>
    <col min="2" max="2" width="0" hidden="1" customWidth="1"/>
    <col min="3" max="3" width="7.6328125" hidden="1" customWidth="1"/>
    <col min="4" max="13" width="7.6328125" customWidth="1"/>
  </cols>
  <sheetData>
    <row r="1" spans="1:13" ht="23.4" customHeight="1" x14ac:dyDescent="0.2">
      <c r="A1" s="178" t="s">
        <v>201</v>
      </c>
      <c r="B1" s="178"/>
      <c r="C1" s="178"/>
      <c r="D1" s="178"/>
      <c r="E1" s="178"/>
      <c r="F1" s="178"/>
      <c r="G1" s="178"/>
      <c r="H1" s="178"/>
      <c r="I1" s="178"/>
      <c r="J1" s="178"/>
      <c r="K1" s="178"/>
      <c r="L1" s="178"/>
    </row>
    <row r="2" spans="1:13" ht="24.9" customHeight="1" x14ac:dyDescent="0.2">
      <c r="A2" s="179" t="s">
        <v>202</v>
      </c>
      <c r="B2" s="68" t="s">
        <v>203</v>
      </c>
      <c r="C2" s="68" t="s">
        <v>204</v>
      </c>
      <c r="D2" s="68" t="s">
        <v>205</v>
      </c>
      <c r="E2" s="68" t="s">
        <v>206</v>
      </c>
      <c r="F2" s="68" t="s">
        <v>207</v>
      </c>
      <c r="G2" s="68" t="s">
        <v>208</v>
      </c>
      <c r="H2" s="68" t="s">
        <v>209</v>
      </c>
      <c r="I2" s="68" t="s">
        <v>210</v>
      </c>
      <c r="J2" s="68" t="s">
        <v>211</v>
      </c>
      <c r="K2" s="68" t="s">
        <v>212</v>
      </c>
      <c r="L2" s="68" t="s">
        <v>213</v>
      </c>
      <c r="M2" s="75" t="s">
        <v>199</v>
      </c>
    </row>
    <row r="3" spans="1:13" ht="24.9" customHeight="1" x14ac:dyDescent="0.2">
      <c r="A3" s="180"/>
      <c r="B3" s="68" t="s">
        <v>214</v>
      </c>
      <c r="C3" s="68" t="s">
        <v>190</v>
      </c>
      <c r="D3" s="68" t="s">
        <v>191</v>
      </c>
      <c r="E3" s="68" t="s">
        <v>192</v>
      </c>
      <c r="F3" s="68" t="s">
        <v>193</v>
      </c>
      <c r="G3" s="68" t="s">
        <v>194</v>
      </c>
      <c r="H3" s="68" t="s">
        <v>174</v>
      </c>
      <c r="I3" s="68" t="s">
        <v>195</v>
      </c>
      <c r="J3" s="68" t="s">
        <v>196</v>
      </c>
      <c r="K3" s="68" t="s">
        <v>197</v>
      </c>
      <c r="L3" s="68" t="s">
        <v>198</v>
      </c>
      <c r="M3" s="76" t="s">
        <v>200</v>
      </c>
    </row>
    <row r="4" spans="1:13" ht="24.9" customHeight="1" x14ac:dyDescent="0.2">
      <c r="A4" s="52" t="s">
        <v>79</v>
      </c>
      <c r="B4" s="77" t="s">
        <v>215</v>
      </c>
      <c r="C4" s="78" t="s">
        <v>216</v>
      </c>
      <c r="D4" s="78" t="s">
        <v>217</v>
      </c>
      <c r="E4" s="81" t="s">
        <v>218</v>
      </c>
      <c r="F4" s="81" t="s">
        <v>219</v>
      </c>
      <c r="G4" s="81" t="s">
        <v>220</v>
      </c>
      <c r="H4" s="81" t="s">
        <v>221</v>
      </c>
      <c r="I4" s="81" t="s">
        <v>222</v>
      </c>
      <c r="J4" s="81" t="s">
        <v>223</v>
      </c>
      <c r="K4" s="81" t="s">
        <v>224</v>
      </c>
      <c r="L4" s="81" t="s">
        <v>225</v>
      </c>
      <c r="M4" s="81" t="s">
        <v>262</v>
      </c>
    </row>
    <row r="5" spans="1:13" ht="24.9" customHeight="1" x14ac:dyDescent="0.2">
      <c r="A5" s="52" t="s">
        <v>226</v>
      </c>
      <c r="B5" s="77" t="s">
        <v>227</v>
      </c>
      <c r="C5" s="78" t="s">
        <v>228</v>
      </c>
      <c r="D5" s="78" t="s">
        <v>229</v>
      </c>
      <c r="E5" s="81" t="s">
        <v>230</v>
      </c>
      <c r="F5" s="81" t="s">
        <v>231</v>
      </c>
      <c r="G5" s="81" t="s">
        <v>232</v>
      </c>
      <c r="H5" s="81" t="s">
        <v>233</v>
      </c>
      <c r="I5" s="81" t="s">
        <v>234</v>
      </c>
      <c r="J5" s="81" t="s">
        <v>235</v>
      </c>
      <c r="K5" s="81" t="s">
        <v>224</v>
      </c>
      <c r="L5" s="81" t="s">
        <v>236</v>
      </c>
      <c r="M5" s="81" t="s">
        <v>263</v>
      </c>
    </row>
    <row r="6" spans="1:13" ht="24.9" customHeight="1" x14ac:dyDescent="0.2">
      <c r="A6" s="52" t="s">
        <v>237</v>
      </c>
      <c r="B6" s="77" t="s">
        <v>238</v>
      </c>
      <c r="C6" s="78" t="s">
        <v>239</v>
      </c>
      <c r="D6" s="78" t="s">
        <v>240</v>
      </c>
      <c r="E6" s="81" t="s">
        <v>241</v>
      </c>
      <c r="F6" s="81" t="s">
        <v>239</v>
      </c>
      <c r="G6" s="81" t="s">
        <v>242</v>
      </c>
      <c r="H6" s="81" t="s">
        <v>243</v>
      </c>
      <c r="I6" s="81" t="s">
        <v>242</v>
      </c>
      <c r="J6" s="81" t="s">
        <v>244</v>
      </c>
      <c r="K6" s="81" t="s">
        <v>242</v>
      </c>
      <c r="L6" s="81" t="s">
        <v>245</v>
      </c>
      <c r="M6" s="81">
        <v>0</v>
      </c>
    </row>
    <row r="7" spans="1:13" ht="24.9" customHeight="1" x14ac:dyDescent="0.2">
      <c r="A7" s="52" t="s">
        <v>246</v>
      </c>
      <c r="B7" s="77" t="s">
        <v>247</v>
      </c>
      <c r="C7" s="78" t="s">
        <v>248</v>
      </c>
      <c r="D7" s="78" t="s">
        <v>230</v>
      </c>
      <c r="E7" s="81" t="s">
        <v>242</v>
      </c>
      <c r="F7" s="81" t="s">
        <v>239</v>
      </c>
      <c r="G7" s="81" t="s">
        <v>242</v>
      </c>
      <c r="H7" s="81" t="s">
        <v>244</v>
      </c>
      <c r="I7" s="81" t="s">
        <v>244</v>
      </c>
      <c r="J7" s="81" t="s">
        <v>242</v>
      </c>
      <c r="K7" s="81" t="s">
        <v>242</v>
      </c>
      <c r="L7" s="81" t="s">
        <v>244</v>
      </c>
      <c r="M7" s="81">
        <v>0</v>
      </c>
    </row>
    <row r="8" spans="1:13" ht="24.9" customHeight="1" x14ac:dyDescent="0.2">
      <c r="A8" s="52" t="s">
        <v>249</v>
      </c>
      <c r="B8" s="77" t="s">
        <v>250</v>
      </c>
      <c r="C8" s="78" t="s">
        <v>251</v>
      </c>
      <c r="D8" s="78" t="s">
        <v>252</v>
      </c>
      <c r="E8" s="81" t="s">
        <v>242</v>
      </c>
      <c r="F8" s="81" t="s">
        <v>253</v>
      </c>
      <c r="G8" s="81" t="s">
        <v>242</v>
      </c>
      <c r="H8" s="81" t="s">
        <v>243</v>
      </c>
      <c r="I8" s="81" t="s">
        <v>242</v>
      </c>
      <c r="J8" s="81" t="s">
        <v>254</v>
      </c>
      <c r="K8" s="81" t="s">
        <v>242</v>
      </c>
      <c r="L8" s="81" t="s">
        <v>255</v>
      </c>
      <c r="M8" s="81" t="s">
        <v>264</v>
      </c>
    </row>
    <row r="9" spans="1:13" ht="24.9" customHeight="1" x14ac:dyDescent="0.2">
      <c r="A9" s="79" t="s">
        <v>256</v>
      </c>
      <c r="B9" s="77" t="s">
        <v>257</v>
      </c>
      <c r="C9" s="78" t="s">
        <v>242</v>
      </c>
      <c r="D9" s="78" t="s">
        <v>242</v>
      </c>
      <c r="E9" s="78" t="s">
        <v>242</v>
      </c>
      <c r="F9" s="81" t="s">
        <v>258</v>
      </c>
      <c r="G9" s="81" t="s">
        <v>254</v>
      </c>
      <c r="H9" s="81" t="s">
        <v>242</v>
      </c>
      <c r="I9" s="81" t="s">
        <v>242</v>
      </c>
      <c r="J9" s="81" t="s">
        <v>242</v>
      </c>
      <c r="K9" s="81" t="s">
        <v>242</v>
      </c>
      <c r="L9" s="81" t="s">
        <v>244</v>
      </c>
      <c r="M9" s="81">
        <v>0</v>
      </c>
    </row>
    <row r="10" spans="1:13" ht="24.9" customHeight="1" x14ac:dyDescent="0.2">
      <c r="A10" s="52" t="s">
        <v>259</v>
      </c>
      <c r="B10" s="77" t="s">
        <v>260</v>
      </c>
      <c r="C10" s="77" t="s">
        <v>242</v>
      </c>
      <c r="D10" s="77" t="s">
        <v>242</v>
      </c>
      <c r="E10" s="77" t="s">
        <v>242</v>
      </c>
      <c r="F10" s="81" t="s">
        <v>242</v>
      </c>
      <c r="G10" s="81" t="s">
        <v>242</v>
      </c>
      <c r="H10" s="81" t="s">
        <v>242</v>
      </c>
      <c r="I10" s="81" t="s">
        <v>242</v>
      </c>
      <c r="J10" s="81" t="s">
        <v>244</v>
      </c>
      <c r="K10" s="81" t="s">
        <v>242</v>
      </c>
      <c r="L10" s="81">
        <v>0</v>
      </c>
      <c r="M10" s="81">
        <v>0</v>
      </c>
    </row>
    <row r="11" spans="1:13" ht="15" customHeight="1" x14ac:dyDescent="0.2">
      <c r="A11" s="80" t="s">
        <v>261</v>
      </c>
    </row>
  </sheetData>
  <mergeCells count="2">
    <mergeCell ref="A1:L1"/>
    <mergeCell ref="A2:A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820B4-2BD5-42E0-B63C-68A4CF798530}">
  <dimension ref="A1:F20"/>
  <sheetViews>
    <sheetView view="pageBreakPreview" zoomScaleNormal="100" zoomScaleSheetLayoutView="100" workbookViewId="0">
      <selection sqref="A1:F1"/>
    </sheetView>
  </sheetViews>
  <sheetFormatPr defaultRowHeight="13" x14ac:dyDescent="0.2"/>
  <cols>
    <col min="1" max="1" width="14.08984375" customWidth="1"/>
    <col min="2" max="2" width="10.6328125" customWidth="1"/>
    <col min="3" max="3" width="14.08984375" customWidth="1"/>
    <col min="4" max="4" width="10.6328125" customWidth="1"/>
    <col min="5" max="5" width="14.08984375" bestFit="1" customWidth="1"/>
    <col min="6" max="6" width="10.6328125" customWidth="1"/>
  </cols>
  <sheetData>
    <row r="1" spans="1:6" ht="19.5" customHeight="1" x14ac:dyDescent="0.2">
      <c r="A1" s="134" t="s">
        <v>265</v>
      </c>
      <c r="B1" s="134"/>
      <c r="C1" s="134"/>
      <c r="D1" s="134"/>
      <c r="E1" s="134"/>
      <c r="F1" s="134"/>
    </row>
    <row r="2" spans="1:6" ht="19.5" customHeight="1" x14ac:dyDescent="0.2">
      <c r="A2" s="181" t="s">
        <v>293</v>
      </c>
      <c r="B2" s="182"/>
      <c r="C2" s="182"/>
      <c r="D2" s="182"/>
      <c r="E2" s="182"/>
      <c r="F2" s="183"/>
    </row>
    <row r="3" spans="1:6" ht="33.9" customHeight="1" x14ac:dyDescent="0.2">
      <c r="A3" s="82" t="s">
        <v>89</v>
      </c>
      <c r="B3" s="82" t="s">
        <v>266</v>
      </c>
      <c r="C3" s="82" t="s">
        <v>76</v>
      </c>
      <c r="D3" s="82" t="s">
        <v>266</v>
      </c>
      <c r="E3" s="82" t="s">
        <v>76</v>
      </c>
      <c r="F3" s="82" t="s">
        <v>266</v>
      </c>
    </row>
    <row r="4" spans="1:6" ht="15" customHeight="1" x14ac:dyDescent="0.2">
      <c r="A4" s="83" t="s">
        <v>27</v>
      </c>
      <c r="B4" s="112">
        <v>250</v>
      </c>
      <c r="C4" s="83" t="s">
        <v>43</v>
      </c>
      <c r="D4" s="112">
        <v>26</v>
      </c>
      <c r="E4" s="83" t="s">
        <v>59</v>
      </c>
      <c r="F4" s="112">
        <v>69</v>
      </c>
    </row>
    <row r="5" spans="1:6" ht="15" customHeight="1" x14ac:dyDescent="0.2">
      <c r="A5" s="83" t="s">
        <v>28</v>
      </c>
      <c r="B5" s="112">
        <v>15</v>
      </c>
      <c r="C5" s="84" t="s">
        <v>44</v>
      </c>
      <c r="D5" s="112">
        <v>22</v>
      </c>
      <c r="E5" s="83" t="s">
        <v>60</v>
      </c>
      <c r="F5" s="112">
        <v>155</v>
      </c>
    </row>
    <row r="6" spans="1:6" ht="15" customHeight="1" x14ac:dyDescent="0.2">
      <c r="A6" s="83" t="s">
        <v>29</v>
      </c>
      <c r="B6" s="112">
        <v>21</v>
      </c>
      <c r="C6" s="83" t="s">
        <v>45</v>
      </c>
      <c r="D6" s="112">
        <v>48</v>
      </c>
      <c r="E6" s="83" t="s">
        <v>61</v>
      </c>
      <c r="F6" s="112">
        <v>26</v>
      </c>
    </row>
    <row r="7" spans="1:6" ht="15" customHeight="1" x14ac:dyDescent="0.2">
      <c r="A7" s="83" t="s">
        <v>30</v>
      </c>
      <c r="B7" s="112">
        <v>115</v>
      </c>
      <c r="C7" s="83" t="s">
        <v>46</v>
      </c>
      <c r="D7" s="112">
        <v>44</v>
      </c>
      <c r="E7" s="83" t="s">
        <v>62</v>
      </c>
      <c r="F7" s="112">
        <v>15</v>
      </c>
    </row>
    <row r="8" spans="1:6" ht="15" customHeight="1" x14ac:dyDescent="0.2">
      <c r="A8" s="83" t="s">
        <v>31</v>
      </c>
      <c r="B8" s="112">
        <v>11</v>
      </c>
      <c r="C8" s="83" t="s">
        <v>47</v>
      </c>
      <c r="D8" s="112">
        <v>95</v>
      </c>
      <c r="E8" s="83" t="s">
        <v>63</v>
      </c>
      <c r="F8" s="112">
        <v>47</v>
      </c>
    </row>
    <row r="9" spans="1:6" ht="15" customHeight="1" x14ac:dyDescent="0.2">
      <c r="A9" s="83" t="s">
        <v>32</v>
      </c>
      <c r="B9" s="112">
        <v>14</v>
      </c>
      <c r="C9" s="83" t="s">
        <v>48</v>
      </c>
      <c r="D9" s="112">
        <v>159</v>
      </c>
      <c r="E9" s="83" t="s">
        <v>64</v>
      </c>
      <c r="F9" s="112">
        <v>44</v>
      </c>
    </row>
    <row r="10" spans="1:6" ht="15" customHeight="1" x14ac:dyDescent="0.2">
      <c r="A10" s="83" t="s">
        <v>33</v>
      </c>
      <c r="B10" s="112">
        <v>36</v>
      </c>
      <c r="C10" s="83" t="s">
        <v>49</v>
      </c>
      <c r="D10" s="112">
        <v>439</v>
      </c>
      <c r="E10" s="83" t="s">
        <v>65</v>
      </c>
      <c r="F10" s="112">
        <v>27</v>
      </c>
    </row>
    <row r="11" spans="1:6" ht="15" customHeight="1" x14ac:dyDescent="0.2">
      <c r="A11" s="83" t="s">
        <v>34</v>
      </c>
      <c r="B11" s="112">
        <v>96</v>
      </c>
      <c r="C11" s="83" t="s">
        <v>50</v>
      </c>
      <c r="D11" s="112">
        <v>52</v>
      </c>
      <c r="E11" s="83" t="s">
        <v>66</v>
      </c>
      <c r="F11" s="112">
        <v>516</v>
      </c>
    </row>
    <row r="12" spans="1:6" ht="15" customHeight="1" x14ac:dyDescent="0.2">
      <c r="A12" s="83" t="s">
        <v>35</v>
      </c>
      <c r="B12" s="112">
        <v>122</v>
      </c>
      <c r="C12" s="83" t="s">
        <v>51</v>
      </c>
      <c r="D12" s="112">
        <v>63</v>
      </c>
      <c r="E12" s="83" t="s">
        <v>67</v>
      </c>
      <c r="F12" s="112">
        <v>15</v>
      </c>
    </row>
    <row r="13" spans="1:6" ht="15" customHeight="1" x14ac:dyDescent="0.2">
      <c r="A13" s="83" t="s">
        <v>36</v>
      </c>
      <c r="B13" s="112">
        <v>46</v>
      </c>
      <c r="C13" s="83" t="s">
        <v>52</v>
      </c>
      <c r="D13" s="112">
        <v>174</v>
      </c>
      <c r="E13" s="83" t="s">
        <v>68</v>
      </c>
      <c r="F13" s="112">
        <v>30</v>
      </c>
    </row>
    <row r="14" spans="1:6" ht="15" customHeight="1" x14ac:dyDescent="0.2">
      <c r="A14" s="83" t="s">
        <v>37</v>
      </c>
      <c r="B14" s="112">
        <v>426</v>
      </c>
      <c r="C14" s="83" t="s">
        <v>53</v>
      </c>
      <c r="D14" s="112">
        <v>1011</v>
      </c>
      <c r="E14" s="83" t="s">
        <v>69</v>
      </c>
      <c r="F14" s="112">
        <v>85</v>
      </c>
    </row>
    <row r="15" spans="1:6" ht="15" customHeight="1" x14ac:dyDescent="0.2">
      <c r="A15" s="83" t="s">
        <v>38</v>
      </c>
      <c r="B15" s="112">
        <v>455</v>
      </c>
      <c r="C15" s="83" t="s">
        <v>54</v>
      </c>
      <c r="D15" s="112">
        <v>275</v>
      </c>
      <c r="E15" s="83" t="s">
        <v>70</v>
      </c>
      <c r="F15" s="112">
        <v>73</v>
      </c>
    </row>
    <row r="16" spans="1:6" ht="15" customHeight="1" x14ac:dyDescent="0.2">
      <c r="A16" s="83" t="s">
        <v>39</v>
      </c>
      <c r="B16" s="112">
        <v>1998</v>
      </c>
      <c r="C16" s="83" t="s">
        <v>55</v>
      </c>
      <c r="D16" s="112">
        <v>70</v>
      </c>
      <c r="E16" s="83" t="s">
        <v>71</v>
      </c>
      <c r="F16" s="112">
        <v>24</v>
      </c>
    </row>
    <row r="17" spans="1:6" ht="15" customHeight="1" x14ac:dyDescent="0.2">
      <c r="A17" s="83" t="s">
        <v>40</v>
      </c>
      <c r="B17" s="112">
        <v>987</v>
      </c>
      <c r="C17" s="83" t="s">
        <v>56</v>
      </c>
      <c r="D17" s="112">
        <v>33</v>
      </c>
      <c r="E17" s="83" t="s">
        <v>72</v>
      </c>
      <c r="F17" s="112">
        <v>54</v>
      </c>
    </row>
    <row r="18" spans="1:6" ht="15" customHeight="1" x14ac:dyDescent="0.2">
      <c r="A18" s="83" t="s">
        <v>41</v>
      </c>
      <c r="B18" s="112">
        <v>36</v>
      </c>
      <c r="C18" s="83" t="s">
        <v>57</v>
      </c>
      <c r="D18" s="112">
        <v>8</v>
      </c>
      <c r="E18" s="83" t="s">
        <v>73</v>
      </c>
      <c r="F18" s="112">
        <v>220</v>
      </c>
    </row>
    <row r="19" spans="1:6" ht="15" customHeight="1" x14ac:dyDescent="0.2">
      <c r="A19" s="83" t="s">
        <v>42</v>
      </c>
      <c r="B19" s="112">
        <v>24</v>
      </c>
      <c r="C19" s="83" t="s">
        <v>58</v>
      </c>
      <c r="D19" s="112">
        <v>8</v>
      </c>
      <c r="E19" s="83" t="s">
        <v>79</v>
      </c>
      <c r="F19" s="112">
        <f>SUM(F4:F18)+SUM(D4:D19)+SUM(B4:B19)</f>
        <v>8579</v>
      </c>
    </row>
    <row r="20" spans="1:6" ht="18" x14ac:dyDescent="0.2">
      <c r="A20" s="85"/>
      <c r="B20" s="86"/>
      <c r="C20" s="85"/>
      <c r="D20" s="85"/>
      <c r="E20" s="87"/>
      <c r="F20" s="87"/>
    </row>
  </sheetData>
  <mergeCells count="2">
    <mergeCell ref="A1:F1"/>
    <mergeCell ref="A2:F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9251-0403-415F-A724-673317CAF532}">
  <dimension ref="A1:D21"/>
  <sheetViews>
    <sheetView zoomScaleNormal="100" workbookViewId="0">
      <selection sqref="A1:D1"/>
    </sheetView>
  </sheetViews>
  <sheetFormatPr defaultRowHeight="13" x14ac:dyDescent="0.2"/>
  <cols>
    <col min="1" max="1" width="23.6328125" customWidth="1"/>
    <col min="2" max="2" width="10.6328125" customWidth="1"/>
    <col min="3" max="3" width="23.81640625" customWidth="1"/>
    <col min="4" max="4" width="10.6328125" customWidth="1"/>
  </cols>
  <sheetData>
    <row r="1" spans="1:4" ht="19.5" customHeight="1" x14ac:dyDescent="0.2">
      <c r="A1" s="134" t="s">
        <v>267</v>
      </c>
      <c r="B1" s="134"/>
      <c r="C1" s="134"/>
      <c r="D1" s="134"/>
    </row>
    <row r="2" spans="1:4" ht="19.5" customHeight="1" x14ac:dyDescent="0.2">
      <c r="A2" s="181" t="s">
        <v>271</v>
      </c>
      <c r="B2" s="182"/>
      <c r="C2" s="182"/>
      <c r="D2" s="183"/>
    </row>
    <row r="3" spans="1:4" ht="28.5" customHeight="1" x14ac:dyDescent="0.2">
      <c r="A3" s="88" t="s">
        <v>268</v>
      </c>
      <c r="B3" s="88" t="s">
        <v>266</v>
      </c>
      <c r="C3" s="88" t="s">
        <v>269</v>
      </c>
      <c r="D3" s="88" t="s">
        <v>266</v>
      </c>
    </row>
    <row r="4" spans="1:4" ht="18" customHeight="1" x14ac:dyDescent="0.2">
      <c r="A4" s="89" t="s">
        <v>272</v>
      </c>
      <c r="B4" s="111">
        <v>1</v>
      </c>
      <c r="C4" s="90" t="s">
        <v>288</v>
      </c>
      <c r="D4" s="111">
        <v>1</v>
      </c>
    </row>
    <row r="5" spans="1:4" ht="18" customHeight="1" x14ac:dyDescent="0.2">
      <c r="A5" s="90" t="s">
        <v>273</v>
      </c>
      <c r="B5" s="111">
        <v>1</v>
      </c>
      <c r="C5" s="90" t="s">
        <v>289</v>
      </c>
      <c r="D5" s="111">
        <v>2</v>
      </c>
    </row>
    <row r="6" spans="1:4" ht="18" customHeight="1" x14ac:dyDescent="0.2">
      <c r="A6" s="90" t="s">
        <v>274</v>
      </c>
      <c r="B6" s="111">
        <v>1</v>
      </c>
      <c r="C6" s="90" t="s">
        <v>290</v>
      </c>
      <c r="D6" s="111">
        <v>1</v>
      </c>
    </row>
    <row r="7" spans="1:4" ht="18" customHeight="1" x14ac:dyDescent="0.2">
      <c r="A7" s="90" t="s">
        <v>275</v>
      </c>
      <c r="B7" s="111">
        <v>2</v>
      </c>
      <c r="C7" s="91" t="s">
        <v>291</v>
      </c>
      <c r="D7" s="111">
        <v>2</v>
      </c>
    </row>
    <row r="8" spans="1:4" ht="18" customHeight="1" x14ac:dyDescent="0.2">
      <c r="A8" s="90" t="s">
        <v>276</v>
      </c>
      <c r="B8" s="111">
        <v>1</v>
      </c>
      <c r="C8" s="90" t="s">
        <v>292</v>
      </c>
      <c r="D8" s="111">
        <v>1</v>
      </c>
    </row>
    <row r="9" spans="1:4" ht="18" customHeight="1" x14ac:dyDescent="0.5">
      <c r="A9" s="90" t="s">
        <v>277</v>
      </c>
      <c r="B9" s="111">
        <v>1</v>
      </c>
      <c r="C9" s="97"/>
      <c r="D9" s="98"/>
    </row>
    <row r="10" spans="1:4" ht="18" customHeight="1" x14ac:dyDescent="0.5">
      <c r="A10" s="90" t="s">
        <v>278</v>
      </c>
      <c r="B10" s="111">
        <v>1</v>
      </c>
      <c r="C10" s="99"/>
      <c r="D10" s="100"/>
    </row>
    <row r="11" spans="1:4" ht="18" customHeight="1" x14ac:dyDescent="0.2">
      <c r="A11" s="90" t="s">
        <v>279</v>
      </c>
      <c r="B11" s="111">
        <v>2</v>
      </c>
      <c r="C11" s="92"/>
      <c r="D11" s="93"/>
    </row>
    <row r="12" spans="1:4" ht="18" customHeight="1" x14ac:dyDescent="0.2">
      <c r="A12" s="90" t="s">
        <v>280</v>
      </c>
      <c r="B12" s="111">
        <v>2</v>
      </c>
      <c r="C12" s="92"/>
      <c r="D12" s="93"/>
    </row>
    <row r="13" spans="1:4" ht="18" customHeight="1" x14ac:dyDescent="0.2">
      <c r="A13" s="90" t="s">
        <v>281</v>
      </c>
      <c r="B13" s="111">
        <v>4</v>
      </c>
      <c r="C13" s="92"/>
      <c r="D13" s="93"/>
    </row>
    <row r="14" spans="1:4" ht="18" customHeight="1" x14ac:dyDescent="0.2">
      <c r="A14" s="90" t="s">
        <v>282</v>
      </c>
      <c r="B14" s="111">
        <v>1</v>
      </c>
      <c r="C14" s="92"/>
      <c r="D14" s="93"/>
    </row>
    <row r="15" spans="1:4" ht="18" customHeight="1" x14ac:dyDescent="0.2">
      <c r="A15" s="90" t="s">
        <v>283</v>
      </c>
      <c r="B15" s="111">
        <v>3</v>
      </c>
      <c r="C15" s="92"/>
      <c r="D15" s="93"/>
    </row>
    <row r="16" spans="1:4" ht="18" customHeight="1" x14ac:dyDescent="0.2">
      <c r="A16" s="90" t="s">
        <v>284</v>
      </c>
      <c r="B16" s="111">
        <v>1</v>
      </c>
      <c r="C16" s="92"/>
      <c r="D16" s="93"/>
    </row>
    <row r="17" spans="1:4" ht="18" customHeight="1" x14ac:dyDescent="0.2">
      <c r="A17" s="90" t="s">
        <v>285</v>
      </c>
      <c r="B17" s="111">
        <v>1</v>
      </c>
      <c r="C17" s="92"/>
      <c r="D17" s="93"/>
    </row>
    <row r="18" spans="1:4" ht="18" customHeight="1" x14ac:dyDescent="0.2">
      <c r="A18" s="90" t="s">
        <v>286</v>
      </c>
      <c r="B18" s="111">
        <v>9</v>
      </c>
      <c r="C18" s="92"/>
      <c r="D18" s="93"/>
    </row>
    <row r="19" spans="1:4" ht="18" customHeight="1" x14ac:dyDescent="0.2">
      <c r="A19" s="90" t="s">
        <v>287</v>
      </c>
      <c r="B19" s="111">
        <v>1</v>
      </c>
      <c r="C19" s="92"/>
      <c r="D19" s="93"/>
    </row>
    <row r="20" spans="1:4" ht="16.5" x14ac:dyDescent="0.2">
      <c r="A20" s="184" t="s">
        <v>79</v>
      </c>
      <c r="B20" s="185"/>
      <c r="C20" s="186"/>
      <c r="D20" s="94">
        <f>SUM(D4:D19)+SUM(B4:B19)</f>
        <v>39</v>
      </c>
    </row>
    <row r="21" spans="1:4" ht="18" x14ac:dyDescent="0.2">
      <c r="A21" s="95" t="s">
        <v>270</v>
      </c>
      <c r="B21" s="96"/>
      <c r="C21" s="87"/>
      <c r="D21" s="87"/>
    </row>
  </sheetData>
  <mergeCells count="3">
    <mergeCell ref="A1:D1"/>
    <mergeCell ref="A2:D2"/>
    <mergeCell ref="A20:C2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BF4E-463B-4DF2-AC9A-74C05393C140}">
  <dimension ref="A1:K14"/>
  <sheetViews>
    <sheetView view="pageBreakPreview" zoomScaleNormal="100" zoomScaleSheetLayoutView="100" workbookViewId="0">
      <selection sqref="A1:K1"/>
    </sheetView>
  </sheetViews>
  <sheetFormatPr defaultRowHeight="13" x14ac:dyDescent="0.2"/>
  <cols>
    <col min="1" max="1" width="5.6328125" customWidth="1"/>
    <col min="2" max="11" width="8.453125" bestFit="1" customWidth="1"/>
  </cols>
  <sheetData>
    <row r="1" spans="1:11" ht="26.15" customHeight="1" x14ac:dyDescent="0.2">
      <c r="A1" s="128" t="s">
        <v>11</v>
      </c>
      <c r="B1" s="128"/>
      <c r="C1" s="128"/>
      <c r="D1" s="128"/>
      <c r="E1" s="128"/>
      <c r="F1" s="128"/>
      <c r="G1" s="128"/>
      <c r="H1" s="128"/>
      <c r="I1" s="128"/>
      <c r="J1" s="128"/>
      <c r="K1" s="128"/>
    </row>
    <row r="2" spans="1:11" ht="15" customHeight="1" x14ac:dyDescent="0.2">
      <c r="A2" s="116" t="s">
        <v>12</v>
      </c>
      <c r="B2" s="116" t="s">
        <v>13</v>
      </c>
      <c r="C2" s="116"/>
      <c r="D2" s="116" t="s">
        <v>14</v>
      </c>
      <c r="E2" s="116"/>
      <c r="F2" s="116" t="s">
        <v>15</v>
      </c>
      <c r="G2" s="116"/>
      <c r="H2" s="116" t="s">
        <v>16</v>
      </c>
      <c r="I2" s="116"/>
      <c r="J2" s="116" t="s">
        <v>17</v>
      </c>
      <c r="K2" s="116"/>
    </row>
    <row r="3" spans="1:11" ht="15" customHeight="1" x14ac:dyDescent="0.2">
      <c r="A3" s="116"/>
      <c r="B3" s="116"/>
      <c r="C3" s="116"/>
      <c r="D3" s="116"/>
      <c r="E3" s="116"/>
      <c r="F3" s="116"/>
      <c r="G3" s="116"/>
      <c r="H3" s="116"/>
      <c r="I3" s="116"/>
      <c r="J3" s="116"/>
      <c r="K3" s="116"/>
    </row>
    <row r="4" spans="1:11" ht="21" customHeight="1" x14ac:dyDescent="0.2">
      <c r="A4" s="5" t="s">
        <v>18</v>
      </c>
      <c r="B4" s="5" t="s">
        <v>19</v>
      </c>
      <c r="C4" s="5" t="s">
        <v>20</v>
      </c>
      <c r="D4" s="5" t="s">
        <v>19</v>
      </c>
      <c r="E4" s="5" t="s">
        <v>20</v>
      </c>
      <c r="F4" s="5" t="s">
        <v>19</v>
      </c>
      <c r="G4" s="5" t="s">
        <v>20</v>
      </c>
      <c r="H4" s="5" t="s">
        <v>19</v>
      </c>
      <c r="I4" s="5" t="s">
        <v>20</v>
      </c>
      <c r="J4" s="5" t="s">
        <v>19</v>
      </c>
      <c r="K4" s="5" t="s">
        <v>20</v>
      </c>
    </row>
    <row r="5" spans="1:11" ht="21" customHeight="1" x14ac:dyDescent="0.2">
      <c r="A5" s="5" t="s">
        <v>21</v>
      </c>
      <c r="B5" s="9">
        <v>398038</v>
      </c>
      <c r="C5" s="9">
        <v>473153</v>
      </c>
      <c r="D5" s="9">
        <v>370715</v>
      </c>
      <c r="E5" s="9">
        <v>542624</v>
      </c>
      <c r="F5" s="10">
        <v>230124</v>
      </c>
      <c r="G5" s="10">
        <v>247064</v>
      </c>
      <c r="H5" s="10">
        <v>234111</v>
      </c>
      <c r="I5" s="10">
        <v>250499</v>
      </c>
      <c r="J5" s="9">
        <v>208588</v>
      </c>
      <c r="K5" s="9">
        <v>264459</v>
      </c>
    </row>
    <row r="6" spans="1:11" ht="21" customHeight="1" x14ac:dyDescent="0.2">
      <c r="A6" s="5" t="s">
        <v>7</v>
      </c>
      <c r="B6" s="126">
        <f>B5+C5</f>
        <v>871191</v>
      </c>
      <c r="C6" s="126"/>
      <c r="D6" s="126">
        <f t="shared" ref="D6" si="0">D5+E5</f>
        <v>913339</v>
      </c>
      <c r="E6" s="126"/>
      <c r="F6" s="126">
        <f t="shared" ref="F6" si="1">F5+G5</f>
        <v>477188</v>
      </c>
      <c r="G6" s="126"/>
      <c r="H6" s="126">
        <f t="shared" ref="H6" si="2">H5+I5</f>
        <v>484610</v>
      </c>
      <c r="I6" s="126"/>
      <c r="J6" s="126">
        <f t="shared" ref="J6" si="3">J5+K5</f>
        <v>473047</v>
      </c>
      <c r="K6" s="126"/>
    </row>
    <row r="7" spans="1:11" ht="21" customHeight="1" x14ac:dyDescent="0.2">
      <c r="A7" s="5" t="s">
        <v>10</v>
      </c>
      <c r="B7" s="127">
        <f>B6/H13</f>
        <v>0.23544996352812117</v>
      </c>
      <c r="C7" s="127"/>
      <c r="D7" s="127">
        <f>D6/H13</f>
        <v>0.24684097314918391</v>
      </c>
      <c r="E7" s="127"/>
      <c r="F7" s="127">
        <f>F6/H13</f>
        <v>0.12896586075390712</v>
      </c>
      <c r="G7" s="127"/>
      <c r="H7" s="127">
        <f>H6/H13</f>
        <v>0.13097174652327997</v>
      </c>
      <c r="I7" s="127"/>
      <c r="J7" s="127">
        <f>J6/H13</f>
        <v>0.12784670513938637</v>
      </c>
      <c r="K7" s="127"/>
    </row>
    <row r="8" spans="1:11" ht="18" x14ac:dyDescent="0.2">
      <c r="A8" s="121"/>
      <c r="B8" s="121"/>
      <c r="C8" s="121"/>
      <c r="D8" s="121"/>
      <c r="E8" s="121"/>
      <c r="F8" s="121"/>
      <c r="G8" s="121"/>
      <c r="H8" s="121"/>
      <c r="I8" s="121"/>
      <c r="J8" s="121"/>
      <c r="K8" s="121"/>
    </row>
    <row r="9" spans="1:11" ht="15" customHeight="1" x14ac:dyDescent="0.2">
      <c r="A9" s="116" t="s">
        <v>12</v>
      </c>
      <c r="B9" s="122" t="s">
        <v>22</v>
      </c>
      <c r="C9" s="123"/>
      <c r="D9" s="122" t="s">
        <v>23</v>
      </c>
      <c r="E9" s="123"/>
      <c r="F9" s="122" t="s">
        <v>24</v>
      </c>
      <c r="G9" s="123"/>
      <c r="H9" s="122" t="s">
        <v>3</v>
      </c>
      <c r="I9" s="123"/>
      <c r="J9" s="6"/>
      <c r="K9" s="7"/>
    </row>
    <row r="10" spans="1:11" ht="15" customHeight="1" x14ac:dyDescent="0.2">
      <c r="A10" s="116"/>
      <c r="B10" s="124"/>
      <c r="C10" s="125"/>
      <c r="D10" s="124"/>
      <c r="E10" s="125"/>
      <c r="F10" s="124"/>
      <c r="G10" s="125"/>
      <c r="H10" s="124"/>
      <c r="I10" s="125"/>
      <c r="J10" s="6"/>
      <c r="K10" s="7"/>
    </row>
    <row r="11" spans="1:11" ht="21" customHeight="1" x14ac:dyDescent="0.2">
      <c r="A11" s="5" t="s">
        <v>18</v>
      </c>
      <c r="B11" s="5" t="s">
        <v>19</v>
      </c>
      <c r="C11" s="5" t="s">
        <v>20</v>
      </c>
      <c r="D11" s="5" t="s">
        <v>19</v>
      </c>
      <c r="E11" s="5" t="s">
        <v>20</v>
      </c>
      <c r="F11" s="5" t="s">
        <v>19</v>
      </c>
      <c r="G11" s="5" t="s">
        <v>20</v>
      </c>
      <c r="H11" s="5" t="s">
        <v>19</v>
      </c>
      <c r="I11" s="5" t="s">
        <v>20</v>
      </c>
      <c r="J11" s="6"/>
      <c r="K11" s="7"/>
    </row>
    <row r="12" spans="1:11" ht="21" customHeight="1" x14ac:dyDescent="0.2">
      <c r="A12" s="5" t="s">
        <v>21</v>
      </c>
      <c r="B12" s="9">
        <v>130556</v>
      </c>
      <c r="C12" s="9">
        <v>161670</v>
      </c>
      <c r="D12" s="9">
        <v>71417</v>
      </c>
      <c r="E12" s="9">
        <v>84528</v>
      </c>
      <c r="F12" s="9">
        <v>13864</v>
      </c>
      <c r="G12" s="9">
        <v>18701</v>
      </c>
      <c r="H12" s="11">
        <v>1657413</v>
      </c>
      <c r="I12" s="11">
        <v>2042698</v>
      </c>
      <c r="J12" s="6"/>
      <c r="K12" s="7"/>
    </row>
    <row r="13" spans="1:11" ht="21" customHeight="1" x14ac:dyDescent="0.2">
      <c r="A13" s="5" t="s">
        <v>7</v>
      </c>
      <c r="B13" s="117">
        <f>B12+C12</f>
        <v>292226</v>
      </c>
      <c r="C13" s="118"/>
      <c r="D13" s="117">
        <f t="shared" ref="D13" si="4">D12+E12</f>
        <v>155945</v>
      </c>
      <c r="E13" s="118"/>
      <c r="F13" s="117">
        <f t="shared" ref="F13" si="5">F12+G12</f>
        <v>32565</v>
      </c>
      <c r="G13" s="118"/>
      <c r="H13" s="117">
        <f>F13+D13+B13+B6+D6+F6+H6+J6</f>
        <v>3700111</v>
      </c>
      <c r="I13" s="118"/>
      <c r="J13" s="6"/>
      <c r="K13" s="7"/>
    </row>
    <row r="14" spans="1:11" ht="21" customHeight="1" x14ac:dyDescent="0.2">
      <c r="A14" s="5" t="s">
        <v>10</v>
      </c>
      <c r="B14" s="119">
        <f>B13/H13</f>
        <v>7.8977630671079865E-2</v>
      </c>
      <c r="C14" s="120"/>
      <c r="D14" s="119">
        <f>D13/H13</f>
        <v>4.2146032916309806E-2</v>
      </c>
      <c r="E14" s="120"/>
      <c r="F14" s="119">
        <f>F13/H13</f>
        <v>8.8010873187317901E-3</v>
      </c>
      <c r="G14" s="120"/>
      <c r="H14" s="8">
        <f>H12/H13</f>
        <v>0.44793602137881811</v>
      </c>
      <c r="I14" s="8">
        <f>I12/H13</f>
        <v>0.55206397862118195</v>
      </c>
      <c r="J14" s="6"/>
      <c r="K14" s="7"/>
    </row>
  </sheetData>
  <mergeCells count="30">
    <mergeCell ref="A1:K1"/>
    <mergeCell ref="A2:A3"/>
    <mergeCell ref="B2:C3"/>
    <mergeCell ref="D2:E3"/>
    <mergeCell ref="F2:G3"/>
    <mergeCell ref="H2:I3"/>
    <mergeCell ref="J2:K3"/>
    <mergeCell ref="B7:C7"/>
    <mergeCell ref="D7:E7"/>
    <mergeCell ref="F7:G7"/>
    <mergeCell ref="H7:I7"/>
    <mergeCell ref="J7:K7"/>
    <mergeCell ref="B6:C6"/>
    <mergeCell ref="D6:E6"/>
    <mergeCell ref="F6:G6"/>
    <mergeCell ref="H6:I6"/>
    <mergeCell ref="J6:K6"/>
    <mergeCell ref="A8:K8"/>
    <mergeCell ref="A9:A10"/>
    <mergeCell ref="B9:C10"/>
    <mergeCell ref="D9:E10"/>
    <mergeCell ref="F9:G10"/>
    <mergeCell ref="H9:I10"/>
    <mergeCell ref="B13:C13"/>
    <mergeCell ref="D13:E13"/>
    <mergeCell ref="F13:G13"/>
    <mergeCell ref="H13:I13"/>
    <mergeCell ref="B14:C14"/>
    <mergeCell ref="D14:E14"/>
    <mergeCell ref="F14:G14"/>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BADE-0B80-4AF0-81ED-29E674F6EB87}">
  <dimension ref="A1:N52"/>
  <sheetViews>
    <sheetView view="pageBreakPreview" zoomScaleNormal="100" zoomScaleSheetLayoutView="100" workbookViewId="0">
      <selection sqref="A1:N1"/>
    </sheetView>
  </sheetViews>
  <sheetFormatPr defaultRowHeight="13" x14ac:dyDescent="0.2"/>
  <cols>
    <col min="1" max="1" width="7" customWidth="1"/>
    <col min="2" max="2" width="7.6328125" customWidth="1"/>
    <col min="3" max="13" width="7.6328125" bestFit="1" customWidth="1"/>
    <col min="14" max="14" width="8.90625" bestFit="1" customWidth="1"/>
  </cols>
  <sheetData>
    <row r="1" spans="1:14" ht="29.4" customHeight="1" x14ac:dyDescent="0.2">
      <c r="A1" s="129" t="s">
        <v>25</v>
      </c>
      <c r="B1" s="130"/>
      <c r="C1" s="130"/>
      <c r="D1" s="130"/>
      <c r="E1" s="130"/>
      <c r="F1" s="130"/>
      <c r="G1" s="130"/>
      <c r="H1" s="130"/>
      <c r="I1" s="130"/>
      <c r="J1" s="130"/>
      <c r="K1" s="130"/>
      <c r="L1" s="130"/>
      <c r="M1" s="130"/>
      <c r="N1" s="130"/>
    </row>
    <row r="2" spans="1:14" x14ac:dyDescent="0.2">
      <c r="A2" s="131" t="s">
        <v>26</v>
      </c>
      <c r="B2" s="133">
        <v>1</v>
      </c>
      <c r="C2" s="133">
        <v>2</v>
      </c>
      <c r="D2" s="133">
        <v>3</v>
      </c>
      <c r="E2" s="133">
        <v>4</v>
      </c>
      <c r="F2" s="133">
        <v>5</v>
      </c>
      <c r="G2" s="133">
        <v>6</v>
      </c>
      <c r="H2" s="133">
        <v>7</v>
      </c>
      <c r="I2" s="133">
        <v>8</v>
      </c>
      <c r="J2" s="133">
        <v>9</v>
      </c>
      <c r="K2" s="133">
        <v>10</v>
      </c>
      <c r="L2" s="133">
        <v>11</v>
      </c>
      <c r="M2" s="133">
        <v>12</v>
      </c>
      <c r="N2" s="133" t="s">
        <v>9</v>
      </c>
    </row>
    <row r="3" spans="1:14" ht="19.5" customHeight="1" x14ac:dyDescent="0.2">
      <c r="A3" s="132"/>
      <c r="B3" s="133"/>
      <c r="C3" s="133"/>
      <c r="D3" s="133"/>
      <c r="E3" s="133"/>
      <c r="F3" s="133"/>
      <c r="G3" s="133"/>
      <c r="H3" s="133"/>
      <c r="I3" s="133"/>
      <c r="J3" s="133"/>
      <c r="K3" s="133"/>
      <c r="L3" s="133"/>
      <c r="M3" s="133"/>
      <c r="N3" s="133"/>
    </row>
    <row r="4" spans="1:14" x14ac:dyDescent="0.2">
      <c r="A4" s="12" t="s">
        <v>27</v>
      </c>
      <c r="B4" s="13">
        <v>7261</v>
      </c>
      <c r="C4" s="13">
        <v>7974</v>
      </c>
      <c r="D4" s="13">
        <v>7868</v>
      </c>
      <c r="E4" s="14">
        <v>6976</v>
      </c>
      <c r="F4" s="14">
        <v>6899</v>
      </c>
      <c r="G4" s="14">
        <v>6588</v>
      </c>
      <c r="H4" s="14">
        <v>8453</v>
      </c>
      <c r="I4" s="14">
        <v>9029</v>
      </c>
      <c r="J4" s="14">
        <v>6888</v>
      </c>
      <c r="K4" s="14">
        <v>7159</v>
      </c>
      <c r="L4" s="14">
        <v>6120</v>
      </c>
      <c r="M4" s="14">
        <v>6563</v>
      </c>
      <c r="N4" s="14">
        <f>SUM(B4:M4)</f>
        <v>87778</v>
      </c>
    </row>
    <row r="5" spans="1:14" x14ac:dyDescent="0.2">
      <c r="A5" s="12" t="s">
        <v>28</v>
      </c>
      <c r="B5" s="13">
        <v>1111</v>
      </c>
      <c r="C5" s="13">
        <v>1082</v>
      </c>
      <c r="D5" s="13">
        <v>1066</v>
      </c>
      <c r="E5" s="14">
        <v>929</v>
      </c>
      <c r="F5" s="14">
        <v>1116</v>
      </c>
      <c r="G5" s="14">
        <v>897</v>
      </c>
      <c r="H5" s="14">
        <v>1001</v>
      </c>
      <c r="I5" s="14">
        <v>1090</v>
      </c>
      <c r="J5" s="14">
        <v>994</v>
      </c>
      <c r="K5" s="14">
        <v>1291</v>
      </c>
      <c r="L5" s="14">
        <v>898</v>
      </c>
      <c r="M5" s="14">
        <v>888</v>
      </c>
      <c r="N5" s="14">
        <f>SUM(B5:M5)</f>
        <v>12363</v>
      </c>
    </row>
    <row r="6" spans="1:14" x14ac:dyDescent="0.2">
      <c r="A6" s="12" t="s">
        <v>29</v>
      </c>
      <c r="B6" s="13">
        <v>1300</v>
      </c>
      <c r="C6" s="13">
        <v>1189</v>
      </c>
      <c r="D6" s="13">
        <v>1252</v>
      </c>
      <c r="E6" s="14">
        <v>976</v>
      </c>
      <c r="F6" s="14">
        <v>1040</v>
      </c>
      <c r="G6" s="14">
        <v>960</v>
      </c>
      <c r="H6" s="14">
        <v>1237</v>
      </c>
      <c r="I6" s="14">
        <v>1283</v>
      </c>
      <c r="J6" s="14">
        <v>859</v>
      </c>
      <c r="K6" s="14">
        <v>1103</v>
      </c>
      <c r="L6" s="14">
        <v>860</v>
      </c>
      <c r="M6" s="14">
        <v>930</v>
      </c>
      <c r="N6" s="14">
        <f>SUM(B6:M6)</f>
        <v>12989</v>
      </c>
    </row>
    <row r="7" spans="1:14" x14ac:dyDescent="0.2">
      <c r="A7" s="12" t="s">
        <v>30</v>
      </c>
      <c r="B7" s="13">
        <v>3440</v>
      </c>
      <c r="C7" s="13">
        <v>3325</v>
      </c>
      <c r="D7" s="13">
        <v>3397</v>
      </c>
      <c r="E7" s="14">
        <v>3002</v>
      </c>
      <c r="F7" s="14">
        <v>3521</v>
      </c>
      <c r="G7" s="14">
        <v>3326</v>
      </c>
      <c r="H7" s="14">
        <v>3944</v>
      </c>
      <c r="I7" s="14">
        <v>3919</v>
      </c>
      <c r="J7" s="14">
        <v>2778</v>
      </c>
      <c r="K7" s="14">
        <v>3135</v>
      </c>
      <c r="L7" s="14">
        <v>2697</v>
      </c>
      <c r="M7" s="14">
        <v>2694</v>
      </c>
      <c r="N7" s="14">
        <f t="shared" ref="N7:N50" si="0">SUM(B7:M7)</f>
        <v>39178</v>
      </c>
    </row>
    <row r="8" spans="1:14" x14ac:dyDescent="0.2">
      <c r="A8" s="12" t="s">
        <v>31</v>
      </c>
      <c r="B8" s="13">
        <v>744</v>
      </c>
      <c r="C8" s="13">
        <v>894</v>
      </c>
      <c r="D8" s="13">
        <v>987</v>
      </c>
      <c r="E8" s="14">
        <v>714</v>
      </c>
      <c r="F8" s="14">
        <v>795</v>
      </c>
      <c r="G8" s="14">
        <v>697</v>
      </c>
      <c r="H8" s="14">
        <v>937</v>
      </c>
      <c r="I8" s="14">
        <v>949</v>
      </c>
      <c r="J8" s="14">
        <v>632</v>
      </c>
      <c r="K8" s="14">
        <v>661</v>
      </c>
      <c r="L8" s="14">
        <v>616</v>
      </c>
      <c r="M8" s="14">
        <v>642</v>
      </c>
      <c r="N8" s="14">
        <f t="shared" si="0"/>
        <v>9268</v>
      </c>
    </row>
    <row r="9" spans="1:14" x14ac:dyDescent="0.2">
      <c r="A9" s="12" t="s">
        <v>32</v>
      </c>
      <c r="B9" s="13">
        <v>1212</v>
      </c>
      <c r="C9" s="13">
        <v>1217</v>
      </c>
      <c r="D9" s="13">
        <v>1227</v>
      </c>
      <c r="E9" s="14">
        <v>950</v>
      </c>
      <c r="F9" s="14">
        <v>1228</v>
      </c>
      <c r="G9" s="14">
        <v>1308</v>
      </c>
      <c r="H9" s="14">
        <v>1529</v>
      </c>
      <c r="I9" s="14">
        <v>1608</v>
      </c>
      <c r="J9" s="14">
        <v>1110</v>
      </c>
      <c r="K9" s="14">
        <v>970</v>
      </c>
      <c r="L9" s="14">
        <v>864</v>
      </c>
      <c r="M9" s="14">
        <v>916</v>
      </c>
      <c r="N9" s="14">
        <f t="shared" si="0"/>
        <v>14139</v>
      </c>
    </row>
    <row r="10" spans="1:14" x14ac:dyDescent="0.2">
      <c r="A10" s="12" t="s">
        <v>33</v>
      </c>
      <c r="B10" s="13">
        <v>2196</v>
      </c>
      <c r="C10" s="13">
        <v>2036</v>
      </c>
      <c r="D10" s="13">
        <v>2637</v>
      </c>
      <c r="E10" s="14">
        <v>2195</v>
      </c>
      <c r="F10" s="14">
        <v>2086</v>
      </c>
      <c r="G10" s="14">
        <v>1882</v>
      </c>
      <c r="H10" s="14">
        <v>2184</v>
      </c>
      <c r="I10" s="14">
        <v>2453</v>
      </c>
      <c r="J10" s="14">
        <v>1662</v>
      </c>
      <c r="K10" s="14">
        <v>1869</v>
      </c>
      <c r="L10" s="14">
        <v>1619</v>
      </c>
      <c r="M10" s="14">
        <v>1634</v>
      </c>
      <c r="N10" s="14">
        <f t="shared" si="0"/>
        <v>24453</v>
      </c>
    </row>
    <row r="11" spans="1:14" x14ac:dyDescent="0.2">
      <c r="A11" s="12" t="s">
        <v>34</v>
      </c>
      <c r="B11" s="13">
        <v>5587</v>
      </c>
      <c r="C11" s="13">
        <v>5467</v>
      </c>
      <c r="D11" s="13">
        <v>5687</v>
      </c>
      <c r="E11" s="14">
        <v>5098</v>
      </c>
      <c r="F11" s="14">
        <v>5910</v>
      </c>
      <c r="G11" s="14">
        <v>5150</v>
      </c>
      <c r="H11" s="14">
        <v>6137</v>
      </c>
      <c r="I11" s="14">
        <v>6377</v>
      </c>
      <c r="J11" s="14">
        <v>4599</v>
      </c>
      <c r="K11" s="14">
        <v>4876</v>
      </c>
      <c r="L11" s="14">
        <v>4402</v>
      </c>
      <c r="M11" s="14">
        <v>4137</v>
      </c>
      <c r="N11" s="14">
        <f t="shared" si="0"/>
        <v>63427</v>
      </c>
    </row>
    <row r="12" spans="1:14" x14ac:dyDescent="0.2">
      <c r="A12" s="12" t="s">
        <v>35</v>
      </c>
      <c r="B12" s="13">
        <v>3699</v>
      </c>
      <c r="C12" s="13">
        <v>3359</v>
      </c>
      <c r="D12" s="13">
        <v>3436</v>
      </c>
      <c r="E12" s="14">
        <v>3160</v>
      </c>
      <c r="F12" s="14">
        <v>3433</v>
      </c>
      <c r="G12" s="14">
        <v>3227</v>
      </c>
      <c r="H12" s="14">
        <v>3501</v>
      </c>
      <c r="I12" s="14">
        <v>3414</v>
      </c>
      <c r="J12" s="14">
        <v>2838</v>
      </c>
      <c r="K12" s="14">
        <v>3026</v>
      </c>
      <c r="L12" s="14">
        <v>2563</v>
      </c>
      <c r="M12" s="14">
        <v>2584</v>
      </c>
      <c r="N12" s="14">
        <f t="shared" si="0"/>
        <v>38240</v>
      </c>
    </row>
    <row r="13" spans="1:14" x14ac:dyDescent="0.2">
      <c r="A13" s="12" t="s">
        <v>36</v>
      </c>
      <c r="B13" s="13">
        <v>3384</v>
      </c>
      <c r="C13" s="13">
        <v>3250</v>
      </c>
      <c r="D13" s="13">
        <v>3441</v>
      </c>
      <c r="E13" s="14">
        <v>3424</v>
      </c>
      <c r="F13" s="14">
        <v>3646</v>
      </c>
      <c r="G13" s="14">
        <v>3109</v>
      </c>
      <c r="H13" s="14">
        <v>3471</v>
      </c>
      <c r="I13" s="14">
        <v>3454</v>
      </c>
      <c r="J13" s="14">
        <v>2727</v>
      </c>
      <c r="K13" s="14">
        <v>3027</v>
      </c>
      <c r="L13" s="14">
        <v>2495</v>
      </c>
      <c r="M13" s="14">
        <v>2555</v>
      </c>
      <c r="N13" s="14">
        <f t="shared" si="0"/>
        <v>37983</v>
      </c>
    </row>
    <row r="14" spans="1:14" x14ac:dyDescent="0.2">
      <c r="A14" s="12" t="s">
        <v>37</v>
      </c>
      <c r="B14" s="15">
        <v>19641</v>
      </c>
      <c r="C14" s="13">
        <v>18934</v>
      </c>
      <c r="D14" s="13">
        <v>20280</v>
      </c>
      <c r="E14" s="13">
        <v>19404</v>
      </c>
      <c r="F14" s="14">
        <v>19587</v>
      </c>
      <c r="G14" s="14">
        <v>18468</v>
      </c>
      <c r="H14" s="14">
        <v>20638</v>
      </c>
      <c r="I14" s="14">
        <v>20020</v>
      </c>
      <c r="J14" s="14">
        <v>15884</v>
      </c>
      <c r="K14" s="14">
        <v>16381</v>
      </c>
      <c r="L14" s="14">
        <v>14303</v>
      </c>
      <c r="M14" s="14">
        <v>14813</v>
      </c>
      <c r="N14" s="14">
        <f t="shared" si="0"/>
        <v>218353</v>
      </c>
    </row>
    <row r="15" spans="1:14" x14ac:dyDescent="0.2">
      <c r="A15" s="12" t="s">
        <v>38</v>
      </c>
      <c r="B15" s="13">
        <v>18596</v>
      </c>
      <c r="C15" s="13">
        <v>17640</v>
      </c>
      <c r="D15" s="13">
        <v>18255</v>
      </c>
      <c r="E15" s="14">
        <v>16658</v>
      </c>
      <c r="F15" s="14">
        <v>18839</v>
      </c>
      <c r="G15" s="14">
        <v>16912</v>
      </c>
      <c r="H15" s="14">
        <v>19786</v>
      </c>
      <c r="I15" s="14">
        <v>18447</v>
      </c>
      <c r="J15" s="14">
        <v>14162</v>
      </c>
      <c r="K15" s="14">
        <v>15593</v>
      </c>
      <c r="L15" s="14">
        <v>13891</v>
      </c>
      <c r="M15" s="14">
        <v>14374</v>
      </c>
      <c r="N15" s="14">
        <f t="shared" si="0"/>
        <v>203153</v>
      </c>
    </row>
    <row r="16" spans="1:14" x14ac:dyDescent="0.2">
      <c r="A16" s="12" t="s">
        <v>39</v>
      </c>
      <c r="B16" s="13">
        <v>61784</v>
      </c>
      <c r="C16" s="13">
        <v>62860</v>
      </c>
      <c r="D16" s="13">
        <v>63066</v>
      </c>
      <c r="E16" s="14">
        <v>61305</v>
      </c>
      <c r="F16" s="14">
        <v>69234</v>
      </c>
      <c r="G16" s="14">
        <v>63428</v>
      </c>
      <c r="H16" s="14">
        <v>72406</v>
      </c>
      <c r="I16" s="14">
        <v>63120</v>
      </c>
      <c r="J16" s="14">
        <v>51317</v>
      </c>
      <c r="K16" s="14">
        <v>57033</v>
      </c>
      <c r="L16" s="14">
        <v>47916</v>
      </c>
      <c r="M16" s="14">
        <v>48214</v>
      </c>
      <c r="N16" s="14">
        <f t="shared" si="0"/>
        <v>721683</v>
      </c>
    </row>
    <row r="17" spans="1:14" x14ac:dyDescent="0.2">
      <c r="A17" s="12" t="s">
        <v>40</v>
      </c>
      <c r="B17" s="13">
        <v>33405</v>
      </c>
      <c r="C17" s="13">
        <v>31703</v>
      </c>
      <c r="D17" s="13">
        <v>31602</v>
      </c>
      <c r="E17" s="14">
        <v>29880</v>
      </c>
      <c r="F17" s="14">
        <v>34030</v>
      </c>
      <c r="G17" s="13">
        <v>29706</v>
      </c>
      <c r="H17" s="13">
        <v>35087</v>
      </c>
      <c r="I17" s="13">
        <v>32750</v>
      </c>
      <c r="J17" s="14">
        <v>25445</v>
      </c>
      <c r="K17" s="14">
        <v>28308</v>
      </c>
      <c r="L17" s="14">
        <v>24719</v>
      </c>
      <c r="M17" s="14">
        <v>25774</v>
      </c>
      <c r="N17" s="14">
        <f t="shared" si="0"/>
        <v>362409</v>
      </c>
    </row>
    <row r="18" spans="1:14" x14ac:dyDescent="0.2">
      <c r="A18" s="12" t="s">
        <v>41</v>
      </c>
      <c r="B18" s="13">
        <v>2787</v>
      </c>
      <c r="C18" s="13">
        <v>2681</v>
      </c>
      <c r="D18" s="13">
        <v>2664</v>
      </c>
      <c r="E18" s="14">
        <v>2775</v>
      </c>
      <c r="F18" s="14">
        <v>2987</v>
      </c>
      <c r="G18" s="14">
        <v>2510</v>
      </c>
      <c r="H18" s="14">
        <v>3056</v>
      </c>
      <c r="I18" s="14">
        <v>3467</v>
      </c>
      <c r="J18" s="14">
        <v>2404</v>
      </c>
      <c r="K18" s="14">
        <v>2395</v>
      </c>
      <c r="L18" s="14">
        <v>2077</v>
      </c>
      <c r="M18" s="14">
        <v>2108</v>
      </c>
      <c r="N18" s="14">
        <f t="shared" si="0"/>
        <v>31911</v>
      </c>
    </row>
    <row r="19" spans="1:14" x14ac:dyDescent="0.2">
      <c r="A19" s="12" t="s">
        <v>42</v>
      </c>
      <c r="B19" s="13">
        <v>1619</v>
      </c>
      <c r="C19" s="13">
        <v>1997</v>
      </c>
      <c r="D19" s="13">
        <v>1790</v>
      </c>
      <c r="E19" s="14">
        <v>1742</v>
      </c>
      <c r="F19" s="14">
        <v>1742</v>
      </c>
      <c r="G19" s="14">
        <v>1730</v>
      </c>
      <c r="H19" s="14">
        <v>2076</v>
      </c>
      <c r="I19" s="14">
        <v>2300</v>
      </c>
      <c r="J19" s="14">
        <v>1580</v>
      </c>
      <c r="K19" s="14">
        <v>1545</v>
      </c>
      <c r="L19" s="14">
        <v>1380</v>
      </c>
      <c r="M19" s="14">
        <v>1444</v>
      </c>
      <c r="N19" s="14">
        <f t="shared" si="0"/>
        <v>20945</v>
      </c>
    </row>
    <row r="20" spans="1:14" x14ac:dyDescent="0.2">
      <c r="A20" s="12" t="s">
        <v>43</v>
      </c>
      <c r="B20" s="13">
        <v>1916</v>
      </c>
      <c r="C20" s="13">
        <v>2278</v>
      </c>
      <c r="D20" s="13">
        <v>2399</v>
      </c>
      <c r="E20" s="14">
        <v>2327</v>
      </c>
      <c r="F20" s="14">
        <v>2739</v>
      </c>
      <c r="G20" s="14">
        <v>2718</v>
      </c>
      <c r="H20" s="14">
        <v>2731</v>
      </c>
      <c r="I20" s="14">
        <v>2629</v>
      </c>
      <c r="J20" s="14">
        <v>1877</v>
      </c>
      <c r="K20" s="14">
        <v>1982</v>
      </c>
      <c r="L20" s="14">
        <v>1907</v>
      </c>
      <c r="M20" s="14">
        <v>1985</v>
      </c>
      <c r="N20" s="14">
        <f t="shared" si="0"/>
        <v>27488</v>
      </c>
    </row>
    <row r="21" spans="1:14" x14ac:dyDescent="0.2">
      <c r="A21" s="12" t="s">
        <v>44</v>
      </c>
      <c r="B21" s="13">
        <v>1438</v>
      </c>
      <c r="C21" s="13">
        <v>1617</v>
      </c>
      <c r="D21" s="13">
        <v>1545</v>
      </c>
      <c r="E21" s="14">
        <v>1387</v>
      </c>
      <c r="F21" s="14">
        <v>1507</v>
      </c>
      <c r="G21" s="14">
        <v>1484</v>
      </c>
      <c r="H21" s="14">
        <v>1781</v>
      </c>
      <c r="I21" s="14">
        <v>1644</v>
      </c>
      <c r="J21" s="14">
        <v>1335</v>
      </c>
      <c r="K21" s="14">
        <v>1335</v>
      </c>
      <c r="L21" s="14">
        <v>1127</v>
      </c>
      <c r="M21" s="14">
        <v>1062</v>
      </c>
      <c r="N21" s="14">
        <f t="shared" si="0"/>
        <v>17262</v>
      </c>
    </row>
    <row r="22" spans="1:14" x14ac:dyDescent="0.2">
      <c r="A22" s="12" t="s">
        <v>45</v>
      </c>
      <c r="B22" s="13">
        <v>1843</v>
      </c>
      <c r="C22" s="13">
        <v>1559</v>
      </c>
      <c r="D22" s="13">
        <v>1705</v>
      </c>
      <c r="E22" s="14">
        <v>1349</v>
      </c>
      <c r="F22" s="14">
        <v>1639</v>
      </c>
      <c r="G22" s="14">
        <v>1549</v>
      </c>
      <c r="H22" s="14">
        <v>1728</v>
      </c>
      <c r="I22" s="14">
        <v>1788</v>
      </c>
      <c r="J22" s="14">
        <v>1260</v>
      </c>
      <c r="K22" s="14">
        <v>1644</v>
      </c>
      <c r="L22" s="14">
        <v>1403</v>
      </c>
      <c r="M22" s="14">
        <v>1386</v>
      </c>
      <c r="N22" s="14">
        <f t="shared" si="0"/>
        <v>18853</v>
      </c>
    </row>
    <row r="23" spans="1:14" x14ac:dyDescent="0.2">
      <c r="A23" s="12" t="s">
        <v>46</v>
      </c>
      <c r="B23" s="13">
        <v>3796</v>
      </c>
      <c r="C23" s="13">
        <v>3700</v>
      </c>
      <c r="D23" s="13">
        <v>3691</v>
      </c>
      <c r="E23" s="14">
        <v>3140</v>
      </c>
      <c r="F23" s="14">
        <v>3703</v>
      </c>
      <c r="G23" s="14">
        <v>3268</v>
      </c>
      <c r="H23" s="14">
        <v>3679</v>
      </c>
      <c r="I23" s="14">
        <v>4282</v>
      </c>
      <c r="J23" s="14">
        <v>2962</v>
      </c>
      <c r="K23" s="14">
        <v>3350</v>
      </c>
      <c r="L23" s="14">
        <v>2810</v>
      </c>
      <c r="M23" s="14">
        <v>3032</v>
      </c>
      <c r="N23" s="14">
        <f t="shared" si="0"/>
        <v>41413</v>
      </c>
    </row>
    <row r="24" spans="1:14" x14ac:dyDescent="0.2">
      <c r="A24" s="12" t="s">
        <v>47</v>
      </c>
      <c r="B24" s="13">
        <v>4401</v>
      </c>
      <c r="C24" s="13">
        <v>4122</v>
      </c>
      <c r="D24" s="13">
        <v>4009</v>
      </c>
      <c r="E24" s="14">
        <v>3685</v>
      </c>
      <c r="F24" s="14">
        <v>4519</v>
      </c>
      <c r="G24" s="14">
        <v>3768</v>
      </c>
      <c r="H24" s="14">
        <v>4462</v>
      </c>
      <c r="I24" s="14">
        <v>4536</v>
      </c>
      <c r="J24" s="14">
        <v>3393</v>
      </c>
      <c r="K24" s="14">
        <v>3551</v>
      </c>
      <c r="L24" s="14">
        <v>3131</v>
      </c>
      <c r="M24" s="14">
        <v>3184</v>
      </c>
      <c r="N24" s="14">
        <f t="shared" si="0"/>
        <v>46761</v>
      </c>
    </row>
    <row r="25" spans="1:14" x14ac:dyDescent="0.2">
      <c r="A25" s="12" t="s">
        <v>48</v>
      </c>
      <c r="B25" s="13">
        <v>7659</v>
      </c>
      <c r="C25" s="13">
        <v>7127</v>
      </c>
      <c r="D25" s="13">
        <v>7545</v>
      </c>
      <c r="E25" s="14">
        <v>6710</v>
      </c>
      <c r="F25" s="14">
        <v>8070</v>
      </c>
      <c r="G25" s="14">
        <v>7269</v>
      </c>
      <c r="H25" s="14">
        <v>8821</v>
      </c>
      <c r="I25" s="14">
        <v>8795</v>
      </c>
      <c r="J25" s="14">
        <v>6069</v>
      </c>
      <c r="K25" s="14">
        <v>6639</v>
      </c>
      <c r="L25" s="14">
        <v>5750</v>
      </c>
      <c r="M25" s="14">
        <v>5925</v>
      </c>
      <c r="N25" s="14">
        <f t="shared" si="0"/>
        <v>86379</v>
      </c>
    </row>
    <row r="26" spans="1:14" x14ac:dyDescent="0.2">
      <c r="A26" s="12" t="s">
        <v>49</v>
      </c>
      <c r="B26" s="13">
        <v>22427</v>
      </c>
      <c r="C26" s="13">
        <v>21977</v>
      </c>
      <c r="D26" s="13">
        <v>21737</v>
      </c>
      <c r="E26" s="14">
        <v>19373</v>
      </c>
      <c r="F26" s="14">
        <v>22785</v>
      </c>
      <c r="G26" s="14">
        <v>20531</v>
      </c>
      <c r="H26" s="14">
        <v>23683</v>
      </c>
      <c r="I26" s="14">
        <v>23266</v>
      </c>
      <c r="J26" s="14">
        <v>18358</v>
      </c>
      <c r="K26" s="14">
        <v>19841</v>
      </c>
      <c r="L26" s="14">
        <v>16478</v>
      </c>
      <c r="M26" s="14">
        <v>17329</v>
      </c>
      <c r="N26" s="14">
        <f t="shared" si="0"/>
        <v>247785</v>
      </c>
    </row>
    <row r="27" spans="1:14" x14ac:dyDescent="0.2">
      <c r="A27" s="12" t="s">
        <v>50</v>
      </c>
      <c r="B27" s="13">
        <v>3636</v>
      </c>
      <c r="C27" s="13">
        <v>3822</v>
      </c>
      <c r="D27" s="13">
        <v>3736</v>
      </c>
      <c r="E27" s="14">
        <v>3367</v>
      </c>
      <c r="F27" s="14">
        <v>4003</v>
      </c>
      <c r="G27" s="14">
        <v>3302</v>
      </c>
      <c r="H27" s="14">
        <v>4001</v>
      </c>
      <c r="I27" s="14">
        <v>4048</v>
      </c>
      <c r="J27" s="14">
        <v>3008</v>
      </c>
      <c r="K27" s="14">
        <v>3320</v>
      </c>
      <c r="L27" s="14">
        <v>2873</v>
      </c>
      <c r="M27" s="14">
        <v>2851</v>
      </c>
      <c r="N27" s="14">
        <f t="shared" si="0"/>
        <v>41967</v>
      </c>
    </row>
    <row r="28" spans="1:14" x14ac:dyDescent="0.2">
      <c r="A28" s="12" t="s">
        <v>51</v>
      </c>
      <c r="B28" s="13">
        <v>3791</v>
      </c>
      <c r="C28" s="13">
        <v>3806</v>
      </c>
      <c r="D28" s="13">
        <v>4347</v>
      </c>
      <c r="E28" s="14">
        <v>4210</v>
      </c>
      <c r="F28" s="14">
        <v>3835</v>
      </c>
      <c r="G28" s="14">
        <v>3513</v>
      </c>
      <c r="H28" s="14">
        <v>4657</v>
      </c>
      <c r="I28" s="14">
        <v>4029</v>
      </c>
      <c r="J28" s="14">
        <v>2950</v>
      </c>
      <c r="K28" s="14">
        <v>3399</v>
      </c>
      <c r="L28" s="14">
        <v>2747</v>
      </c>
      <c r="M28" s="14">
        <v>3036</v>
      </c>
      <c r="N28" s="14">
        <f t="shared" si="0"/>
        <v>44320</v>
      </c>
    </row>
    <row r="29" spans="1:14" x14ac:dyDescent="0.2">
      <c r="A29" s="12" t="s">
        <v>52</v>
      </c>
      <c r="B29" s="13">
        <v>8093</v>
      </c>
      <c r="C29" s="13">
        <v>8406</v>
      </c>
      <c r="D29" s="13">
        <v>7602</v>
      </c>
      <c r="E29" s="14">
        <v>7471</v>
      </c>
      <c r="F29" s="14">
        <v>8063</v>
      </c>
      <c r="G29" s="14">
        <v>7429</v>
      </c>
      <c r="H29" s="14">
        <v>8726</v>
      </c>
      <c r="I29" s="14">
        <v>9154</v>
      </c>
      <c r="J29" s="14">
        <v>6328</v>
      </c>
      <c r="K29" s="14">
        <v>7206</v>
      </c>
      <c r="L29" s="14">
        <v>5803</v>
      </c>
      <c r="M29" s="14">
        <v>6110</v>
      </c>
      <c r="N29" s="14">
        <f t="shared" si="0"/>
        <v>90391</v>
      </c>
    </row>
    <row r="30" spans="1:14" x14ac:dyDescent="0.2">
      <c r="A30" s="12" t="s">
        <v>53</v>
      </c>
      <c r="B30" s="13">
        <v>29455</v>
      </c>
      <c r="C30" s="13">
        <v>29092</v>
      </c>
      <c r="D30" s="13">
        <v>30539</v>
      </c>
      <c r="E30" s="14">
        <v>27907</v>
      </c>
      <c r="F30" s="14">
        <v>28467</v>
      </c>
      <c r="G30" s="14">
        <v>26553</v>
      </c>
      <c r="H30" s="14">
        <v>31455</v>
      </c>
      <c r="I30" s="14">
        <v>29728</v>
      </c>
      <c r="J30" s="14">
        <v>23063</v>
      </c>
      <c r="K30" s="14">
        <v>26200</v>
      </c>
      <c r="L30" s="14">
        <v>21809</v>
      </c>
      <c r="M30" s="14">
        <v>22375</v>
      </c>
      <c r="N30" s="14">
        <f t="shared" si="0"/>
        <v>326643</v>
      </c>
    </row>
    <row r="31" spans="1:14" x14ac:dyDescent="0.2">
      <c r="A31" s="12" t="s">
        <v>54</v>
      </c>
      <c r="B31" s="13">
        <v>15476</v>
      </c>
      <c r="C31" s="13">
        <v>16370</v>
      </c>
      <c r="D31" s="13">
        <v>16581</v>
      </c>
      <c r="E31" s="14">
        <v>13312</v>
      </c>
      <c r="F31" s="14">
        <v>15899</v>
      </c>
      <c r="G31" s="14">
        <v>16359</v>
      </c>
      <c r="H31" s="14">
        <v>16495</v>
      </c>
      <c r="I31" s="14">
        <v>16827</v>
      </c>
      <c r="J31" s="14">
        <v>13299</v>
      </c>
      <c r="K31" s="14">
        <v>13136</v>
      </c>
      <c r="L31" s="14">
        <v>12270</v>
      </c>
      <c r="M31" s="14">
        <v>12223</v>
      </c>
      <c r="N31" s="14">
        <f t="shared" si="0"/>
        <v>178247</v>
      </c>
    </row>
    <row r="32" spans="1:14" x14ac:dyDescent="0.2">
      <c r="A32" s="12" t="s">
        <v>55</v>
      </c>
      <c r="B32" s="13">
        <v>3860</v>
      </c>
      <c r="C32" s="13">
        <v>3491</v>
      </c>
      <c r="D32" s="13">
        <v>3469</v>
      </c>
      <c r="E32" s="14">
        <v>3060</v>
      </c>
      <c r="F32" s="14">
        <v>3610</v>
      </c>
      <c r="G32" s="14">
        <v>3231</v>
      </c>
      <c r="H32" s="14">
        <v>4191</v>
      </c>
      <c r="I32" s="14">
        <v>3972</v>
      </c>
      <c r="J32" s="14">
        <v>2691</v>
      </c>
      <c r="K32" s="14">
        <v>3143</v>
      </c>
      <c r="L32" s="14">
        <v>2743</v>
      </c>
      <c r="M32" s="14">
        <v>2711</v>
      </c>
      <c r="N32" s="14">
        <f t="shared" si="0"/>
        <v>40172</v>
      </c>
    </row>
    <row r="33" spans="1:14" x14ac:dyDescent="0.2">
      <c r="A33" s="12" t="s">
        <v>56</v>
      </c>
      <c r="B33" s="13">
        <v>1791</v>
      </c>
      <c r="C33" s="13">
        <v>1750</v>
      </c>
      <c r="D33" s="13">
        <v>1660</v>
      </c>
      <c r="E33" s="14">
        <v>1443</v>
      </c>
      <c r="F33" s="14">
        <v>1790</v>
      </c>
      <c r="G33" s="14">
        <v>1476</v>
      </c>
      <c r="H33" s="14">
        <v>1941</v>
      </c>
      <c r="I33" s="14">
        <v>1791</v>
      </c>
      <c r="J33" s="14">
        <v>1486</v>
      </c>
      <c r="K33" s="14">
        <v>1445</v>
      </c>
      <c r="L33" s="14">
        <v>1390</v>
      </c>
      <c r="M33" s="14">
        <v>1462</v>
      </c>
      <c r="N33" s="14">
        <f t="shared" si="0"/>
        <v>19425</v>
      </c>
    </row>
    <row r="34" spans="1:14" x14ac:dyDescent="0.2">
      <c r="A34" s="12" t="s">
        <v>57</v>
      </c>
      <c r="B34" s="13">
        <v>758</v>
      </c>
      <c r="C34" s="13">
        <v>922</v>
      </c>
      <c r="D34" s="13">
        <v>732</v>
      </c>
      <c r="E34" s="14">
        <v>724</v>
      </c>
      <c r="F34" s="14">
        <v>780</v>
      </c>
      <c r="G34" s="14">
        <v>1020</v>
      </c>
      <c r="H34" s="14">
        <v>1160</v>
      </c>
      <c r="I34" s="14">
        <v>944</v>
      </c>
      <c r="J34" s="14">
        <v>708</v>
      </c>
      <c r="K34" s="14">
        <v>671</v>
      </c>
      <c r="L34" s="14">
        <v>703</v>
      </c>
      <c r="M34" s="14">
        <v>665</v>
      </c>
      <c r="N34" s="14">
        <f t="shared" si="0"/>
        <v>9787</v>
      </c>
    </row>
    <row r="35" spans="1:14" x14ac:dyDescent="0.2">
      <c r="A35" s="12" t="s">
        <v>58</v>
      </c>
      <c r="B35" s="13">
        <v>872</v>
      </c>
      <c r="C35" s="13">
        <v>932</v>
      </c>
      <c r="D35" s="13">
        <v>788</v>
      </c>
      <c r="E35" s="14">
        <v>794</v>
      </c>
      <c r="F35" s="14">
        <v>904</v>
      </c>
      <c r="G35" s="14">
        <v>803</v>
      </c>
      <c r="H35" s="14">
        <v>831</v>
      </c>
      <c r="I35" s="14">
        <v>880</v>
      </c>
      <c r="J35" s="14">
        <v>718</v>
      </c>
      <c r="K35" s="14">
        <v>675</v>
      </c>
      <c r="L35" s="14">
        <v>583</v>
      </c>
      <c r="M35" s="14">
        <v>617</v>
      </c>
      <c r="N35" s="14">
        <f t="shared" si="0"/>
        <v>9397</v>
      </c>
    </row>
    <row r="36" spans="1:14" x14ac:dyDescent="0.2">
      <c r="A36" s="12" t="s">
        <v>59</v>
      </c>
      <c r="B36" s="13">
        <v>3773</v>
      </c>
      <c r="C36" s="13">
        <v>3471</v>
      </c>
      <c r="D36" s="13">
        <v>3545</v>
      </c>
      <c r="E36" s="14">
        <v>3165</v>
      </c>
      <c r="F36" s="14">
        <v>3622</v>
      </c>
      <c r="G36" s="14">
        <v>3248</v>
      </c>
      <c r="H36" s="14">
        <v>3788</v>
      </c>
      <c r="I36" s="14">
        <v>4006</v>
      </c>
      <c r="J36" s="14">
        <v>2982</v>
      </c>
      <c r="K36" s="14">
        <v>3151</v>
      </c>
      <c r="L36" s="14">
        <v>2775</v>
      </c>
      <c r="M36" s="14">
        <v>2809</v>
      </c>
      <c r="N36" s="14">
        <f t="shared" si="0"/>
        <v>40335</v>
      </c>
    </row>
    <row r="37" spans="1:14" x14ac:dyDescent="0.2">
      <c r="A37" s="12" t="s">
        <v>60</v>
      </c>
      <c r="B37" s="13">
        <v>5728</v>
      </c>
      <c r="C37" s="13">
        <v>5920</v>
      </c>
      <c r="D37" s="13">
        <v>6384</v>
      </c>
      <c r="E37" s="14">
        <v>5629</v>
      </c>
      <c r="F37" s="14">
        <v>6399</v>
      </c>
      <c r="G37" s="14">
        <v>5361</v>
      </c>
      <c r="H37" s="14">
        <v>6245</v>
      </c>
      <c r="I37" s="14">
        <v>6511</v>
      </c>
      <c r="J37" s="14">
        <v>4613</v>
      </c>
      <c r="K37" s="14">
        <v>4999</v>
      </c>
      <c r="L37" s="14">
        <v>4150</v>
      </c>
      <c r="M37" s="14">
        <v>4198</v>
      </c>
      <c r="N37" s="14">
        <f t="shared" si="0"/>
        <v>66137</v>
      </c>
    </row>
    <row r="38" spans="1:14" x14ac:dyDescent="0.2">
      <c r="A38" s="12" t="s">
        <v>61</v>
      </c>
      <c r="B38" s="13">
        <v>2190</v>
      </c>
      <c r="C38" s="13">
        <v>2168</v>
      </c>
      <c r="D38" s="13">
        <v>2244</v>
      </c>
      <c r="E38" s="14">
        <v>2087</v>
      </c>
      <c r="F38" s="14">
        <v>2404</v>
      </c>
      <c r="G38" s="14">
        <v>2111</v>
      </c>
      <c r="H38" s="14">
        <v>2615</v>
      </c>
      <c r="I38" s="14">
        <v>2540</v>
      </c>
      <c r="J38" s="14">
        <v>1938</v>
      </c>
      <c r="K38" s="14">
        <v>1963</v>
      </c>
      <c r="L38" s="14">
        <v>1687</v>
      </c>
      <c r="M38" s="14">
        <v>1700</v>
      </c>
      <c r="N38" s="14">
        <f t="shared" si="0"/>
        <v>25647</v>
      </c>
    </row>
    <row r="39" spans="1:14" x14ac:dyDescent="0.2">
      <c r="A39" s="12" t="s">
        <v>62</v>
      </c>
      <c r="B39" s="13">
        <v>1159</v>
      </c>
      <c r="C39" s="13">
        <v>1273</v>
      </c>
      <c r="D39" s="13">
        <v>1285</v>
      </c>
      <c r="E39" s="14">
        <v>987</v>
      </c>
      <c r="F39" s="14">
        <v>1196</v>
      </c>
      <c r="G39" s="14">
        <v>1095</v>
      </c>
      <c r="H39" s="14">
        <v>1153</v>
      </c>
      <c r="I39" s="14">
        <v>1191</v>
      </c>
      <c r="J39" s="14">
        <v>914</v>
      </c>
      <c r="K39" s="14">
        <v>1052</v>
      </c>
      <c r="L39" s="14">
        <v>839</v>
      </c>
      <c r="M39" s="14">
        <v>1221</v>
      </c>
      <c r="N39" s="14">
        <f t="shared" si="0"/>
        <v>13365</v>
      </c>
    </row>
    <row r="40" spans="1:14" x14ac:dyDescent="0.2">
      <c r="A40" s="12" t="s">
        <v>63</v>
      </c>
      <c r="B40" s="13">
        <v>1757</v>
      </c>
      <c r="C40" s="13">
        <v>1731</v>
      </c>
      <c r="D40" s="13">
        <v>1733</v>
      </c>
      <c r="E40" s="14">
        <v>1570</v>
      </c>
      <c r="F40" s="14">
        <v>1609</v>
      </c>
      <c r="G40" s="14">
        <v>1543</v>
      </c>
      <c r="H40" s="14">
        <v>1876</v>
      </c>
      <c r="I40" s="14">
        <v>1791</v>
      </c>
      <c r="J40" s="14">
        <v>1396</v>
      </c>
      <c r="K40" s="14">
        <v>1465</v>
      </c>
      <c r="L40" s="14">
        <v>1250</v>
      </c>
      <c r="M40" s="14">
        <v>1361</v>
      </c>
      <c r="N40" s="14">
        <f t="shared" si="0"/>
        <v>19082</v>
      </c>
    </row>
    <row r="41" spans="1:14" x14ac:dyDescent="0.2">
      <c r="A41" s="12" t="s">
        <v>64</v>
      </c>
      <c r="B41" s="13">
        <v>2056</v>
      </c>
      <c r="C41" s="13">
        <v>1995</v>
      </c>
      <c r="D41" s="13">
        <v>2193</v>
      </c>
      <c r="E41" s="14">
        <v>1952</v>
      </c>
      <c r="F41" s="14">
        <v>2206</v>
      </c>
      <c r="G41" s="14">
        <v>1956</v>
      </c>
      <c r="H41" s="14">
        <v>2325</v>
      </c>
      <c r="I41" s="14">
        <v>2353</v>
      </c>
      <c r="J41" s="14">
        <v>1965</v>
      </c>
      <c r="K41" s="14">
        <v>1777</v>
      </c>
      <c r="L41" s="14">
        <v>1538</v>
      </c>
      <c r="M41" s="14">
        <v>1657</v>
      </c>
      <c r="N41" s="14">
        <f t="shared" si="0"/>
        <v>23973</v>
      </c>
    </row>
    <row r="42" spans="1:14" x14ac:dyDescent="0.2">
      <c r="A42" s="12" t="s">
        <v>65</v>
      </c>
      <c r="B42" s="13">
        <v>869</v>
      </c>
      <c r="C42" s="13">
        <v>866</v>
      </c>
      <c r="D42" s="13">
        <v>988</v>
      </c>
      <c r="E42" s="14">
        <v>863</v>
      </c>
      <c r="F42" s="14">
        <v>1052</v>
      </c>
      <c r="G42" s="14">
        <v>954</v>
      </c>
      <c r="H42" s="14">
        <v>988</v>
      </c>
      <c r="I42" s="14">
        <v>940</v>
      </c>
      <c r="J42" s="14">
        <v>704</v>
      </c>
      <c r="K42" s="14">
        <v>784</v>
      </c>
      <c r="L42" s="14">
        <v>748</v>
      </c>
      <c r="M42" s="14">
        <v>919</v>
      </c>
      <c r="N42" s="14">
        <f t="shared" si="0"/>
        <v>10675</v>
      </c>
    </row>
    <row r="43" spans="1:14" x14ac:dyDescent="0.2">
      <c r="A43" s="12" t="s">
        <v>66</v>
      </c>
      <c r="B43" s="13">
        <v>14179</v>
      </c>
      <c r="C43" s="13">
        <v>15570</v>
      </c>
      <c r="D43" s="13">
        <v>15662</v>
      </c>
      <c r="E43" s="13">
        <v>14075</v>
      </c>
      <c r="F43" s="14">
        <v>14538</v>
      </c>
      <c r="G43" s="14">
        <v>13223</v>
      </c>
      <c r="H43" s="14">
        <v>16394</v>
      </c>
      <c r="I43" s="14">
        <v>16129</v>
      </c>
      <c r="J43" s="14">
        <v>12305</v>
      </c>
      <c r="K43" s="14">
        <v>13300</v>
      </c>
      <c r="L43" s="14">
        <v>10881</v>
      </c>
      <c r="M43" s="14">
        <v>11426</v>
      </c>
      <c r="N43" s="14">
        <f t="shared" si="0"/>
        <v>167682</v>
      </c>
    </row>
    <row r="44" spans="1:14" x14ac:dyDescent="0.2">
      <c r="A44" s="12" t="s">
        <v>67</v>
      </c>
      <c r="B44" s="13">
        <v>1471</v>
      </c>
      <c r="C44" s="13">
        <v>1515</v>
      </c>
      <c r="D44" s="13">
        <v>1580</v>
      </c>
      <c r="E44" s="14">
        <v>1439</v>
      </c>
      <c r="F44" s="14">
        <v>1484</v>
      </c>
      <c r="G44" s="14">
        <v>1477</v>
      </c>
      <c r="H44" s="14">
        <v>1860</v>
      </c>
      <c r="I44" s="14">
        <v>1825</v>
      </c>
      <c r="J44" s="14">
        <v>1409</v>
      </c>
      <c r="K44" s="14">
        <v>1472</v>
      </c>
      <c r="L44" s="14">
        <v>1207</v>
      </c>
      <c r="M44" s="14">
        <v>1132</v>
      </c>
      <c r="N44" s="14">
        <f t="shared" si="0"/>
        <v>17871</v>
      </c>
    </row>
    <row r="45" spans="1:14" x14ac:dyDescent="0.2">
      <c r="A45" s="12" t="s">
        <v>68</v>
      </c>
      <c r="B45" s="13">
        <v>2066</v>
      </c>
      <c r="C45" s="13">
        <v>1991</v>
      </c>
      <c r="D45" s="13">
        <v>2126</v>
      </c>
      <c r="E45" s="14">
        <v>1893</v>
      </c>
      <c r="F45" s="14">
        <v>2037</v>
      </c>
      <c r="G45" s="14">
        <v>1857</v>
      </c>
      <c r="H45" s="14">
        <v>2824</v>
      </c>
      <c r="I45" s="14">
        <v>3159</v>
      </c>
      <c r="J45" s="14">
        <v>1788</v>
      </c>
      <c r="K45" s="14">
        <v>1925</v>
      </c>
      <c r="L45" s="14">
        <v>1734</v>
      </c>
      <c r="M45" s="14">
        <v>1721</v>
      </c>
      <c r="N45" s="14">
        <f t="shared" si="0"/>
        <v>25121</v>
      </c>
    </row>
    <row r="46" spans="1:14" x14ac:dyDescent="0.2">
      <c r="A46" s="12" t="s">
        <v>69</v>
      </c>
      <c r="B46" s="13">
        <v>3235</v>
      </c>
      <c r="C46" s="13">
        <v>3555</v>
      </c>
      <c r="D46" s="13">
        <v>3564</v>
      </c>
      <c r="E46" s="14">
        <v>3363</v>
      </c>
      <c r="F46" s="14">
        <v>3457</v>
      </c>
      <c r="G46" s="14">
        <v>3225</v>
      </c>
      <c r="H46" s="14">
        <v>3896</v>
      </c>
      <c r="I46" s="14">
        <v>4290</v>
      </c>
      <c r="J46" s="14">
        <v>3122</v>
      </c>
      <c r="K46" s="14">
        <v>3166</v>
      </c>
      <c r="L46" s="14">
        <v>2584</v>
      </c>
      <c r="M46" s="14">
        <v>2471</v>
      </c>
      <c r="N46" s="14">
        <f t="shared" si="0"/>
        <v>39928</v>
      </c>
    </row>
    <row r="47" spans="1:14" x14ac:dyDescent="0.2">
      <c r="A47" s="12" t="s">
        <v>70</v>
      </c>
      <c r="B47" s="13">
        <v>1780</v>
      </c>
      <c r="C47" s="13">
        <v>1888</v>
      </c>
      <c r="D47" s="13">
        <v>1840</v>
      </c>
      <c r="E47" s="14">
        <v>1717</v>
      </c>
      <c r="F47" s="14">
        <v>1752</v>
      </c>
      <c r="G47" s="14">
        <v>1737</v>
      </c>
      <c r="H47" s="14">
        <v>2364</v>
      </c>
      <c r="I47" s="14">
        <v>2266</v>
      </c>
      <c r="J47" s="14">
        <v>1429</v>
      </c>
      <c r="K47" s="14">
        <v>1659</v>
      </c>
      <c r="L47" s="14">
        <v>1334</v>
      </c>
      <c r="M47" s="14">
        <v>1304</v>
      </c>
      <c r="N47" s="14">
        <f t="shared" si="0"/>
        <v>21070</v>
      </c>
    </row>
    <row r="48" spans="1:14" x14ac:dyDescent="0.2">
      <c r="A48" s="12" t="s">
        <v>71</v>
      </c>
      <c r="B48" s="13">
        <v>1340</v>
      </c>
      <c r="C48" s="13">
        <v>1414</v>
      </c>
      <c r="D48" s="13">
        <v>1473</v>
      </c>
      <c r="E48" s="14">
        <v>1466</v>
      </c>
      <c r="F48" s="14">
        <v>1473</v>
      </c>
      <c r="G48" s="14">
        <v>1601</v>
      </c>
      <c r="H48" s="14">
        <v>1800</v>
      </c>
      <c r="I48" s="14">
        <v>1854</v>
      </c>
      <c r="J48" s="14">
        <v>1373</v>
      </c>
      <c r="K48" s="14">
        <v>1479</v>
      </c>
      <c r="L48" s="14">
        <v>1162</v>
      </c>
      <c r="M48" s="14">
        <v>1145</v>
      </c>
      <c r="N48" s="14">
        <f t="shared" si="0"/>
        <v>17580</v>
      </c>
    </row>
    <row r="49" spans="1:14" x14ac:dyDescent="0.2">
      <c r="A49" s="12" t="s">
        <v>72</v>
      </c>
      <c r="B49" s="13">
        <v>1841</v>
      </c>
      <c r="C49" s="13">
        <v>1857</v>
      </c>
      <c r="D49" s="13">
        <v>2132</v>
      </c>
      <c r="E49" s="14">
        <v>1954</v>
      </c>
      <c r="F49" s="14">
        <v>1967</v>
      </c>
      <c r="G49" s="14">
        <v>2113</v>
      </c>
      <c r="H49" s="14">
        <v>2289</v>
      </c>
      <c r="I49" s="14">
        <v>2389</v>
      </c>
      <c r="J49" s="14">
        <v>1958</v>
      </c>
      <c r="K49" s="14">
        <v>1940</v>
      </c>
      <c r="L49" s="14">
        <v>1501</v>
      </c>
      <c r="M49" s="14">
        <v>1491</v>
      </c>
      <c r="N49" s="14">
        <f t="shared" si="0"/>
        <v>23432</v>
      </c>
    </row>
    <row r="50" spans="1:14" x14ac:dyDescent="0.2">
      <c r="A50" s="12" t="s">
        <v>73</v>
      </c>
      <c r="B50" s="13">
        <v>3711</v>
      </c>
      <c r="C50" s="13">
        <v>3897</v>
      </c>
      <c r="D50" s="13">
        <v>3777</v>
      </c>
      <c r="E50" s="14">
        <v>3262</v>
      </c>
      <c r="F50" s="14">
        <v>3594</v>
      </c>
      <c r="G50" s="14">
        <v>3202</v>
      </c>
      <c r="H50" s="14">
        <v>3988</v>
      </c>
      <c r="I50" s="14">
        <v>4413</v>
      </c>
      <c r="J50" s="14">
        <v>3540</v>
      </c>
      <c r="K50" s="14">
        <v>4103</v>
      </c>
      <c r="L50" s="14">
        <v>3355</v>
      </c>
      <c r="M50" s="14">
        <v>2809</v>
      </c>
      <c r="N50" s="14">
        <f t="shared" si="0"/>
        <v>43651</v>
      </c>
    </row>
    <row r="51" spans="1:14" x14ac:dyDescent="0.2">
      <c r="A51" s="12" t="s">
        <v>74</v>
      </c>
      <c r="B51" s="13">
        <f t="shared" ref="B51:M51" si="1">SUM(B4:B50)</f>
        <v>326133</v>
      </c>
      <c r="C51" s="13">
        <f t="shared" si="1"/>
        <v>325690</v>
      </c>
      <c r="D51" s="13">
        <f t="shared" si="1"/>
        <v>331266</v>
      </c>
      <c r="E51" s="13">
        <f t="shared" si="1"/>
        <v>304869</v>
      </c>
      <c r="F51" s="13">
        <f t="shared" si="1"/>
        <v>337196</v>
      </c>
      <c r="G51" s="13">
        <f t="shared" si="1"/>
        <v>308874</v>
      </c>
      <c r="H51" s="13">
        <f t="shared" si="1"/>
        <v>360190</v>
      </c>
      <c r="I51" s="13">
        <f t="shared" si="1"/>
        <v>347650</v>
      </c>
      <c r="J51" s="13">
        <f t="shared" si="1"/>
        <v>266820</v>
      </c>
      <c r="K51" s="13">
        <f t="shared" si="1"/>
        <v>290144</v>
      </c>
      <c r="L51" s="13">
        <f t="shared" si="1"/>
        <v>247692</v>
      </c>
      <c r="M51" s="13">
        <f t="shared" si="1"/>
        <v>253587</v>
      </c>
      <c r="N51" s="14">
        <f>SUM(B51:M51)</f>
        <v>3700111</v>
      </c>
    </row>
    <row r="52" spans="1:14" ht="18" x14ac:dyDescent="0.2">
      <c r="A52" s="7"/>
      <c r="B52" s="7"/>
      <c r="C52" s="7"/>
      <c r="D52" s="7"/>
      <c r="E52" s="7"/>
      <c r="F52" s="7"/>
      <c r="G52" s="7"/>
      <c r="H52" s="7"/>
      <c r="I52" s="7"/>
      <c r="J52" s="7"/>
      <c r="K52" s="7"/>
      <c r="L52" s="7"/>
      <c r="M52" s="7"/>
      <c r="N52" s="7"/>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honeticPr fontId="1"/>
  <pageMargins left="0.7" right="0.7" top="0.75" bottom="0.75" header="0.3" footer="0.3"/>
  <pageSetup paperSize="9" scale="83" orientation="portrait" r:id="rId1"/>
  <ignoredErrors>
    <ignoredError sqref="B51:M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CA8A-F13E-4C89-B8CA-AA0150BCA627}">
  <dimension ref="A1:G51"/>
  <sheetViews>
    <sheetView view="pageBreakPreview" zoomScaleNormal="100" zoomScaleSheetLayoutView="100" workbookViewId="0">
      <selection sqref="A1:G1"/>
    </sheetView>
  </sheetViews>
  <sheetFormatPr defaultRowHeight="14.15" customHeight="1" x14ac:dyDescent="0.2"/>
  <cols>
    <col min="1" max="1" width="7.6328125" customWidth="1"/>
    <col min="2" max="2" width="13.08984375" bestFit="1" customWidth="1"/>
    <col min="3" max="3" width="13.08984375" customWidth="1"/>
    <col min="4" max="4" width="13.08984375" bestFit="1" customWidth="1"/>
    <col min="5" max="5" width="13.08984375" customWidth="1"/>
    <col min="6" max="6" width="14" customWidth="1"/>
    <col min="7" max="7" width="13.08984375" customWidth="1"/>
  </cols>
  <sheetData>
    <row r="1" spans="1:7" ht="21.65" customHeight="1" x14ac:dyDescent="0.2">
      <c r="A1" s="134" t="s">
        <v>75</v>
      </c>
      <c r="B1" s="134"/>
      <c r="C1" s="134"/>
      <c r="D1" s="134"/>
      <c r="E1" s="134"/>
      <c r="F1" s="134"/>
      <c r="G1" s="134"/>
    </row>
    <row r="2" spans="1:7" ht="14.15" customHeight="1" x14ac:dyDescent="0.2">
      <c r="A2" s="135" t="s">
        <v>76</v>
      </c>
      <c r="B2" s="136" t="s">
        <v>80</v>
      </c>
      <c r="C2" s="137"/>
      <c r="D2" s="136" t="s">
        <v>81</v>
      </c>
      <c r="E2" s="137"/>
      <c r="F2" s="136" t="s">
        <v>82</v>
      </c>
      <c r="G2" s="137"/>
    </row>
    <row r="3" spans="1:7" ht="14.15" customHeight="1" x14ac:dyDescent="0.2">
      <c r="A3" s="135"/>
      <c r="B3" s="16" t="s">
        <v>77</v>
      </c>
      <c r="C3" s="17" t="s">
        <v>78</v>
      </c>
      <c r="D3" s="18" t="s">
        <v>77</v>
      </c>
      <c r="E3" s="17" t="s">
        <v>78</v>
      </c>
      <c r="F3" s="18" t="s">
        <v>77</v>
      </c>
      <c r="G3" s="17" t="s">
        <v>78</v>
      </c>
    </row>
    <row r="4" spans="1:7" ht="14.15" customHeight="1" x14ac:dyDescent="0.2">
      <c r="A4" s="19" t="s">
        <v>27</v>
      </c>
      <c r="B4" s="101">
        <v>27026</v>
      </c>
      <c r="C4" s="102">
        <v>2.4933999999999998</v>
      </c>
      <c r="D4" s="101">
        <v>77666</v>
      </c>
      <c r="E4" s="102">
        <f>D4/B4</f>
        <v>2.8737512025456966</v>
      </c>
      <c r="F4" s="101">
        <v>87778</v>
      </c>
      <c r="G4" s="102">
        <f>F4/D4</f>
        <v>1.1301985424767595</v>
      </c>
    </row>
    <row r="5" spans="1:7" ht="14.15" customHeight="1" x14ac:dyDescent="0.2">
      <c r="A5" s="19" t="s">
        <v>28</v>
      </c>
      <c r="B5" s="101">
        <v>3376</v>
      </c>
      <c r="C5" s="102">
        <v>2.2225000000000001</v>
      </c>
      <c r="D5" s="101">
        <v>9922</v>
      </c>
      <c r="E5" s="102">
        <f t="shared" ref="E5:E51" si="0">D5/B5</f>
        <v>2.9389810426540284</v>
      </c>
      <c r="F5" s="101">
        <v>12363</v>
      </c>
      <c r="G5" s="102">
        <f t="shared" ref="G5:G51" si="1">F5/D5</f>
        <v>1.2460189477927837</v>
      </c>
    </row>
    <row r="6" spans="1:7" ht="14.15" customHeight="1" x14ac:dyDescent="0.2">
      <c r="A6" s="19" t="s">
        <v>29</v>
      </c>
      <c r="B6" s="101">
        <v>3659</v>
      </c>
      <c r="C6" s="102">
        <v>2.4152</v>
      </c>
      <c r="D6" s="101">
        <v>10931</v>
      </c>
      <c r="E6" s="102">
        <f t="shared" si="0"/>
        <v>2.9874282590871823</v>
      </c>
      <c r="F6" s="101">
        <v>12989</v>
      </c>
      <c r="G6" s="102">
        <f t="shared" si="1"/>
        <v>1.1882718872930198</v>
      </c>
    </row>
    <row r="7" spans="1:7" ht="14.15" customHeight="1" x14ac:dyDescent="0.2">
      <c r="A7" s="19" t="s">
        <v>30</v>
      </c>
      <c r="B7" s="101">
        <v>11763</v>
      </c>
      <c r="C7" s="102">
        <v>2.3279000000000001</v>
      </c>
      <c r="D7" s="101">
        <v>36253</v>
      </c>
      <c r="E7" s="102">
        <f t="shared" si="0"/>
        <v>3.0819518830230384</v>
      </c>
      <c r="F7" s="101">
        <v>39178</v>
      </c>
      <c r="G7" s="102">
        <f t="shared" si="1"/>
        <v>1.0806829779604445</v>
      </c>
    </row>
    <row r="8" spans="1:7" ht="14.15" customHeight="1" x14ac:dyDescent="0.2">
      <c r="A8" s="19" t="s">
        <v>31</v>
      </c>
      <c r="B8" s="101">
        <v>2516</v>
      </c>
      <c r="C8" s="102">
        <v>2.4333</v>
      </c>
      <c r="D8" s="101">
        <v>7526</v>
      </c>
      <c r="E8" s="102">
        <f t="shared" si="0"/>
        <v>2.991255961844197</v>
      </c>
      <c r="F8" s="101">
        <v>9268</v>
      </c>
      <c r="G8" s="102">
        <f t="shared" si="1"/>
        <v>1.2314642572415626</v>
      </c>
    </row>
    <row r="9" spans="1:7" ht="14.15" customHeight="1" x14ac:dyDescent="0.2">
      <c r="A9" s="19" t="s">
        <v>32</v>
      </c>
      <c r="B9" s="101">
        <v>3367</v>
      </c>
      <c r="C9" s="102">
        <v>2.3761000000000001</v>
      </c>
      <c r="D9" s="101">
        <v>12281</v>
      </c>
      <c r="E9" s="102">
        <f t="shared" si="0"/>
        <v>3.6474606474606475</v>
      </c>
      <c r="F9" s="101">
        <v>14139</v>
      </c>
      <c r="G9" s="102">
        <f t="shared" si="1"/>
        <v>1.1512906115137205</v>
      </c>
    </row>
    <row r="10" spans="1:7" ht="14.15" customHeight="1" x14ac:dyDescent="0.2">
      <c r="A10" s="19" t="s">
        <v>33</v>
      </c>
      <c r="B10" s="101">
        <v>6825</v>
      </c>
      <c r="C10" s="102">
        <v>2.383</v>
      </c>
      <c r="D10" s="101">
        <v>21327</v>
      </c>
      <c r="E10" s="102">
        <f t="shared" si="0"/>
        <v>3.1248351648351647</v>
      </c>
      <c r="F10" s="101">
        <v>24453</v>
      </c>
      <c r="G10" s="102">
        <f t="shared" si="1"/>
        <v>1.1465747643831763</v>
      </c>
    </row>
    <row r="11" spans="1:7" ht="14.15" customHeight="1" x14ac:dyDescent="0.2">
      <c r="A11" s="19" t="s">
        <v>34</v>
      </c>
      <c r="B11" s="101">
        <v>20145</v>
      </c>
      <c r="C11" s="102">
        <v>2.4597000000000002</v>
      </c>
      <c r="D11" s="101">
        <v>58927</v>
      </c>
      <c r="E11" s="102">
        <f t="shared" si="0"/>
        <v>2.9251427153139735</v>
      </c>
      <c r="F11" s="101">
        <v>63427</v>
      </c>
      <c r="G11" s="102">
        <f t="shared" si="1"/>
        <v>1.0763656727815771</v>
      </c>
    </row>
    <row r="12" spans="1:7" ht="14.15" customHeight="1" x14ac:dyDescent="0.2">
      <c r="A12" s="19" t="s">
        <v>35</v>
      </c>
      <c r="B12" s="101">
        <v>12328</v>
      </c>
      <c r="C12" s="102">
        <v>2.4910000000000001</v>
      </c>
      <c r="D12" s="101">
        <v>34410</v>
      </c>
      <c r="E12" s="102">
        <f t="shared" si="0"/>
        <v>2.7912070084360803</v>
      </c>
      <c r="F12" s="101">
        <v>38240</v>
      </c>
      <c r="G12" s="102">
        <f t="shared" si="1"/>
        <v>1.1113048532403371</v>
      </c>
    </row>
    <row r="13" spans="1:7" ht="14.15" customHeight="1" x14ac:dyDescent="0.2">
      <c r="A13" s="19" t="s">
        <v>36</v>
      </c>
      <c r="B13" s="101">
        <v>10870</v>
      </c>
      <c r="C13" s="102">
        <v>2.3492999999999999</v>
      </c>
      <c r="D13" s="101">
        <v>34176</v>
      </c>
      <c r="E13" s="102">
        <f t="shared" si="0"/>
        <v>3.1440662373505059</v>
      </c>
      <c r="F13" s="101">
        <v>37983</v>
      </c>
      <c r="G13" s="102">
        <f t="shared" si="1"/>
        <v>1.1113939606741574</v>
      </c>
    </row>
    <row r="14" spans="1:7" ht="14.15" customHeight="1" x14ac:dyDescent="0.2">
      <c r="A14" s="19" t="s">
        <v>37</v>
      </c>
      <c r="B14" s="103">
        <v>70070</v>
      </c>
      <c r="C14" s="102">
        <v>2.4135</v>
      </c>
      <c r="D14" s="103">
        <v>199820</v>
      </c>
      <c r="E14" s="102">
        <f t="shared" si="0"/>
        <v>2.8517197088625661</v>
      </c>
      <c r="F14" s="103">
        <v>218353</v>
      </c>
      <c r="G14" s="102">
        <f t="shared" si="1"/>
        <v>1.0927484736262636</v>
      </c>
    </row>
    <row r="15" spans="1:7" ht="14.15" customHeight="1" x14ac:dyDescent="0.2">
      <c r="A15" s="19" t="s">
        <v>38</v>
      </c>
      <c r="B15" s="103">
        <v>72562</v>
      </c>
      <c r="C15" s="102">
        <v>2.3216999999999999</v>
      </c>
      <c r="D15" s="103">
        <v>189343</v>
      </c>
      <c r="E15" s="102">
        <f t="shared" si="0"/>
        <v>2.6093961026432568</v>
      </c>
      <c r="F15" s="103">
        <v>203153</v>
      </c>
      <c r="G15" s="102">
        <f t="shared" si="1"/>
        <v>1.0729364169787106</v>
      </c>
    </row>
    <row r="16" spans="1:7" ht="14.15" customHeight="1" x14ac:dyDescent="0.2">
      <c r="A16" s="19" t="s">
        <v>39</v>
      </c>
      <c r="B16" s="103">
        <v>309458</v>
      </c>
      <c r="C16" s="102">
        <v>2.2761</v>
      </c>
      <c r="D16" s="103">
        <v>708608</v>
      </c>
      <c r="E16" s="102">
        <f t="shared" si="0"/>
        <v>2.2898357773914393</v>
      </c>
      <c r="F16" s="103">
        <v>721683</v>
      </c>
      <c r="G16" s="102">
        <f t="shared" si="1"/>
        <v>1.018451668623555</v>
      </c>
    </row>
    <row r="17" spans="1:7" ht="14.15" customHeight="1" x14ac:dyDescent="0.2">
      <c r="A17" s="19" t="s">
        <v>40</v>
      </c>
      <c r="B17" s="103">
        <v>139855</v>
      </c>
      <c r="C17" s="102">
        <v>2.2955999999999999</v>
      </c>
      <c r="D17" s="103">
        <v>348642</v>
      </c>
      <c r="E17" s="102">
        <f t="shared" si="0"/>
        <v>2.4928819134103177</v>
      </c>
      <c r="F17" s="103">
        <v>362409</v>
      </c>
      <c r="G17" s="102">
        <f t="shared" si="1"/>
        <v>1.0394874972034351</v>
      </c>
    </row>
    <row r="18" spans="1:7" ht="14.15" customHeight="1" x14ac:dyDescent="0.2">
      <c r="A18" s="19" t="s">
        <v>41</v>
      </c>
      <c r="B18" s="101">
        <v>8233</v>
      </c>
      <c r="C18" s="102">
        <v>2.5996000000000001</v>
      </c>
      <c r="D18" s="101">
        <v>26684</v>
      </c>
      <c r="E18" s="102">
        <f t="shared" si="0"/>
        <v>3.241102878659055</v>
      </c>
      <c r="F18" s="101">
        <v>31911</v>
      </c>
      <c r="G18" s="102">
        <f t="shared" si="1"/>
        <v>1.1958851746364862</v>
      </c>
    </row>
    <row r="19" spans="1:7" ht="14.15" customHeight="1" x14ac:dyDescent="0.2">
      <c r="A19" s="19" t="s">
        <v>42</v>
      </c>
      <c r="B19" s="101">
        <v>5241</v>
      </c>
      <c r="C19" s="102">
        <v>2.4468000000000001</v>
      </c>
      <c r="D19" s="101">
        <v>16849</v>
      </c>
      <c r="E19" s="102">
        <f t="shared" si="0"/>
        <v>3.2148444953253197</v>
      </c>
      <c r="F19" s="101">
        <v>20945</v>
      </c>
      <c r="G19" s="102">
        <f t="shared" si="1"/>
        <v>1.2431004807406967</v>
      </c>
    </row>
    <row r="20" spans="1:7" ht="14.15" customHeight="1" x14ac:dyDescent="0.2">
      <c r="A20" s="19" t="s">
        <v>43</v>
      </c>
      <c r="B20" s="101">
        <v>6397</v>
      </c>
      <c r="C20" s="102">
        <v>2.6434000000000002</v>
      </c>
      <c r="D20" s="101">
        <v>23334</v>
      </c>
      <c r="E20" s="102">
        <f t="shared" si="0"/>
        <v>3.6476473346881351</v>
      </c>
      <c r="F20" s="101">
        <v>27488</v>
      </c>
      <c r="G20" s="102">
        <f t="shared" si="1"/>
        <v>1.1780234850432845</v>
      </c>
    </row>
    <row r="21" spans="1:7" ht="14.15" customHeight="1" x14ac:dyDescent="0.2">
      <c r="A21" s="19" t="s">
        <v>44</v>
      </c>
      <c r="B21" s="101">
        <v>4030</v>
      </c>
      <c r="C21" s="102">
        <v>2.9308999999999998</v>
      </c>
      <c r="D21" s="101">
        <v>14624</v>
      </c>
      <c r="E21" s="102">
        <f t="shared" si="0"/>
        <v>3.6287841191066996</v>
      </c>
      <c r="F21" s="101">
        <v>17262</v>
      </c>
      <c r="G21" s="102">
        <f t="shared" si="1"/>
        <v>1.1803884026258207</v>
      </c>
    </row>
    <row r="22" spans="1:7" ht="14.15" customHeight="1" x14ac:dyDescent="0.2">
      <c r="A22" s="19" t="s">
        <v>45</v>
      </c>
      <c r="B22" s="101">
        <v>5542</v>
      </c>
      <c r="C22" s="102">
        <v>2.9121999999999999</v>
      </c>
      <c r="D22" s="101">
        <v>16874</v>
      </c>
      <c r="E22" s="102">
        <f t="shared" si="0"/>
        <v>3.0447491880187658</v>
      </c>
      <c r="F22" s="101">
        <v>18853</v>
      </c>
      <c r="G22" s="102">
        <f t="shared" si="1"/>
        <v>1.117281024060685</v>
      </c>
    </row>
    <row r="23" spans="1:7" ht="14.15" customHeight="1" x14ac:dyDescent="0.2">
      <c r="A23" s="19" t="s">
        <v>46</v>
      </c>
      <c r="B23" s="101">
        <v>12167</v>
      </c>
      <c r="C23" s="102">
        <v>2.3607</v>
      </c>
      <c r="D23" s="101">
        <v>35811</v>
      </c>
      <c r="E23" s="102">
        <f t="shared" si="0"/>
        <v>2.9432892249527409</v>
      </c>
      <c r="F23" s="101">
        <v>41413</v>
      </c>
      <c r="G23" s="102">
        <f t="shared" si="1"/>
        <v>1.1564323811119488</v>
      </c>
    </row>
    <row r="24" spans="1:7" ht="14.15" customHeight="1" x14ac:dyDescent="0.2">
      <c r="A24" s="19" t="s">
        <v>47</v>
      </c>
      <c r="B24" s="101">
        <v>12312</v>
      </c>
      <c r="C24" s="102">
        <v>2.6747999999999998</v>
      </c>
      <c r="D24" s="101">
        <v>41195</v>
      </c>
      <c r="E24" s="102">
        <f t="shared" si="0"/>
        <v>3.3459226770630282</v>
      </c>
      <c r="F24" s="101">
        <v>46761</v>
      </c>
      <c r="G24" s="102">
        <f t="shared" si="1"/>
        <v>1.135113484646195</v>
      </c>
    </row>
    <row r="25" spans="1:7" ht="14.15" customHeight="1" x14ac:dyDescent="0.2">
      <c r="A25" s="19" t="s">
        <v>48</v>
      </c>
      <c r="B25" s="101">
        <v>26450</v>
      </c>
      <c r="C25" s="102">
        <v>2.2995999999999999</v>
      </c>
      <c r="D25" s="101">
        <v>77589</v>
      </c>
      <c r="E25" s="102">
        <f t="shared" si="0"/>
        <v>2.933421550094518</v>
      </c>
      <c r="F25" s="101">
        <v>86379</v>
      </c>
      <c r="G25" s="102">
        <f t="shared" si="1"/>
        <v>1.1132892549201563</v>
      </c>
    </row>
    <row r="26" spans="1:7" ht="14.15" customHeight="1" x14ac:dyDescent="0.2">
      <c r="A26" s="19" t="s">
        <v>49</v>
      </c>
      <c r="B26" s="103">
        <v>74322</v>
      </c>
      <c r="C26" s="102">
        <v>2.363</v>
      </c>
      <c r="D26" s="103">
        <v>223635</v>
      </c>
      <c r="E26" s="102">
        <f t="shared" si="0"/>
        <v>3.0090013724065554</v>
      </c>
      <c r="F26" s="103">
        <v>247785</v>
      </c>
      <c r="G26" s="102">
        <f t="shared" si="1"/>
        <v>1.1079884633442887</v>
      </c>
    </row>
    <row r="27" spans="1:7" ht="14.15" customHeight="1" x14ac:dyDescent="0.2">
      <c r="A27" s="19" t="s">
        <v>50</v>
      </c>
      <c r="B27" s="103">
        <v>10979</v>
      </c>
      <c r="C27" s="102">
        <v>2.3026</v>
      </c>
      <c r="D27" s="103">
        <v>36837</v>
      </c>
      <c r="E27" s="102">
        <f t="shared" si="0"/>
        <v>3.3552236087075324</v>
      </c>
      <c r="F27" s="103">
        <v>41967</v>
      </c>
      <c r="G27" s="102">
        <f t="shared" si="1"/>
        <v>1.1392621548986073</v>
      </c>
    </row>
    <row r="28" spans="1:7" ht="14.15" customHeight="1" x14ac:dyDescent="0.2">
      <c r="A28" s="19" t="s">
        <v>51</v>
      </c>
      <c r="B28" s="103">
        <v>12344</v>
      </c>
      <c r="C28" s="102">
        <v>2.5398999999999998</v>
      </c>
      <c r="D28" s="103">
        <v>38901</v>
      </c>
      <c r="E28" s="102">
        <f t="shared" si="0"/>
        <v>3.1514095917044718</v>
      </c>
      <c r="F28" s="103">
        <v>44320</v>
      </c>
      <c r="G28" s="102">
        <f t="shared" si="1"/>
        <v>1.1393023315596</v>
      </c>
    </row>
    <row r="29" spans="1:7" ht="14.15" customHeight="1" x14ac:dyDescent="0.2">
      <c r="A29" s="19" t="s">
        <v>52</v>
      </c>
      <c r="B29" s="103">
        <v>28570</v>
      </c>
      <c r="C29" s="102">
        <v>2.4409999999999998</v>
      </c>
      <c r="D29" s="103">
        <v>84178</v>
      </c>
      <c r="E29" s="102">
        <f t="shared" si="0"/>
        <v>2.9463773188659435</v>
      </c>
      <c r="F29" s="103">
        <v>90391</v>
      </c>
      <c r="G29" s="102">
        <f t="shared" si="1"/>
        <v>1.0738078832949227</v>
      </c>
    </row>
    <row r="30" spans="1:7" ht="14.15" customHeight="1" x14ac:dyDescent="0.2">
      <c r="A30" s="19" t="s">
        <v>53</v>
      </c>
      <c r="B30" s="103">
        <v>100106</v>
      </c>
      <c r="C30" s="102">
        <v>2.4687000000000001</v>
      </c>
      <c r="D30" s="103">
        <v>296496</v>
      </c>
      <c r="E30" s="102">
        <f t="shared" si="0"/>
        <v>2.9618204703014803</v>
      </c>
      <c r="F30" s="103">
        <v>326643</v>
      </c>
      <c r="G30" s="102">
        <f t="shared" si="1"/>
        <v>1.1016775943014407</v>
      </c>
    </row>
    <row r="31" spans="1:7" ht="14.15" customHeight="1" x14ac:dyDescent="0.2">
      <c r="A31" s="19" t="s">
        <v>54</v>
      </c>
      <c r="B31" s="103">
        <v>55809</v>
      </c>
      <c r="C31" s="102">
        <v>2.4466000000000001</v>
      </c>
      <c r="D31" s="103">
        <v>165023</v>
      </c>
      <c r="E31" s="102">
        <f t="shared" si="0"/>
        <v>2.9569245103836299</v>
      </c>
      <c r="F31" s="103">
        <v>178247</v>
      </c>
      <c r="G31" s="102">
        <f t="shared" si="1"/>
        <v>1.0801342843118837</v>
      </c>
    </row>
    <row r="32" spans="1:7" ht="14.15" customHeight="1" x14ac:dyDescent="0.2">
      <c r="A32" s="19" t="s">
        <v>55</v>
      </c>
      <c r="B32" s="103">
        <v>11696</v>
      </c>
      <c r="C32" s="102">
        <v>2.504</v>
      </c>
      <c r="D32" s="103">
        <v>36534</v>
      </c>
      <c r="E32" s="102">
        <f t="shared" si="0"/>
        <v>3.1236320109439126</v>
      </c>
      <c r="F32" s="103">
        <v>40172</v>
      </c>
      <c r="G32" s="102">
        <f t="shared" si="1"/>
        <v>1.0995784748453494</v>
      </c>
    </row>
    <row r="33" spans="1:7" ht="14.15" customHeight="1" x14ac:dyDescent="0.2">
      <c r="A33" s="19" t="s">
        <v>56</v>
      </c>
      <c r="B33" s="103">
        <v>4601</v>
      </c>
      <c r="C33" s="102">
        <v>2.7193000000000001</v>
      </c>
      <c r="D33" s="103">
        <v>16762</v>
      </c>
      <c r="E33" s="102">
        <f t="shared" si="0"/>
        <v>3.6431210606389914</v>
      </c>
      <c r="F33" s="103">
        <v>19425</v>
      </c>
      <c r="G33" s="102">
        <f t="shared" si="1"/>
        <v>1.1588712564133159</v>
      </c>
    </row>
    <row r="34" spans="1:7" ht="14.15" customHeight="1" x14ac:dyDescent="0.2">
      <c r="A34" s="19" t="s">
        <v>57</v>
      </c>
      <c r="B34" s="103">
        <v>2059</v>
      </c>
      <c r="C34" s="102">
        <v>2.2021000000000002</v>
      </c>
      <c r="D34" s="103">
        <v>7863</v>
      </c>
      <c r="E34" s="102">
        <f t="shared" si="0"/>
        <v>3.8188440990772219</v>
      </c>
      <c r="F34" s="103">
        <v>9787</v>
      </c>
      <c r="G34" s="102">
        <f t="shared" si="1"/>
        <v>1.2446903217601424</v>
      </c>
    </row>
    <row r="35" spans="1:7" ht="14.15" customHeight="1" x14ac:dyDescent="0.2">
      <c r="A35" s="19" t="s">
        <v>58</v>
      </c>
      <c r="B35" s="103">
        <v>2106</v>
      </c>
      <c r="C35" s="102">
        <v>2.4660000000000002</v>
      </c>
      <c r="D35" s="103">
        <v>7636</v>
      </c>
      <c r="E35" s="102">
        <f t="shared" si="0"/>
        <v>3.6258309591642925</v>
      </c>
      <c r="F35" s="103">
        <v>9397</v>
      </c>
      <c r="G35" s="102">
        <f t="shared" si="1"/>
        <v>1.2306181246726036</v>
      </c>
    </row>
    <row r="36" spans="1:7" ht="14.15" customHeight="1" x14ac:dyDescent="0.2">
      <c r="A36" s="19" t="s">
        <v>59</v>
      </c>
      <c r="B36" s="103">
        <v>10059</v>
      </c>
      <c r="C36" s="102">
        <v>2.5255000000000001</v>
      </c>
      <c r="D36" s="103">
        <v>34375</v>
      </c>
      <c r="E36" s="102">
        <f t="shared" si="0"/>
        <v>3.4173377075255988</v>
      </c>
      <c r="F36" s="103">
        <v>40335</v>
      </c>
      <c r="G36" s="102">
        <f t="shared" si="1"/>
        <v>1.1733818181818181</v>
      </c>
    </row>
    <row r="37" spans="1:7" ht="14.15" customHeight="1" x14ac:dyDescent="0.2">
      <c r="A37" s="19" t="s">
        <v>60</v>
      </c>
      <c r="B37" s="103">
        <v>17722</v>
      </c>
      <c r="C37" s="102">
        <v>2.2147000000000001</v>
      </c>
      <c r="D37" s="103">
        <v>55849</v>
      </c>
      <c r="E37" s="102">
        <f t="shared" si="0"/>
        <v>3.151393747883986</v>
      </c>
      <c r="F37" s="103">
        <v>66137</v>
      </c>
      <c r="G37" s="102">
        <f t="shared" si="1"/>
        <v>1.1842109975111461</v>
      </c>
    </row>
    <row r="38" spans="1:7" ht="14.15" customHeight="1" x14ac:dyDescent="0.2">
      <c r="A38" s="19" t="s">
        <v>61</v>
      </c>
      <c r="B38" s="103">
        <v>6543</v>
      </c>
      <c r="C38" s="102">
        <v>2.4161999999999999</v>
      </c>
      <c r="D38" s="103">
        <v>22088</v>
      </c>
      <c r="E38" s="102">
        <f t="shared" si="0"/>
        <v>3.3758214886137856</v>
      </c>
      <c r="F38" s="103">
        <v>25647</v>
      </c>
      <c r="G38" s="102">
        <f t="shared" si="1"/>
        <v>1.161128214415067</v>
      </c>
    </row>
    <row r="39" spans="1:7" ht="14.15" customHeight="1" x14ac:dyDescent="0.2">
      <c r="A39" s="19" t="s">
        <v>62</v>
      </c>
      <c r="B39" s="103">
        <v>3083</v>
      </c>
      <c r="C39" s="102">
        <v>2.4742999999999999</v>
      </c>
      <c r="D39" s="103">
        <v>11271</v>
      </c>
      <c r="E39" s="102">
        <f t="shared" si="0"/>
        <v>3.6558546869931883</v>
      </c>
      <c r="F39" s="103">
        <v>13365</v>
      </c>
      <c r="G39" s="102">
        <f t="shared" si="1"/>
        <v>1.1857865318072931</v>
      </c>
    </row>
    <row r="40" spans="1:7" ht="14.15" customHeight="1" x14ac:dyDescent="0.2">
      <c r="A40" s="19" t="s">
        <v>63</v>
      </c>
      <c r="B40" s="103">
        <v>4655</v>
      </c>
      <c r="C40" s="102">
        <v>2.3275000000000001</v>
      </c>
      <c r="D40" s="103">
        <v>16288</v>
      </c>
      <c r="E40" s="102">
        <f t="shared" si="0"/>
        <v>3.4990332975295382</v>
      </c>
      <c r="F40" s="103">
        <v>19082</v>
      </c>
      <c r="G40" s="102">
        <f t="shared" si="1"/>
        <v>1.1715373280943024</v>
      </c>
    </row>
    <row r="41" spans="1:7" ht="14.15" customHeight="1" x14ac:dyDescent="0.2">
      <c r="A41" s="19" t="s">
        <v>64</v>
      </c>
      <c r="B41" s="103">
        <v>5564</v>
      </c>
      <c r="C41" s="102">
        <v>2.3279999999999998</v>
      </c>
      <c r="D41" s="103">
        <v>19930</v>
      </c>
      <c r="E41" s="102">
        <f t="shared" si="0"/>
        <v>3.5819554277498202</v>
      </c>
      <c r="F41" s="103">
        <v>23973</v>
      </c>
      <c r="G41" s="102">
        <f t="shared" si="1"/>
        <v>1.202860010035123</v>
      </c>
    </row>
    <row r="42" spans="1:7" ht="14.15" customHeight="1" x14ac:dyDescent="0.2">
      <c r="A42" s="19" t="s">
        <v>65</v>
      </c>
      <c r="B42" s="103">
        <v>2807</v>
      </c>
      <c r="C42" s="102">
        <v>2.3027000000000002</v>
      </c>
      <c r="D42" s="103">
        <v>9211</v>
      </c>
      <c r="E42" s="102">
        <f t="shared" si="0"/>
        <v>3.2814392589953689</v>
      </c>
      <c r="F42" s="103">
        <v>10675</v>
      </c>
      <c r="G42" s="102">
        <f t="shared" si="1"/>
        <v>1.1589403973509933</v>
      </c>
    </row>
    <row r="43" spans="1:7" ht="14.15" customHeight="1" x14ac:dyDescent="0.2">
      <c r="A43" s="19" t="s">
        <v>66</v>
      </c>
      <c r="B43" s="103">
        <v>43093</v>
      </c>
      <c r="C43" s="102">
        <v>2.6520000000000001</v>
      </c>
      <c r="D43" s="103">
        <v>151000</v>
      </c>
      <c r="E43" s="102">
        <f t="shared" si="0"/>
        <v>3.5040493815700926</v>
      </c>
      <c r="F43" s="103">
        <v>167682</v>
      </c>
      <c r="G43" s="102">
        <f t="shared" si="1"/>
        <v>1.110476821192053</v>
      </c>
    </row>
    <row r="44" spans="1:7" ht="14.15" customHeight="1" x14ac:dyDescent="0.2">
      <c r="A44" s="19" t="s">
        <v>67</v>
      </c>
      <c r="B44" s="103">
        <v>4016</v>
      </c>
      <c r="C44" s="102">
        <v>3.0240999999999998</v>
      </c>
      <c r="D44" s="103">
        <v>15820</v>
      </c>
      <c r="E44" s="102">
        <f t="shared" si="0"/>
        <v>3.939243027888446</v>
      </c>
      <c r="F44" s="103">
        <v>17871</v>
      </c>
      <c r="G44" s="102">
        <f t="shared" si="1"/>
        <v>1.129646017699115</v>
      </c>
    </row>
    <row r="45" spans="1:7" ht="14.15" customHeight="1" x14ac:dyDescent="0.2">
      <c r="A45" s="19" t="s">
        <v>68</v>
      </c>
      <c r="B45" s="103">
        <v>6388</v>
      </c>
      <c r="C45" s="102">
        <v>2.4683000000000002</v>
      </c>
      <c r="D45" s="103">
        <v>21917</v>
      </c>
      <c r="E45" s="102">
        <f t="shared" si="0"/>
        <v>3.4309643080776455</v>
      </c>
      <c r="F45" s="103">
        <v>25121</v>
      </c>
      <c r="G45" s="102">
        <f t="shared" si="1"/>
        <v>1.1461878906784688</v>
      </c>
    </row>
    <row r="46" spans="1:7" ht="14.15" customHeight="1" x14ac:dyDescent="0.2">
      <c r="A46" s="19" t="s">
        <v>69</v>
      </c>
      <c r="B46" s="103">
        <v>9305</v>
      </c>
      <c r="C46" s="102">
        <v>2.3599000000000001</v>
      </c>
      <c r="D46" s="103">
        <v>34355</v>
      </c>
      <c r="E46" s="102">
        <f t="shared" si="0"/>
        <v>3.6921010209564749</v>
      </c>
      <c r="F46" s="103">
        <v>39928</v>
      </c>
      <c r="G46" s="102">
        <f t="shared" si="1"/>
        <v>1.1622180177557853</v>
      </c>
    </row>
    <row r="47" spans="1:7" ht="14.15" customHeight="1" x14ac:dyDescent="0.2">
      <c r="A47" s="19" t="s">
        <v>70</v>
      </c>
      <c r="B47" s="103">
        <v>5280</v>
      </c>
      <c r="C47" s="102">
        <v>2.6425999999999998</v>
      </c>
      <c r="D47" s="103">
        <v>18901</v>
      </c>
      <c r="E47" s="102">
        <f t="shared" si="0"/>
        <v>3.5797348484848484</v>
      </c>
      <c r="F47" s="103">
        <v>21070</v>
      </c>
      <c r="G47" s="102">
        <f t="shared" si="1"/>
        <v>1.1147558330247076</v>
      </c>
    </row>
    <row r="48" spans="1:7" ht="14.15" customHeight="1" x14ac:dyDescent="0.2">
      <c r="A48" s="19" t="s">
        <v>71</v>
      </c>
      <c r="B48" s="103">
        <v>4117</v>
      </c>
      <c r="C48" s="102">
        <v>2.3881000000000001</v>
      </c>
      <c r="D48" s="103">
        <v>13894</v>
      </c>
      <c r="E48" s="102">
        <f t="shared" si="0"/>
        <v>3.3747874666018944</v>
      </c>
      <c r="F48" s="103">
        <v>17580</v>
      </c>
      <c r="G48" s="102">
        <f t="shared" si="1"/>
        <v>1.265294371671225</v>
      </c>
    </row>
    <row r="49" spans="1:7" ht="14.15" customHeight="1" x14ac:dyDescent="0.2">
      <c r="A49" s="19" t="s">
        <v>72</v>
      </c>
      <c r="B49" s="103">
        <v>6074</v>
      </c>
      <c r="C49" s="102">
        <v>2.512</v>
      </c>
      <c r="D49" s="103">
        <v>19685</v>
      </c>
      <c r="E49" s="102">
        <f t="shared" si="0"/>
        <v>3.2408626934474811</v>
      </c>
      <c r="F49" s="103">
        <v>23432</v>
      </c>
      <c r="G49" s="102">
        <f t="shared" si="1"/>
        <v>1.1903479806959614</v>
      </c>
    </row>
    <row r="50" spans="1:7" ht="14.15" customHeight="1" x14ac:dyDescent="0.2">
      <c r="A50" s="19" t="s">
        <v>73</v>
      </c>
      <c r="B50" s="103">
        <v>13202</v>
      </c>
      <c r="C50" s="102">
        <v>2.0592999999999999</v>
      </c>
      <c r="D50" s="103">
        <v>40292</v>
      </c>
      <c r="E50" s="102">
        <f t="shared" si="0"/>
        <v>3.051961823966066</v>
      </c>
      <c r="F50" s="103">
        <v>43651</v>
      </c>
      <c r="G50" s="102">
        <f t="shared" si="1"/>
        <v>1.0833664250967934</v>
      </c>
    </row>
    <row r="51" spans="1:7" ht="14.15" customHeight="1" x14ac:dyDescent="0.2">
      <c r="A51" s="19" t="s">
        <v>79</v>
      </c>
      <c r="B51" s="103">
        <v>1218692</v>
      </c>
      <c r="C51" s="102">
        <v>2.3713000000000002</v>
      </c>
      <c r="D51" s="103">
        <f>SUM(D4:D50)</f>
        <v>3401533</v>
      </c>
      <c r="E51" s="102">
        <f t="shared" si="0"/>
        <v>2.7911342652614444</v>
      </c>
      <c r="F51" s="103">
        <f>SUM(F4:F50)</f>
        <v>3700111</v>
      </c>
      <c r="G51" s="102">
        <f t="shared" si="1"/>
        <v>1.0877774815061327</v>
      </c>
    </row>
  </sheetData>
  <mergeCells count="5">
    <mergeCell ref="A1:G1"/>
    <mergeCell ref="A2:A3"/>
    <mergeCell ref="B2:C2"/>
    <mergeCell ref="D2:E2"/>
    <mergeCell ref="F2:G2"/>
  </mergeCells>
  <phoneticPr fontId="1"/>
  <pageMargins left="0.7" right="0.7" top="0.75" bottom="0.75" header="0.3" footer="0.3"/>
  <pageSetup paperSize="9" orientation="portrait" r:id="rId1"/>
  <ignoredErrors>
    <ignoredError sqref="E51:F5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81C9-C6FC-42E5-9673-9D8A03BEE9F8}">
  <dimension ref="A1:J51"/>
  <sheetViews>
    <sheetView view="pageBreakPreview" zoomScaleNormal="100" zoomScaleSheetLayoutView="100" workbookViewId="0">
      <selection sqref="A1:J1"/>
    </sheetView>
  </sheetViews>
  <sheetFormatPr defaultRowHeight="14.15" customHeight="1" x14ac:dyDescent="0.2"/>
  <cols>
    <col min="2" max="10" width="8.1796875" customWidth="1"/>
  </cols>
  <sheetData>
    <row r="1" spans="1:10" ht="23.15" customHeight="1" x14ac:dyDescent="0.2">
      <c r="A1" s="139" t="s">
        <v>83</v>
      </c>
      <c r="B1" s="139"/>
      <c r="C1" s="139"/>
      <c r="D1" s="139"/>
      <c r="E1" s="139"/>
      <c r="F1" s="139"/>
      <c r="G1" s="139"/>
      <c r="H1" s="139"/>
      <c r="I1" s="139"/>
      <c r="J1" s="139"/>
    </row>
    <row r="2" spans="1:10" ht="14.15" customHeight="1" x14ac:dyDescent="0.2">
      <c r="A2" s="140" t="s">
        <v>87</v>
      </c>
      <c r="B2" s="138" t="s">
        <v>13</v>
      </c>
      <c r="C2" s="138" t="s">
        <v>14</v>
      </c>
      <c r="D2" s="138" t="s">
        <v>15</v>
      </c>
      <c r="E2" s="138" t="s">
        <v>16</v>
      </c>
      <c r="F2" s="138" t="s">
        <v>17</v>
      </c>
      <c r="G2" s="138" t="s">
        <v>22</v>
      </c>
      <c r="H2" s="142" t="s">
        <v>23</v>
      </c>
      <c r="I2" s="142" t="s">
        <v>84</v>
      </c>
      <c r="J2" s="138" t="s">
        <v>85</v>
      </c>
    </row>
    <row r="3" spans="1:10" ht="14.15" customHeight="1" x14ac:dyDescent="0.2">
      <c r="A3" s="141"/>
      <c r="B3" s="138"/>
      <c r="C3" s="138"/>
      <c r="D3" s="138"/>
      <c r="E3" s="138"/>
      <c r="F3" s="138"/>
      <c r="G3" s="138"/>
      <c r="H3" s="143"/>
      <c r="I3" s="143"/>
      <c r="J3" s="138"/>
    </row>
    <row r="4" spans="1:10" ht="14.15" customHeight="1" x14ac:dyDescent="0.2">
      <c r="A4" s="20" t="s">
        <v>86</v>
      </c>
      <c r="B4" s="104">
        <v>18099</v>
      </c>
      <c r="C4" s="105">
        <v>20373</v>
      </c>
      <c r="D4" s="105">
        <v>10595</v>
      </c>
      <c r="E4" s="105">
        <v>11828</v>
      </c>
      <c r="F4" s="105">
        <v>11909</v>
      </c>
      <c r="G4" s="105">
        <v>9143</v>
      </c>
      <c r="H4" s="106">
        <v>4889</v>
      </c>
      <c r="I4" s="105">
        <v>942</v>
      </c>
      <c r="J4" s="107">
        <f>SUM(B4:I4)</f>
        <v>87778</v>
      </c>
    </row>
    <row r="5" spans="1:10" ht="14.15" customHeight="1" x14ac:dyDescent="0.2">
      <c r="A5" s="20" t="s">
        <v>28</v>
      </c>
      <c r="B5" s="104">
        <v>2591</v>
      </c>
      <c r="C5" s="105">
        <v>2570</v>
      </c>
      <c r="D5" s="105">
        <v>1338</v>
      </c>
      <c r="E5" s="105">
        <v>1645</v>
      </c>
      <c r="F5" s="105">
        <v>1758</v>
      </c>
      <c r="G5" s="105">
        <v>1608</v>
      </c>
      <c r="H5" s="105">
        <v>726</v>
      </c>
      <c r="I5" s="105">
        <v>127</v>
      </c>
      <c r="J5" s="107">
        <f t="shared" ref="J5:J51" si="0">SUM(B5:I5)</f>
        <v>12363</v>
      </c>
    </row>
    <row r="6" spans="1:10" ht="14.15" customHeight="1" x14ac:dyDescent="0.2">
      <c r="A6" s="20" t="s">
        <v>29</v>
      </c>
      <c r="B6" s="104">
        <v>2626</v>
      </c>
      <c r="C6" s="105">
        <v>2880</v>
      </c>
      <c r="D6" s="105">
        <v>1529</v>
      </c>
      <c r="E6" s="105">
        <v>1617</v>
      </c>
      <c r="F6" s="105">
        <v>1702</v>
      </c>
      <c r="G6" s="105">
        <v>1547</v>
      </c>
      <c r="H6" s="105">
        <v>962</v>
      </c>
      <c r="I6" s="105">
        <v>126</v>
      </c>
      <c r="J6" s="107">
        <f t="shared" si="0"/>
        <v>12989</v>
      </c>
    </row>
    <row r="7" spans="1:10" ht="14.15" customHeight="1" x14ac:dyDescent="0.2">
      <c r="A7" s="20" t="s">
        <v>30</v>
      </c>
      <c r="B7" s="104">
        <v>8465</v>
      </c>
      <c r="C7" s="105">
        <v>10019</v>
      </c>
      <c r="D7" s="105">
        <v>4945</v>
      </c>
      <c r="E7" s="105">
        <v>5130</v>
      </c>
      <c r="F7" s="105">
        <v>4731</v>
      </c>
      <c r="G7" s="105">
        <v>3596</v>
      </c>
      <c r="H7" s="105">
        <v>1962</v>
      </c>
      <c r="I7" s="105">
        <v>330</v>
      </c>
      <c r="J7" s="107">
        <f t="shared" si="0"/>
        <v>39178</v>
      </c>
    </row>
    <row r="8" spans="1:10" ht="14.15" customHeight="1" x14ac:dyDescent="0.2">
      <c r="A8" s="20" t="s">
        <v>31</v>
      </c>
      <c r="B8" s="104">
        <v>1723</v>
      </c>
      <c r="C8" s="105">
        <v>1949</v>
      </c>
      <c r="D8" s="105">
        <v>1039</v>
      </c>
      <c r="E8" s="105">
        <v>1147</v>
      </c>
      <c r="F8" s="105">
        <v>1235</v>
      </c>
      <c r="G8" s="105">
        <v>1350</v>
      </c>
      <c r="H8" s="105">
        <v>714</v>
      </c>
      <c r="I8" s="105">
        <v>111</v>
      </c>
      <c r="J8" s="107">
        <f t="shared" si="0"/>
        <v>9268</v>
      </c>
    </row>
    <row r="9" spans="1:10" ht="14.15" customHeight="1" x14ac:dyDescent="0.2">
      <c r="A9" s="20" t="s">
        <v>32</v>
      </c>
      <c r="B9" s="104">
        <v>3643</v>
      </c>
      <c r="C9" s="105">
        <v>3063</v>
      </c>
      <c r="D9" s="105">
        <v>1503</v>
      </c>
      <c r="E9" s="105">
        <v>1679</v>
      </c>
      <c r="F9" s="105">
        <v>1738</v>
      </c>
      <c r="G9" s="105">
        <v>1561</v>
      </c>
      <c r="H9" s="105">
        <v>851</v>
      </c>
      <c r="I9" s="105">
        <v>101</v>
      </c>
      <c r="J9" s="107">
        <f t="shared" si="0"/>
        <v>14139</v>
      </c>
    </row>
    <row r="10" spans="1:10" ht="14.15" customHeight="1" x14ac:dyDescent="0.2">
      <c r="A10" s="20" t="s">
        <v>33</v>
      </c>
      <c r="B10" s="104">
        <v>5199</v>
      </c>
      <c r="C10" s="105">
        <v>5108</v>
      </c>
      <c r="D10" s="105">
        <v>2820</v>
      </c>
      <c r="E10" s="105">
        <v>3027</v>
      </c>
      <c r="F10" s="105">
        <v>3310</v>
      </c>
      <c r="G10" s="105">
        <v>2992</v>
      </c>
      <c r="H10" s="105">
        <v>1745</v>
      </c>
      <c r="I10" s="105">
        <v>252</v>
      </c>
      <c r="J10" s="107">
        <f t="shared" si="0"/>
        <v>24453</v>
      </c>
    </row>
    <row r="11" spans="1:10" ht="14.15" customHeight="1" x14ac:dyDescent="0.2">
      <c r="A11" s="20" t="s">
        <v>34</v>
      </c>
      <c r="B11" s="104">
        <v>15598</v>
      </c>
      <c r="C11" s="105">
        <v>14812</v>
      </c>
      <c r="D11" s="105">
        <v>7459</v>
      </c>
      <c r="E11" s="105">
        <v>8048</v>
      </c>
      <c r="F11" s="105">
        <v>8024</v>
      </c>
      <c r="G11" s="105">
        <v>5569</v>
      </c>
      <c r="H11" s="105">
        <v>3326</v>
      </c>
      <c r="I11" s="105">
        <v>591</v>
      </c>
      <c r="J11" s="107">
        <f t="shared" si="0"/>
        <v>63427</v>
      </c>
    </row>
    <row r="12" spans="1:10" ht="14.15" customHeight="1" x14ac:dyDescent="0.2">
      <c r="A12" s="20" t="s">
        <v>35</v>
      </c>
      <c r="B12" s="104">
        <v>7893</v>
      </c>
      <c r="C12" s="105">
        <v>9081</v>
      </c>
      <c r="D12" s="105">
        <v>4813</v>
      </c>
      <c r="E12" s="105">
        <v>5350</v>
      </c>
      <c r="F12" s="105">
        <v>5078</v>
      </c>
      <c r="G12" s="105">
        <v>3601</v>
      </c>
      <c r="H12" s="105">
        <v>2054</v>
      </c>
      <c r="I12" s="105">
        <v>370</v>
      </c>
      <c r="J12" s="107">
        <f t="shared" si="0"/>
        <v>38240</v>
      </c>
    </row>
    <row r="13" spans="1:10" ht="14.15" customHeight="1" x14ac:dyDescent="0.2">
      <c r="A13" s="20" t="s">
        <v>36</v>
      </c>
      <c r="B13" s="104">
        <v>8963</v>
      </c>
      <c r="C13" s="105">
        <v>9387</v>
      </c>
      <c r="D13" s="105">
        <v>4064</v>
      </c>
      <c r="E13" s="105">
        <v>4685</v>
      </c>
      <c r="F13" s="105">
        <v>5050</v>
      </c>
      <c r="G13" s="105">
        <v>3457</v>
      </c>
      <c r="H13" s="105">
        <v>2033</v>
      </c>
      <c r="I13" s="105">
        <v>344</v>
      </c>
      <c r="J13" s="107">
        <f t="shared" si="0"/>
        <v>37983</v>
      </c>
    </row>
    <row r="14" spans="1:10" ht="14.15" customHeight="1" x14ac:dyDescent="0.2">
      <c r="A14" s="20" t="s">
        <v>37</v>
      </c>
      <c r="B14" s="108">
        <v>52621</v>
      </c>
      <c r="C14" s="105">
        <v>55340</v>
      </c>
      <c r="D14" s="105">
        <v>27367</v>
      </c>
      <c r="E14" s="105">
        <v>27462</v>
      </c>
      <c r="F14" s="105">
        <v>28123</v>
      </c>
      <c r="G14" s="105">
        <v>16558</v>
      </c>
      <c r="H14" s="105">
        <v>9079</v>
      </c>
      <c r="I14" s="105">
        <v>1803</v>
      </c>
      <c r="J14" s="107">
        <f t="shared" si="0"/>
        <v>218353</v>
      </c>
    </row>
    <row r="15" spans="1:10" ht="14.15" customHeight="1" x14ac:dyDescent="0.2">
      <c r="A15" s="20" t="s">
        <v>38</v>
      </c>
      <c r="B15" s="106">
        <v>48123</v>
      </c>
      <c r="C15" s="106">
        <v>50499</v>
      </c>
      <c r="D15" s="106">
        <v>25147</v>
      </c>
      <c r="E15" s="106">
        <v>25788</v>
      </c>
      <c r="F15" s="106">
        <v>26563</v>
      </c>
      <c r="G15" s="106">
        <v>15806</v>
      </c>
      <c r="H15" s="106">
        <v>9161</v>
      </c>
      <c r="I15" s="106">
        <v>2066</v>
      </c>
      <c r="J15" s="107">
        <f t="shared" si="0"/>
        <v>203153</v>
      </c>
    </row>
    <row r="16" spans="1:10" ht="14.15" customHeight="1" x14ac:dyDescent="0.2">
      <c r="A16" s="20" t="s">
        <v>39</v>
      </c>
      <c r="B16" s="106">
        <v>173973</v>
      </c>
      <c r="C16" s="106">
        <v>175854</v>
      </c>
      <c r="D16" s="106">
        <v>114232</v>
      </c>
      <c r="E16" s="106">
        <v>102443</v>
      </c>
      <c r="F16" s="106">
        <v>85255</v>
      </c>
      <c r="G16" s="106">
        <v>43357</v>
      </c>
      <c r="H16" s="106">
        <v>21103</v>
      </c>
      <c r="I16" s="106">
        <v>5466</v>
      </c>
      <c r="J16" s="107">
        <f t="shared" si="0"/>
        <v>721683</v>
      </c>
    </row>
    <row r="17" spans="1:10" ht="14.15" customHeight="1" x14ac:dyDescent="0.2">
      <c r="A17" s="20" t="s">
        <v>40</v>
      </c>
      <c r="B17" s="106">
        <v>83866</v>
      </c>
      <c r="C17" s="106">
        <v>88890</v>
      </c>
      <c r="D17" s="106">
        <v>46860</v>
      </c>
      <c r="E17" s="106">
        <v>48608</v>
      </c>
      <c r="F17" s="106">
        <v>49744</v>
      </c>
      <c r="G17" s="106">
        <v>27056</v>
      </c>
      <c r="H17" s="106">
        <v>13932</v>
      </c>
      <c r="I17" s="106">
        <v>3453</v>
      </c>
      <c r="J17" s="107">
        <f t="shared" si="0"/>
        <v>362409</v>
      </c>
    </row>
    <row r="18" spans="1:10" ht="14.15" customHeight="1" x14ac:dyDescent="0.2">
      <c r="A18" s="20" t="s">
        <v>41</v>
      </c>
      <c r="B18" s="104">
        <v>7373</v>
      </c>
      <c r="C18" s="105">
        <v>7309</v>
      </c>
      <c r="D18" s="105">
        <v>3675</v>
      </c>
      <c r="E18" s="105">
        <v>3929</v>
      </c>
      <c r="F18" s="105">
        <v>4161</v>
      </c>
      <c r="G18" s="105">
        <v>3357</v>
      </c>
      <c r="H18" s="105">
        <v>1825</v>
      </c>
      <c r="I18" s="105">
        <v>282</v>
      </c>
      <c r="J18" s="107">
        <f t="shared" si="0"/>
        <v>31911</v>
      </c>
    </row>
    <row r="19" spans="1:10" ht="14.15" customHeight="1" x14ac:dyDescent="0.2">
      <c r="A19" s="20" t="s">
        <v>42</v>
      </c>
      <c r="B19" s="104">
        <v>4358</v>
      </c>
      <c r="C19" s="105">
        <v>5407</v>
      </c>
      <c r="D19" s="105">
        <v>2490</v>
      </c>
      <c r="E19" s="105">
        <v>2471</v>
      </c>
      <c r="F19" s="105">
        <v>2648</v>
      </c>
      <c r="G19" s="105">
        <v>2143</v>
      </c>
      <c r="H19" s="105">
        <v>1212</v>
      </c>
      <c r="I19" s="105">
        <v>216</v>
      </c>
      <c r="J19" s="107">
        <f t="shared" si="0"/>
        <v>20945</v>
      </c>
    </row>
    <row r="20" spans="1:10" ht="14.15" customHeight="1" x14ac:dyDescent="0.2">
      <c r="A20" s="20" t="s">
        <v>43</v>
      </c>
      <c r="B20" s="104">
        <v>6529</v>
      </c>
      <c r="C20" s="105">
        <v>7210</v>
      </c>
      <c r="D20" s="105">
        <v>3066</v>
      </c>
      <c r="E20" s="105">
        <v>3234</v>
      </c>
      <c r="F20" s="105">
        <v>3309</v>
      </c>
      <c r="G20" s="105">
        <v>2460</v>
      </c>
      <c r="H20" s="105">
        <v>1403</v>
      </c>
      <c r="I20" s="105">
        <v>277</v>
      </c>
      <c r="J20" s="107">
        <f t="shared" si="0"/>
        <v>27488</v>
      </c>
    </row>
    <row r="21" spans="1:10" ht="14.15" customHeight="1" x14ac:dyDescent="0.2">
      <c r="A21" s="20" t="s">
        <v>44</v>
      </c>
      <c r="B21" s="104">
        <v>4026</v>
      </c>
      <c r="C21" s="105">
        <v>4318</v>
      </c>
      <c r="D21" s="105">
        <v>1922</v>
      </c>
      <c r="E21" s="105">
        <v>2086</v>
      </c>
      <c r="F21" s="105">
        <v>2222</v>
      </c>
      <c r="G21" s="105">
        <v>1682</v>
      </c>
      <c r="H21" s="105">
        <v>849</v>
      </c>
      <c r="I21" s="105">
        <v>157</v>
      </c>
      <c r="J21" s="107">
        <f t="shared" si="0"/>
        <v>17262</v>
      </c>
    </row>
    <row r="22" spans="1:10" ht="14.15" customHeight="1" x14ac:dyDescent="0.2">
      <c r="A22" s="20" t="s">
        <v>45</v>
      </c>
      <c r="B22" s="104">
        <v>4387</v>
      </c>
      <c r="C22" s="105">
        <v>4635</v>
      </c>
      <c r="D22" s="105">
        <v>2083</v>
      </c>
      <c r="E22" s="105">
        <v>2092</v>
      </c>
      <c r="F22" s="105">
        <v>2441</v>
      </c>
      <c r="G22" s="105">
        <v>1930</v>
      </c>
      <c r="H22" s="105">
        <v>1085</v>
      </c>
      <c r="I22" s="105">
        <v>200</v>
      </c>
      <c r="J22" s="107">
        <f t="shared" si="0"/>
        <v>18853</v>
      </c>
    </row>
    <row r="23" spans="1:10" ht="14.15" customHeight="1" x14ac:dyDescent="0.2">
      <c r="A23" s="20" t="s">
        <v>46</v>
      </c>
      <c r="B23" s="104">
        <v>10215</v>
      </c>
      <c r="C23" s="105">
        <v>9014</v>
      </c>
      <c r="D23" s="105">
        <v>4826</v>
      </c>
      <c r="E23" s="105">
        <v>5144</v>
      </c>
      <c r="F23" s="105">
        <v>5338</v>
      </c>
      <c r="G23" s="105">
        <v>4008</v>
      </c>
      <c r="H23" s="105">
        <v>2419</v>
      </c>
      <c r="I23" s="105">
        <v>449</v>
      </c>
      <c r="J23" s="107">
        <f t="shared" si="0"/>
        <v>41413</v>
      </c>
    </row>
    <row r="24" spans="1:10" ht="14.15" customHeight="1" x14ac:dyDescent="0.2">
      <c r="A24" s="20" t="s">
        <v>47</v>
      </c>
      <c r="B24" s="104">
        <v>10079</v>
      </c>
      <c r="C24" s="105">
        <v>12192</v>
      </c>
      <c r="D24" s="105">
        <v>5204</v>
      </c>
      <c r="E24" s="105">
        <v>5896</v>
      </c>
      <c r="F24" s="105">
        <v>6337</v>
      </c>
      <c r="G24" s="105">
        <v>4375</v>
      </c>
      <c r="H24" s="105">
        <v>2280</v>
      </c>
      <c r="I24" s="105">
        <v>398</v>
      </c>
      <c r="J24" s="107">
        <f t="shared" si="0"/>
        <v>46761</v>
      </c>
    </row>
    <row r="25" spans="1:10" ht="14.15" customHeight="1" x14ac:dyDescent="0.2">
      <c r="A25" s="20" t="s">
        <v>48</v>
      </c>
      <c r="B25" s="104">
        <v>20424</v>
      </c>
      <c r="C25" s="105">
        <v>19568</v>
      </c>
      <c r="D25" s="105">
        <v>10575</v>
      </c>
      <c r="E25" s="105">
        <v>11234</v>
      </c>
      <c r="F25" s="105">
        <v>11434</v>
      </c>
      <c r="G25" s="105">
        <v>7778</v>
      </c>
      <c r="H25" s="105">
        <v>4466</v>
      </c>
      <c r="I25" s="105">
        <v>900</v>
      </c>
      <c r="J25" s="107">
        <f t="shared" si="0"/>
        <v>86379</v>
      </c>
    </row>
    <row r="26" spans="1:10" ht="14.15" customHeight="1" x14ac:dyDescent="0.2">
      <c r="A26" s="20" t="s">
        <v>49</v>
      </c>
      <c r="B26" s="104">
        <v>56560</v>
      </c>
      <c r="C26" s="105">
        <v>65239</v>
      </c>
      <c r="D26" s="105">
        <v>32372</v>
      </c>
      <c r="E26" s="105">
        <v>32768</v>
      </c>
      <c r="F26" s="105">
        <v>32449</v>
      </c>
      <c r="G26" s="105">
        <v>17941</v>
      </c>
      <c r="H26" s="105">
        <v>8798</v>
      </c>
      <c r="I26" s="105">
        <v>1658</v>
      </c>
      <c r="J26" s="107">
        <f t="shared" si="0"/>
        <v>247785</v>
      </c>
    </row>
    <row r="27" spans="1:10" ht="14.15" customHeight="1" x14ac:dyDescent="0.2">
      <c r="A27" s="20" t="s">
        <v>50</v>
      </c>
      <c r="B27" s="104">
        <v>8807</v>
      </c>
      <c r="C27" s="106">
        <v>10612</v>
      </c>
      <c r="D27" s="105">
        <v>4881</v>
      </c>
      <c r="E27" s="105">
        <v>5555</v>
      </c>
      <c r="F27" s="106">
        <v>5797</v>
      </c>
      <c r="G27" s="105">
        <v>3935</v>
      </c>
      <c r="H27" s="105">
        <v>2003</v>
      </c>
      <c r="I27" s="105">
        <v>377</v>
      </c>
      <c r="J27" s="107">
        <f t="shared" si="0"/>
        <v>41967</v>
      </c>
    </row>
    <row r="28" spans="1:10" ht="14.15" customHeight="1" x14ac:dyDescent="0.2">
      <c r="A28" s="20" t="s">
        <v>51</v>
      </c>
      <c r="B28" s="104">
        <v>11369</v>
      </c>
      <c r="C28" s="106">
        <v>11412</v>
      </c>
      <c r="D28" s="105">
        <v>4872</v>
      </c>
      <c r="E28" s="105">
        <v>5615</v>
      </c>
      <c r="F28" s="106">
        <v>5609</v>
      </c>
      <c r="G28" s="105">
        <v>3377</v>
      </c>
      <c r="H28" s="105">
        <v>1738</v>
      </c>
      <c r="I28" s="105">
        <v>328</v>
      </c>
      <c r="J28" s="107">
        <f t="shared" si="0"/>
        <v>44320</v>
      </c>
    </row>
    <row r="29" spans="1:10" ht="14.15" customHeight="1" x14ac:dyDescent="0.2">
      <c r="A29" s="20" t="s">
        <v>52</v>
      </c>
      <c r="B29" s="104">
        <v>23435</v>
      </c>
      <c r="C29" s="106">
        <v>24405</v>
      </c>
      <c r="D29" s="105">
        <v>9825</v>
      </c>
      <c r="E29" s="105">
        <v>10877</v>
      </c>
      <c r="F29" s="106">
        <v>11054</v>
      </c>
      <c r="G29" s="105">
        <v>6328</v>
      </c>
      <c r="H29" s="105">
        <v>3654</v>
      </c>
      <c r="I29" s="105">
        <v>813</v>
      </c>
      <c r="J29" s="107">
        <f t="shared" si="0"/>
        <v>90391</v>
      </c>
    </row>
    <row r="30" spans="1:10" ht="14.15" customHeight="1" x14ac:dyDescent="0.2">
      <c r="A30" s="20" t="s">
        <v>53</v>
      </c>
      <c r="B30" s="104">
        <v>78452</v>
      </c>
      <c r="C30" s="106">
        <v>87265</v>
      </c>
      <c r="D30" s="105">
        <v>42949</v>
      </c>
      <c r="E30" s="105">
        <v>40979</v>
      </c>
      <c r="F30" s="106">
        <v>41241</v>
      </c>
      <c r="G30" s="105">
        <v>21938</v>
      </c>
      <c r="H30" s="105">
        <v>11269</v>
      </c>
      <c r="I30" s="105">
        <v>2550</v>
      </c>
      <c r="J30" s="107">
        <f t="shared" si="0"/>
        <v>326643</v>
      </c>
    </row>
    <row r="31" spans="1:10" ht="14.15" customHeight="1" x14ac:dyDescent="0.2">
      <c r="A31" s="20" t="s">
        <v>54</v>
      </c>
      <c r="B31" s="106">
        <v>42853</v>
      </c>
      <c r="C31" s="106">
        <v>43545</v>
      </c>
      <c r="D31" s="106">
        <v>20364</v>
      </c>
      <c r="E31" s="106">
        <v>22751</v>
      </c>
      <c r="F31" s="106">
        <v>24577</v>
      </c>
      <c r="G31" s="106">
        <v>14881</v>
      </c>
      <c r="H31" s="106">
        <v>7618</v>
      </c>
      <c r="I31" s="106">
        <v>1658</v>
      </c>
      <c r="J31" s="107">
        <f t="shared" si="0"/>
        <v>178247</v>
      </c>
    </row>
    <row r="32" spans="1:10" ht="14.15" customHeight="1" x14ac:dyDescent="0.2">
      <c r="A32" s="20" t="s">
        <v>55</v>
      </c>
      <c r="B32" s="104">
        <v>9951</v>
      </c>
      <c r="C32" s="106">
        <v>9457</v>
      </c>
      <c r="D32" s="106">
        <v>4027</v>
      </c>
      <c r="E32" s="105">
        <v>4885</v>
      </c>
      <c r="F32" s="106">
        <v>5564</v>
      </c>
      <c r="G32" s="105">
        <v>3648</v>
      </c>
      <c r="H32" s="105">
        <v>2177</v>
      </c>
      <c r="I32" s="105">
        <v>463</v>
      </c>
      <c r="J32" s="107">
        <f t="shared" si="0"/>
        <v>40172</v>
      </c>
    </row>
    <row r="33" spans="1:10" ht="14.15" customHeight="1" x14ac:dyDescent="0.2">
      <c r="A33" s="20" t="s">
        <v>56</v>
      </c>
      <c r="B33" s="104">
        <v>4290</v>
      </c>
      <c r="C33" s="106">
        <v>4855</v>
      </c>
      <c r="D33" s="105">
        <v>2210</v>
      </c>
      <c r="E33" s="105">
        <v>2419</v>
      </c>
      <c r="F33" s="106">
        <v>2586</v>
      </c>
      <c r="G33" s="105">
        <v>1982</v>
      </c>
      <c r="H33" s="105">
        <v>942</v>
      </c>
      <c r="I33" s="105">
        <v>141</v>
      </c>
      <c r="J33" s="107">
        <f t="shared" si="0"/>
        <v>19425</v>
      </c>
    </row>
    <row r="34" spans="1:10" ht="14.15" customHeight="1" x14ac:dyDescent="0.2">
      <c r="A34" s="20" t="s">
        <v>57</v>
      </c>
      <c r="B34" s="104">
        <v>2614</v>
      </c>
      <c r="C34" s="106">
        <v>2196</v>
      </c>
      <c r="D34" s="105">
        <v>954</v>
      </c>
      <c r="E34" s="105">
        <v>1197</v>
      </c>
      <c r="F34" s="106">
        <v>1257</v>
      </c>
      <c r="G34" s="105">
        <v>954</v>
      </c>
      <c r="H34" s="105">
        <v>527</v>
      </c>
      <c r="I34" s="105">
        <v>88</v>
      </c>
      <c r="J34" s="107">
        <f t="shared" si="0"/>
        <v>9787</v>
      </c>
    </row>
    <row r="35" spans="1:10" ht="14.15" customHeight="1" x14ac:dyDescent="0.2">
      <c r="A35" s="20" t="s">
        <v>58</v>
      </c>
      <c r="B35" s="104">
        <v>2049</v>
      </c>
      <c r="C35" s="106">
        <v>2217</v>
      </c>
      <c r="D35" s="105">
        <v>1010</v>
      </c>
      <c r="E35" s="105">
        <v>1154</v>
      </c>
      <c r="F35" s="106">
        <v>1205</v>
      </c>
      <c r="G35" s="105">
        <v>1102</v>
      </c>
      <c r="H35" s="105">
        <v>575</v>
      </c>
      <c r="I35" s="105">
        <v>85</v>
      </c>
      <c r="J35" s="107">
        <f t="shared" si="0"/>
        <v>9397</v>
      </c>
    </row>
    <row r="36" spans="1:10" ht="14.15" customHeight="1" x14ac:dyDescent="0.2">
      <c r="A36" s="20" t="s">
        <v>59</v>
      </c>
      <c r="B36" s="104">
        <v>9644</v>
      </c>
      <c r="C36" s="106">
        <v>10200</v>
      </c>
      <c r="D36" s="105">
        <v>4880</v>
      </c>
      <c r="E36" s="105">
        <v>5085</v>
      </c>
      <c r="F36" s="106">
        <v>4945</v>
      </c>
      <c r="G36" s="105">
        <v>3333</v>
      </c>
      <c r="H36" s="105">
        <v>1894</v>
      </c>
      <c r="I36" s="105">
        <v>354</v>
      </c>
      <c r="J36" s="107">
        <f t="shared" si="0"/>
        <v>40335</v>
      </c>
    </row>
    <row r="37" spans="1:10" ht="14.15" customHeight="1" x14ac:dyDescent="0.2">
      <c r="A37" s="20" t="s">
        <v>60</v>
      </c>
      <c r="B37" s="104">
        <v>15246</v>
      </c>
      <c r="C37" s="106">
        <v>16359</v>
      </c>
      <c r="D37" s="105">
        <v>7854</v>
      </c>
      <c r="E37" s="105">
        <v>8693</v>
      </c>
      <c r="F37" s="106">
        <v>8521</v>
      </c>
      <c r="G37" s="105">
        <v>5741</v>
      </c>
      <c r="H37" s="105">
        <v>3128</v>
      </c>
      <c r="I37" s="105">
        <v>595</v>
      </c>
      <c r="J37" s="107">
        <f t="shared" si="0"/>
        <v>66137</v>
      </c>
    </row>
    <row r="38" spans="1:10" ht="14.15" customHeight="1" x14ac:dyDescent="0.2">
      <c r="A38" s="20" t="s">
        <v>61</v>
      </c>
      <c r="B38" s="104">
        <v>5875</v>
      </c>
      <c r="C38" s="106">
        <v>6120</v>
      </c>
      <c r="D38" s="105">
        <v>2868</v>
      </c>
      <c r="E38" s="105">
        <v>3153</v>
      </c>
      <c r="F38" s="106">
        <v>3368</v>
      </c>
      <c r="G38" s="105">
        <v>2491</v>
      </c>
      <c r="H38" s="105">
        <v>1494</v>
      </c>
      <c r="I38" s="105">
        <v>278</v>
      </c>
      <c r="J38" s="107">
        <f t="shared" si="0"/>
        <v>25647</v>
      </c>
    </row>
    <row r="39" spans="1:10" ht="14.15" customHeight="1" x14ac:dyDescent="0.2">
      <c r="A39" s="20" t="s">
        <v>62</v>
      </c>
      <c r="B39" s="104">
        <v>2867</v>
      </c>
      <c r="C39" s="106">
        <v>3262</v>
      </c>
      <c r="D39" s="105">
        <v>1531</v>
      </c>
      <c r="E39" s="105">
        <v>1709</v>
      </c>
      <c r="F39" s="106">
        <v>1772</v>
      </c>
      <c r="G39" s="105">
        <v>1337</v>
      </c>
      <c r="H39" s="105">
        <v>766</v>
      </c>
      <c r="I39" s="105">
        <v>121</v>
      </c>
      <c r="J39" s="107">
        <f t="shared" si="0"/>
        <v>13365</v>
      </c>
    </row>
    <row r="40" spans="1:10" ht="14.15" customHeight="1" x14ac:dyDescent="0.2">
      <c r="A40" s="20" t="s">
        <v>63</v>
      </c>
      <c r="B40" s="104">
        <v>4141</v>
      </c>
      <c r="C40" s="106">
        <v>4579</v>
      </c>
      <c r="D40" s="105">
        <v>2163</v>
      </c>
      <c r="E40" s="105">
        <v>2581</v>
      </c>
      <c r="F40" s="106">
        <v>2541</v>
      </c>
      <c r="G40" s="105">
        <v>1805</v>
      </c>
      <c r="H40" s="105">
        <v>1077</v>
      </c>
      <c r="I40" s="105">
        <v>195</v>
      </c>
      <c r="J40" s="107">
        <f t="shared" si="0"/>
        <v>19082</v>
      </c>
    </row>
    <row r="41" spans="1:10" ht="14.15" customHeight="1" x14ac:dyDescent="0.2">
      <c r="A41" s="20" t="s">
        <v>64</v>
      </c>
      <c r="B41" s="104">
        <v>5489</v>
      </c>
      <c r="C41" s="106">
        <v>5429</v>
      </c>
      <c r="D41" s="105">
        <v>2627</v>
      </c>
      <c r="E41" s="105">
        <v>3106</v>
      </c>
      <c r="F41" s="106">
        <v>3173</v>
      </c>
      <c r="G41" s="105">
        <v>2508</v>
      </c>
      <c r="H41" s="105">
        <v>1369</v>
      </c>
      <c r="I41" s="105">
        <v>272</v>
      </c>
      <c r="J41" s="107">
        <f t="shared" si="0"/>
        <v>23973</v>
      </c>
    </row>
    <row r="42" spans="1:10" ht="14.15" customHeight="1" x14ac:dyDescent="0.2">
      <c r="A42" s="20" t="s">
        <v>65</v>
      </c>
      <c r="B42" s="104">
        <v>2205</v>
      </c>
      <c r="C42" s="106">
        <v>2305</v>
      </c>
      <c r="D42" s="105">
        <v>1132</v>
      </c>
      <c r="E42" s="105">
        <v>1385</v>
      </c>
      <c r="F42" s="106">
        <v>1498</v>
      </c>
      <c r="G42" s="105">
        <v>1288</v>
      </c>
      <c r="H42" s="105">
        <v>738</v>
      </c>
      <c r="I42" s="105">
        <v>124</v>
      </c>
      <c r="J42" s="107">
        <f t="shared" si="0"/>
        <v>10675</v>
      </c>
    </row>
    <row r="43" spans="1:10" ht="14.15" customHeight="1" x14ac:dyDescent="0.2">
      <c r="A43" s="20" t="s">
        <v>66</v>
      </c>
      <c r="B43" s="106">
        <v>39605</v>
      </c>
      <c r="C43" s="106">
        <v>42676</v>
      </c>
      <c r="D43" s="105">
        <v>21235</v>
      </c>
      <c r="E43" s="105">
        <v>22193</v>
      </c>
      <c r="F43" s="106">
        <v>19965</v>
      </c>
      <c r="G43" s="105">
        <v>13328</v>
      </c>
      <c r="H43" s="105">
        <v>7253</v>
      </c>
      <c r="I43" s="105">
        <v>1427</v>
      </c>
      <c r="J43" s="107">
        <f t="shared" si="0"/>
        <v>167682</v>
      </c>
    </row>
    <row r="44" spans="1:10" ht="14.15" customHeight="1" x14ac:dyDescent="0.2">
      <c r="A44" s="20" t="s">
        <v>67</v>
      </c>
      <c r="B44" s="104">
        <v>3812</v>
      </c>
      <c r="C44" s="106">
        <v>4289</v>
      </c>
      <c r="D44" s="105">
        <v>2006</v>
      </c>
      <c r="E44" s="105">
        <v>2227</v>
      </c>
      <c r="F44" s="106">
        <v>2274</v>
      </c>
      <c r="G44" s="106">
        <v>1987</v>
      </c>
      <c r="H44" s="105">
        <v>1105</v>
      </c>
      <c r="I44" s="105">
        <v>171</v>
      </c>
      <c r="J44" s="107">
        <f t="shared" si="0"/>
        <v>17871</v>
      </c>
    </row>
    <row r="45" spans="1:10" ht="14.15" customHeight="1" x14ac:dyDescent="0.2">
      <c r="A45" s="20" t="s">
        <v>68</v>
      </c>
      <c r="B45" s="104">
        <v>6619</v>
      </c>
      <c r="C45" s="106">
        <v>5465</v>
      </c>
      <c r="D45" s="105">
        <v>2689</v>
      </c>
      <c r="E45" s="105">
        <v>2975</v>
      </c>
      <c r="F45" s="106">
        <v>3086</v>
      </c>
      <c r="G45" s="106">
        <v>2539</v>
      </c>
      <c r="H45" s="105">
        <v>1453</v>
      </c>
      <c r="I45" s="105">
        <v>295</v>
      </c>
      <c r="J45" s="107">
        <f t="shared" si="0"/>
        <v>25121</v>
      </c>
    </row>
    <row r="46" spans="1:10" ht="14.15" customHeight="1" x14ac:dyDescent="0.2">
      <c r="A46" s="20" t="s">
        <v>69</v>
      </c>
      <c r="B46" s="104">
        <v>9394</v>
      </c>
      <c r="C46" s="106">
        <v>8919</v>
      </c>
      <c r="D46" s="105">
        <v>4523</v>
      </c>
      <c r="E46" s="105">
        <v>5212</v>
      </c>
      <c r="F46" s="106">
        <v>4910</v>
      </c>
      <c r="G46" s="106">
        <v>4118</v>
      </c>
      <c r="H46" s="105">
        <v>2390</v>
      </c>
      <c r="I46" s="105">
        <v>462</v>
      </c>
      <c r="J46" s="107">
        <f t="shared" si="0"/>
        <v>39928</v>
      </c>
    </row>
    <row r="47" spans="1:10" ht="14.15" customHeight="1" x14ac:dyDescent="0.2">
      <c r="A47" s="20" t="s">
        <v>70</v>
      </c>
      <c r="B47" s="104">
        <v>4659</v>
      </c>
      <c r="C47" s="106">
        <v>4934</v>
      </c>
      <c r="D47" s="105">
        <v>2359</v>
      </c>
      <c r="E47" s="105">
        <v>2626</v>
      </c>
      <c r="F47" s="106">
        <v>2788</v>
      </c>
      <c r="G47" s="106">
        <v>2212</v>
      </c>
      <c r="H47" s="105">
        <v>1254</v>
      </c>
      <c r="I47" s="105">
        <v>238</v>
      </c>
      <c r="J47" s="107">
        <f t="shared" si="0"/>
        <v>21070</v>
      </c>
    </row>
    <row r="48" spans="1:10" ht="14.15" customHeight="1" x14ac:dyDescent="0.2">
      <c r="A48" s="20" t="s">
        <v>71</v>
      </c>
      <c r="B48" s="104">
        <v>4154</v>
      </c>
      <c r="C48" s="106">
        <v>3634</v>
      </c>
      <c r="D48" s="105">
        <v>1997</v>
      </c>
      <c r="E48" s="105">
        <v>2316</v>
      </c>
      <c r="F48" s="106">
        <v>2279</v>
      </c>
      <c r="G48" s="106">
        <v>1897</v>
      </c>
      <c r="H48" s="105">
        <v>1104</v>
      </c>
      <c r="I48" s="105">
        <v>199</v>
      </c>
      <c r="J48" s="107">
        <f t="shared" si="0"/>
        <v>17580</v>
      </c>
    </row>
    <row r="49" spans="1:10" ht="14.15" customHeight="1" x14ac:dyDescent="0.2">
      <c r="A49" s="20" t="s">
        <v>72</v>
      </c>
      <c r="B49" s="104">
        <v>5002</v>
      </c>
      <c r="C49" s="106">
        <v>5424</v>
      </c>
      <c r="D49" s="105">
        <v>2716</v>
      </c>
      <c r="E49" s="105">
        <v>2864</v>
      </c>
      <c r="F49" s="106">
        <v>2995</v>
      </c>
      <c r="G49" s="106">
        <v>2689</v>
      </c>
      <c r="H49" s="105">
        <v>1490</v>
      </c>
      <c r="I49" s="105">
        <v>252</v>
      </c>
      <c r="J49" s="107">
        <f t="shared" si="0"/>
        <v>23432</v>
      </c>
    </row>
    <row r="50" spans="1:10" ht="14.15" customHeight="1" x14ac:dyDescent="0.2">
      <c r="A50" s="20" t="s">
        <v>73</v>
      </c>
      <c r="B50" s="104">
        <v>11325</v>
      </c>
      <c r="C50" s="106">
        <v>9063</v>
      </c>
      <c r="D50" s="109">
        <v>5592</v>
      </c>
      <c r="E50" s="109">
        <v>5742</v>
      </c>
      <c r="F50" s="106">
        <v>5483</v>
      </c>
      <c r="G50" s="106">
        <v>3933</v>
      </c>
      <c r="H50" s="109">
        <v>2053</v>
      </c>
      <c r="I50" s="109">
        <v>460</v>
      </c>
      <c r="J50" s="107">
        <f t="shared" si="0"/>
        <v>43651</v>
      </c>
    </row>
    <row r="51" spans="1:10" ht="14.15" customHeight="1" x14ac:dyDescent="0.2">
      <c r="A51" s="21" t="s">
        <v>74</v>
      </c>
      <c r="B51" s="106">
        <f t="shared" ref="B51:I51" si="1">SUM(B4:B50)</f>
        <v>871191</v>
      </c>
      <c r="C51" s="106">
        <f t="shared" si="1"/>
        <v>913339</v>
      </c>
      <c r="D51" s="106">
        <f t="shared" si="1"/>
        <v>477188</v>
      </c>
      <c r="E51" s="106">
        <f t="shared" si="1"/>
        <v>484610</v>
      </c>
      <c r="F51" s="106">
        <f t="shared" si="1"/>
        <v>473047</v>
      </c>
      <c r="G51" s="106">
        <f t="shared" si="1"/>
        <v>292226</v>
      </c>
      <c r="H51" s="106">
        <f t="shared" si="1"/>
        <v>155945</v>
      </c>
      <c r="I51" s="106">
        <f t="shared" si="1"/>
        <v>32565</v>
      </c>
      <c r="J51" s="107">
        <f t="shared" si="0"/>
        <v>3700111</v>
      </c>
    </row>
  </sheetData>
  <mergeCells count="11">
    <mergeCell ref="J2:J3"/>
    <mergeCell ref="A1:J1"/>
    <mergeCell ref="A2:A3"/>
    <mergeCell ref="B2:B3"/>
    <mergeCell ref="C2:C3"/>
    <mergeCell ref="D2:D3"/>
    <mergeCell ref="E2:E3"/>
    <mergeCell ref="F2:F3"/>
    <mergeCell ref="G2:G3"/>
    <mergeCell ref="H2:H3"/>
    <mergeCell ref="I2:I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5387F-C42C-4E36-8F76-3DECB15E8082}">
  <dimension ref="A1:G52"/>
  <sheetViews>
    <sheetView view="pageBreakPreview" zoomScaleNormal="100" zoomScaleSheetLayoutView="100" workbookViewId="0">
      <selection sqref="A1:G1"/>
    </sheetView>
  </sheetViews>
  <sheetFormatPr defaultRowHeight="14.4" customHeight="1" x14ac:dyDescent="0.2"/>
  <cols>
    <col min="1" max="1" width="2.36328125" customWidth="1"/>
    <col min="2" max="2" width="6.08984375" customWidth="1"/>
    <col min="3" max="3" width="12.08984375" customWidth="1"/>
    <col min="4" max="4" width="17.90625" customWidth="1"/>
    <col min="5" max="5" width="18" customWidth="1"/>
    <col min="6" max="6" width="7.90625" customWidth="1"/>
  </cols>
  <sheetData>
    <row r="1" spans="1:7" ht="21.9" customHeight="1" x14ac:dyDescent="0.2">
      <c r="A1" s="155" t="s">
        <v>88</v>
      </c>
      <c r="B1" s="155"/>
      <c r="C1" s="155"/>
      <c r="D1" s="155"/>
      <c r="E1" s="155"/>
      <c r="F1" s="155"/>
      <c r="G1" s="155"/>
    </row>
    <row r="2" spans="1:7" ht="14.4" customHeight="1" x14ac:dyDescent="0.2">
      <c r="A2" s="144" t="s">
        <v>89</v>
      </c>
      <c r="B2" s="144"/>
      <c r="C2" s="144"/>
      <c r="D2" s="22" t="s">
        <v>139</v>
      </c>
      <c r="E2" s="22" t="s">
        <v>140</v>
      </c>
      <c r="F2" s="144" t="s">
        <v>79</v>
      </c>
      <c r="G2" s="144"/>
    </row>
    <row r="3" spans="1:7" ht="14.4" customHeight="1" x14ac:dyDescent="0.2">
      <c r="A3" s="147" t="s">
        <v>90</v>
      </c>
      <c r="B3" s="147"/>
      <c r="C3" s="147"/>
      <c r="D3" s="23">
        <v>85476</v>
      </c>
      <c r="E3" s="23">
        <v>425403</v>
      </c>
      <c r="F3" s="148">
        <f t="shared" ref="F3:F49" si="0">SUM(D3:E3)</f>
        <v>510879</v>
      </c>
      <c r="G3" s="148"/>
    </row>
    <row r="4" spans="1:7" ht="14.4" customHeight="1" x14ac:dyDescent="0.2">
      <c r="A4" s="147" t="s">
        <v>91</v>
      </c>
      <c r="B4" s="147"/>
      <c r="C4" s="147"/>
      <c r="D4" s="23">
        <v>12950</v>
      </c>
      <c r="E4" s="23">
        <v>54914</v>
      </c>
      <c r="F4" s="148">
        <f t="shared" si="0"/>
        <v>67864</v>
      </c>
      <c r="G4" s="148"/>
    </row>
    <row r="5" spans="1:7" ht="14.4" customHeight="1" x14ac:dyDescent="0.2">
      <c r="A5" s="147" t="s">
        <v>92</v>
      </c>
      <c r="B5" s="147"/>
      <c r="C5" s="147"/>
      <c r="D5" s="23">
        <v>13758</v>
      </c>
      <c r="E5" s="23">
        <v>58404</v>
      </c>
      <c r="F5" s="148">
        <f t="shared" si="0"/>
        <v>72162</v>
      </c>
      <c r="G5" s="148"/>
    </row>
    <row r="6" spans="1:7" ht="14.4" customHeight="1" x14ac:dyDescent="0.2">
      <c r="A6" s="147" t="s">
        <v>93</v>
      </c>
      <c r="B6" s="147"/>
      <c r="C6" s="147"/>
      <c r="D6" s="23">
        <v>36845</v>
      </c>
      <c r="E6" s="23">
        <v>195239</v>
      </c>
      <c r="F6" s="148">
        <f t="shared" si="0"/>
        <v>232084</v>
      </c>
      <c r="G6" s="148"/>
    </row>
    <row r="7" spans="1:7" ht="14.4" customHeight="1" x14ac:dyDescent="0.2">
      <c r="A7" s="147" t="s">
        <v>94</v>
      </c>
      <c r="B7" s="147"/>
      <c r="C7" s="147"/>
      <c r="D7" s="23">
        <v>8906</v>
      </c>
      <c r="E7" s="23">
        <v>41898</v>
      </c>
      <c r="F7" s="148">
        <f t="shared" si="0"/>
        <v>50804</v>
      </c>
      <c r="G7" s="148"/>
    </row>
    <row r="8" spans="1:7" ht="14.4" customHeight="1" x14ac:dyDescent="0.2">
      <c r="A8" s="147" t="s">
        <v>95</v>
      </c>
      <c r="B8" s="147"/>
      <c r="C8" s="147"/>
      <c r="D8" s="23">
        <v>14546</v>
      </c>
      <c r="E8" s="23">
        <v>62890</v>
      </c>
      <c r="F8" s="148">
        <f t="shared" si="0"/>
        <v>77436</v>
      </c>
      <c r="G8" s="148"/>
    </row>
    <row r="9" spans="1:7" ht="14.4" customHeight="1" x14ac:dyDescent="0.2">
      <c r="A9" s="147" t="s">
        <v>96</v>
      </c>
      <c r="B9" s="147"/>
      <c r="C9" s="147"/>
      <c r="D9" s="23">
        <v>24027</v>
      </c>
      <c r="E9" s="23">
        <v>121431</v>
      </c>
      <c r="F9" s="148">
        <f t="shared" si="0"/>
        <v>145458</v>
      </c>
      <c r="G9" s="148"/>
    </row>
    <row r="10" spans="1:7" ht="14.4" customHeight="1" x14ac:dyDescent="0.2">
      <c r="A10" s="147" t="s">
        <v>97</v>
      </c>
      <c r="B10" s="147"/>
      <c r="C10" s="147"/>
      <c r="D10" s="23">
        <v>62609</v>
      </c>
      <c r="E10" s="23">
        <v>302121</v>
      </c>
      <c r="F10" s="148">
        <f t="shared" si="0"/>
        <v>364730</v>
      </c>
      <c r="G10" s="148"/>
    </row>
    <row r="11" spans="1:7" ht="14.4" customHeight="1" x14ac:dyDescent="0.2">
      <c r="A11" s="147" t="s">
        <v>98</v>
      </c>
      <c r="B11" s="147"/>
      <c r="C11" s="147"/>
      <c r="D11" s="23">
        <v>38002</v>
      </c>
      <c r="E11" s="23">
        <v>182108</v>
      </c>
      <c r="F11" s="148">
        <f t="shared" si="0"/>
        <v>220110</v>
      </c>
      <c r="G11" s="148"/>
    </row>
    <row r="12" spans="1:7" ht="14.4" customHeight="1" x14ac:dyDescent="0.2">
      <c r="A12" s="147" t="s">
        <v>99</v>
      </c>
      <c r="B12" s="147"/>
      <c r="C12" s="147"/>
      <c r="D12" s="23">
        <v>37242</v>
      </c>
      <c r="E12" s="23">
        <v>180992</v>
      </c>
      <c r="F12" s="148">
        <f t="shared" si="0"/>
        <v>218234</v>
      </c>
      <c r="G12" s="148"/>
    </row>
    <row r="13" spans="1:7" ht="14.4" customHeight="1" x14ac:dyDescent="0.2">
      <c r="A13" s="147" t="s">
        <v>100</v>
      </c>
      <c r="B13" s="147"/>
      <c r="C13" s="147"/>
      <c r="D13" s="23">
        <v>204724</v>
      </c>
      <c r="E13" s="23">
        <v>1014379</v>
      </c>
      <c r="F13" s="148">
        <f t="shared" si="0"/>
        <v>1219103</v>
      </c>
      <c r="G13" s="148"/>
    </row>
    <row r="14" spans="1:7" ht="14.4" customHeight="1" x14ac:dyDescent="0.2">
      <c r="A14" s="147" t="s">
        <v>101</v>
      </c>
      <c r="B14" s="147"/>
      <c r="C14" s="147"/>
      <c r="D14" s="23">
        <v>176646</v>
      </c>
      <c r="E14" s="23">
        <v>1024863</v>
      </c>
      <c r="F14" s="148">
        <f t="shared" si="0"/>
        <v>1201509</v>
      </c>
      <c r="G14" s="148"/>
    </row>
    <row r="15" spans="1:7" ht="14.4" customHeight="1" x14ac:dyDescent="0.2">
      <c r="A15" s="147" t="s">
        <v>102</v>
      </c>
      <c r="B15" s="147"/>
      <c r="C15" s="147"/>
      <c r="D15" s="23">
        <v>601745</v>
      </c>
      <c r="E15" s="23">
        <v>3544092</v>
      </c>
      <c r="F15" s="148">
        <f t="shared" si="0"/>
        <v>4145837</v>
      </c>
      <c r="G15" s="148"/>
    </row>
    <row r="16" spans="1:7" ht="14.4" customHeight="1" x14ac:dyDescent="0.2">
      <c r="A16" s="147" t="s">
        <v>103</v>
      </c>
      <c r="B16" s="147"/>
      <c r="C16" s="147"/>
      <c r="D16" s="23">
        <v>310080</v>
      </c>
      <c r="E16" s="23">
        <v>1836949</v>
      </c>
      <c r="F16" s="148">
        <f t="shared" si="0"/>
        <v>2147029</v>
      </c>
      <c r="G16" s="148"/>
    </row>
    <row r="17" spans="1:7" ht="14.4" customHeight="1" x14ac:dyDescent="0.2">
      <c r="A17" s="147" t="s">
        <v>104</v>
      </c>
      <c r="B17" s="147"/>
      <c r="C17" s="147"/>
      <c r="D17" s="23">
        <v>32164</v>
      </c>
      <c r="E17" s="23">
        <v>144495</v>
      </c>
      <c r="F17" s="148">
        <f t="shared" si="0"/>
        <v>176659</v>
      </c>
      <c r="G17" s="148"/>
    </row>
    <row r="18" spans="1:7" ht="14.4" customHeight="1" x14ac:dyDescent="0.2">
      <c r="A18" s="147" t="s">
        <v>105</v>
      </c>
      <c r="B18" s="147"/>
      <c r="C18" s="147"/>
      <c r="D18" s="23">
        <v>18094</v>
      </c>
      <c r="E18" s="23">
        <v>99131</v>
      </c>
      <c r="F18" s="148">
        <f t="shared" si="0"/>
        <v>117225</v>
      </c>
      <c r="G18" s="148"/>
    </row>
    <row r="19" spans="1:7" ht="14.4" customHeight="1" x14ac:dyDescent="0.2">
      <c r="A19" s="147" t="s">
        <v>106</v>
      </c>
      <c r="B19" s="147"/>
      <c r="C19" s="147"/>
      <c r="D19" s="23">
        <v>24573</v>
      </c>
      <c r="E19" s="23">
        <v>121016</v>
      </c>
      <c r="F19" s="148">
        <f t="shared" si="0"/>
        <v>145589</v>
      </c>
      <c r="G19" s="148"/>
    </row>
    <row r="20" spans="1:7" ht="14.4" customHeight="1" x14ac:dyDescent="0.2">
      <c r="A20" s="147" t="s">
        <v>107</v>
      </c>
      <c r="B20" s="147"/>
      <c r="C20" s="147"/>
      <c r="D20" s="23">
        <v>15307</v>
      </c>
      <c r="E20" s="23">
        <v>76568</v>
      </c>
      <c r="F20" s="148">
        <f t="shared" si="0"/>
        <v>91875</v>
      </c>
      <c r="G20" s="148"/>
    </row>
    <row r="21" spans="1:7" ht="14.4" customHeight="1" x14ac:dyDescent="0.2">
      <c r="A21" s="147" t="s">
        <v>108</v>
      </c>
      <c r="B21" s="147"/>
      <c r="C21" s="147"/>
      <c r="D21" s="23">
        <v>16996</v>
      </c>
      <c r="E21" s="23">
        <v>88834</v>
      </c>
      <c r="F21" s="148">
        <f t="shared" si="0"/>
        <v>105830</v>
      </c>
      <c r="G21" s="148"/>
    </row>
    <row r="22" spans="1:7" ht="14.4" customHeight="1" x14ac:dyDescent="0.2">
      <c r="A22" s="147" t="s">
        <v>109</v>
      </c>
      <c r="B22" s="147"/>
      <c r="C22" s="147"/>
      <c r="D22" s="23">
        <v>39317</v>
      </c>
      <c r="E22" s="23">
        <v>196883</v>
      </c>
      <c r="F22" s="148">
        <f t="shared" si="0"/>
        <v>236200</v>
      </c>
      <c r="G22" s="148"/>
    </row>
    <row r="23" spans="1:7" ht="14.4" customHeight="1" x14ac:dyDescent="0.2">
      <c r="A23" s="147" t="s">
        <v>110</v>
      </c>
      <c r="B23" s="147"/>
      <c r="C23" s="147"/>
      <c r="D23" s="23">
        <v>39835</v>
      </c>
      <c r="E23" s="23">
        <v>234419</v>
      </c>
      <c r="F23" s="148">
        <f t="shared" si="0"/>
        <v>274254</v>
      </c>
      <c r="G23" s="148"/>
    </row>
    <row r="24" spans="1:7" ht="14.4" customHeight="1" x14ac:dyDescent="0.2">
      <c r="A24" s="147" t="s">
        <v>111</v>
      </c>
      <c r="B24" s="147"/>
      <c r="C24" s="147"/>
      <c r="D24" s="23">
        <v>80564</v>
      </c>
      <c r="E24" s="23">
        <v>414654</v>
      </c>
      <c r="F24" s="148">
        <f t="shared" si="0"/>
        <v>495218</v>
      </c>
      <c r="G24" s="148"/>
    </row>
    <row r="25" spans="1:7" ht="14.4" customHeight="1" x14ac:dyDescent="0.2">
      <c r="A25" s="147" t="s">
        <v>112</v>
      </c>
      <c r="B25" s="147"/>
      <c r="C25" s="147"/>
      <c r="D25" s="23">
        <v>202464</v>
      </c>
      <c r="E25" s="23">
        <v>1212582</v>
      </c>
      <c r="F25" s="148">
        <f t="shared" si="0"/>
        <v>1415046</v>
      </c>
      <c r="G25" s="148"/>
    </row>
    <row r="26" spans="1:7" ht="14.4" customHeight="1" x14ac:dyDescent="0.2">
      <c r="A26" s="147" t="s">
        <v>113</v>
      </c>
      <c r="B26" s="147"/>
      <c r="C26" s="147"/>
      <c r="D26" s="23">
        <v>36566</v>
      </c>
      <c r="E26" s="23">
        <v>208049</v>
      </c>
      <c r="F26" s="148">
        <f t="shared" si="0"/>
        <v>244615</v>
      </c>
      <c r="G26" s="148"/>
    </row>
    <row r="27" spans="1:7" ht="14.4" customHeight="1" x14ac:dyDescent="0.2">
      <c r="A27" s="147" t="s">
        <v>114</v>
      </c>
      <c r="B27" s="147"/>
      <c r="C27" s="147"/>
      <c r="D27" s="23">
        <v>37490</v>
      </c>
      <c r="E27" s="23">
        <v>203220</v>
      </c>
      <c r="F27" s="148">
        <f t="shared" si="0"/>
        <v>240710</v>
      </c>
      <c r="G27" s="148"/>
    </row>
    <row r="28" spans="1:7" ht="14.4" customHeight="1" x14ac:dyDescent="0.2">
      <c r="A28" s="147" t="s">
        <v>115</v>
      </c>
      <c r="B28" s="147"/>
      <c r="C28" s="147"/>
      <c r="D28" s="23">
        <v>82022</v>
      </c>
      <c r="E28" s="23">
        <v>416546</v>
      </c>
      <c r="F28" s="148">
        <f t="shared" si="0"/>
        <v>498568</v>
      </c>
      <c r="G28" s="148"/>
    </row>
    <row r="29" spans="1:7" ht="14.4" customHeight="1" x14ac:dyDescent="0.2">
      <c r="A29" s="147" t="s">
        <v>116</v>
      </c>
      <c r="B29" s="147"/>
      <c r="C29" s="147"/>
      <c r="D29" s="23">
        <v>271519</v>
      </c>
      <c r="E29" s="23">
        <v>1495423</v>
      </c>
      <c r="F29" s="148">
        <f t="shared" si="0"/>
        <v>1766942</v>
      </c>
      <c r="G29" s="148"/>
    </row>
    <row r="30" spans="1:7" ht="14.4" customHeight="1" x14ac:dyDescent="0.2">
      <c r="A30" s="147" t="s">
        <v>117</v>
      </c>
      <c r="B30" s="147"/>
      <c r="C30" s="147"/>
      <c r="D30" s="23">
        <v>147912</v>
      </c>
      <c r="E30" s="23">
        <v>869961</v>
      </c>
      <c r="F30" s="148">
        <f t="shared" si="0"/>
        <v>1017873</v>
      </c>
      <c r="G30" s="148"/>
    </row>
    <row r="31" spans="1:7" ht="14.4" customHeight="1" x14ac:dyDescent="0.2">
      <c r="A31" s="147" t="s">
        <v>118</v>
      </c>
      <c r="B31" s="147"/>
      <c r="C31" s="147"/>
      <c r="D31" s="23">
        <v>34937</v>
      </c>
      <c r="E31" s="23">
        <v>197609</v>
      </c>
      <c r="F31" s="148">
        <f t="shared" si="0"/>
        <v>232546</v>
      </c>
      <c r="G31" s="148"/>
    </row>
    <row r="32" spans="1:7" ht="14.4" customHeight="1" x14ac:dyDescent="0.2">
      <c r="A32" s="147" t="s">
        <v>119</v>
      </c>
      <c r="B32" s="147"/>
      <c r="C32" s="147"/>
      <c r="D32" s="23">
        <v>16217</v>
      </c>
      <c r="E32" s="23">
        <v>91002</v>
      </c>
      <c r="F32" s="148">
        <f t="shared" si="0"/>
        <v>107219</v>
      </c>
      <c r="G32" s="148"/>
    </row>
    <row r="33" spans="1:7" ht="14.4" customHeight="1" x14ac:dyDescent="0.2">
      <c r="A33" s="147" t="s">
        <v>120</v>
      </c>
      <c r="B33" s="147"/>
      <c r="C33" s="147"/>
      <c r="D33" s="23">
        <v>9980</v>
      </c>
      <c r="E33" s="23">
        <v>38720</v>
      </c>
      <c r="F33" s="148">
        <f t="shared" si="0"/>
        <v>48700</v>
      </c>
      <c r="G33" s="148"/>
    </row>
    <row r="34" spans="1:7" ht="14.4" customHeight="1" x14ac:dyDescent="0.2">
      <c r="A34" s="147" t="s">
        <v>121</v>
      </c>
      <c r="B34" s="147"/>
      <c r="C34" s="147"/>
      <c r="D34" s="23">
        <v>9324</v>
      </c>
      <c r="E34" s="23">
        <v>36929</v>
      </c>
      <c r="F34" s="148">
        <f t="shared" si="0"/>
        <v>46253</v>
      </c>
      <c r="G34" s="148"/>
    </row>
    <row r="35" spans="1:7" ht="14.4" customHeight="1" x14ac:dyDescent="0.2">
      <c r="A35" s="147" t="s">
        <v>122</v>
      </c>
      <c r="B35" s="147"/>
      <c r="C35" s="147"/>
      <c r="D35" s="23">
        <v>38309</v>
      </c>
      <c r="E35" s="23">
        <v>177482</v>
      </c>
      <c r="F35" s="148">
        <f t="shared" si="0"/>
        <v>215791</v>
      </c>
      <c r="G35" s="148"/>
    </row>
    <row r="36" spans="1:7" ht="14.4" customHeight="1" x14ac:dyDescent="0.2">
      <c r="A36" s="147" t="s">
        <v>123</v>
      </c>
      <c r="B36" s="147"/>
      <c r="C36" s="147"/>
      <c r="D36" s="23">
        <v>61895</v>
      </c>
      <c r="E36" s="23">
        <v>286942</v>
      </c>
      <c r="F36" s="148">
        <f t="shared" si="0"/>
        <v>348837</v>
      </c>
      <c r="G36" s="148"/>
    </row>
    <row r="37" spans="1:7" ht="14.4" customHeight="1" x14ac:dyDescent="0.2">
      <c r="A37" s="147" t="s">
        <v>124</v>
      </c>
      <c r="B37" s="147"/>
      <c r="C37" s="147"/>
      <c r="D37" s="23">
        <v>23928</v>
      </c>
      <c r="E37" s="23">
        <v>111564</v>
      </c>
      <c r="F37" s="148">
        <f t="shared" si="0"/>
        <v>135492</v>
      </c>
      <c r="G37" s="148"/>
    </row>
    <row r="38" spans="1:7" ht="14.4" customHeight="1" x14ac:dyDescent="0.2">
      <c r="A38" s="147" t="s">
        <v>125</v>
      </c>
      <c r="B38" s="147"/>
      <c r="C38" s="147"/>
      <c r="D38" s="23">
        <v>11500</v>
      </c>
      <c r="E38" s="23">
        <v>60372</v>
      </c>
      <c r="F38" s="148">
        <f t="shared" si="0"/>
        <v>71872</v>
      </c>
      <c r="G38" s="148"/>
    </row>
    <row r="39" spans="1:7" ht="14.4" customHeight="1" x14ac:dyDescent="0.2">
      <c r="A39" s="147" t="s">
        <v>126</v>
      </c>
      <c r="B39" s="147"/>
      <c r="C39" s="147"/>
      <c r="D39" s="23">
        <v>16520</v>
      </c>
      <c r="E39" s="23">
        <v>88999</v>
      </c>
      <c r="F39" s="148">
        <f t="shared" si="0"/>
        <v>105519</v>
      </c>
      <c r="G39" s="148"/>
    </row>
    <row r="40" spans="1:7" ht="14.4" customHeight="1" x14ac:dyDescent="0.2">
      <c r="A40" s="147" t="s">
        <v>127</v>
      </c>
      <c r="B40" s="147"/>
      <c r="C40" s="147"/>
      <c r="D40" s="23">
        <v>22345</v>
      </c>
      <c r="E40" s="23">
        <v>99626</v>
      </c>
      <c r="F40" s="148">
        <f t="shared" si="0"/>
        <v>121971</v>
      </c>
      <c r="G40" s="148"/>
    </row>
    <row r="41" spans="1:7" ht="14.4" customHeight="1" x14ac:dyDescent="0.2">
      <c r="A41" s="147" t="s">
        <v>128</v>
      </c>
      <c r="B41" s="147"/>
      <c r="C41" s="147"/>
      <c r="D41" s="23">
        <v>9663</v>
      </c>
      <c r="E41" s="23">
        <v>47166</v>
      </c>
      <c r="F41" s="148">
        <f t="shared" si="0"/>
        <v>56829</v>
      </c>
      <c r="G41" s="148"/>
    </row>
    <row r="42" spans="1:7" ht="14.4" customHeight="1" x14ac:dyDescent="0.2">
      <c r="A42" s="147" t="s">
        <v>129</v>
      </c>
      <c r="B42" s="147"/>
      <c r="C42" s="147"/>
      <c r="D42" s="23">
        <v>146906</v>
      </c>
      <c r="E42" s="23">
        <v>697273</v>
      </c>
      <c r="F42" s="148">
        <f t="shared" si="0"/>
        <v>844179</v>
      </c>
      <c r="G42" s="148"/>
    </row>
    <row r="43" spans="1:7" ht="14.4" customHeight="1" x14ac:dyDescent="0.2">
      <c r="A43" s="147" t="s">
        <v>130</v>
      </c>
      <c r="B43" s="147"/>
      <c r="C43" s="147"/>
      <c r="D43" s="23">
        <v>17699</v>
      </c>
      <c r="E43" s="23">
        <v>69566</v>
      </c>
      <c r="F43" s="148">
        <f t="shared" si="0"/>
        <v>87265</v>
      </c>
      <c r="G43" s="148"/>
    </row>
    <row r="44" spans="1:7" ht="14.4" customHeight="1" x14ac:dyDescent="0.2">
      <c r="A44" s="147" t="s">
        <v>131</v>
      </c>
      <c r="B44" s="147"/>
      <c r="C44" s="147"/>
      <c r="D44" s="23">
        <v>27451</v>
      </c>
      <c r="E44" s="23">
        <v>94115</v>
      </c>
      <c r="F44" s="148">
        <f t="shared" si="0"/>
        <v>121566</v>
      </c>
      <c r="G44" s="148"/>
    </row>
    <row r="45" spans="1:7" ht="14.4" customHeight="1" x14ac:dyDescent="0.2">
      <c r="A45" s="147" t="s">
        <v>132</v>
      </c>
      <c r="B45" s="147"/>
      <c r="C45" s="147"/>
      <c r="D45" s="23">
        <v>39940</v>
      </c>
      <c r="E45" s="23">
        <v>153808</v>
      </c>
      <c r="F45" s="148">
        <f t="shared" si="0"/>
        <v>193748</v>
      </c>
      <c r="G45" s="148"/>
    </row>
    <row r="46" spans="1:7" ht="14.4" customHeight="1" x14ac:dyDescent="0.2">
      <c r="A46" s="147" t="s">
        <v>133</v>
      </c>
      <c r="B46" s="147"/>
      <c r="C46" s="147"/>
      <c r="D46" s="23">
        <v>20283</v>
      </c>
      <c r="E46" s="23">
        <v>86653</v>
      </c>
      <c r="F46" s="148">
        <f t="shared" si="0"/>
        <v>106936</v>
      </c>
      <c r="G46" s="148"/>
    </row>
    <row r="47" spans="1:7" ht="14.4" customHeight="1" x14ac:dyDescent="0.2">
      <c r="A47" s="147" t="s">
        <v>134</v>
      </c>
      <c r="B47" s="147"/>
      <c r="C47" s="147"/>
      <c r="D47" s="23">
        <v>17283</v>
      </c>
      <c r="E47" s="23">
        <v>67340</v>
      </c>
      <c r="F47" s="148">
        <f t="shared" si="0"/>
        <v>84623</v>
      </c>
      <c r="G47" s="148"/>
    </row>
    <row r="48" spans="1:7" ht="14.4" customHeight="1" x14ac:dyDescent="0.2">
      <c r="A48" s="147" t="s">
        <v>135</v>
      </c>
      <c r="B48" s="147"/>
      <c r="C48" s="147"/>
      <c r="D48" s="23">
        <v>23447</v>
      </c>
      <c r="E48" s="23">
        <v>95807</v>
      </c>
      <c r="F48" s="148">
        <f t="shared" si="0"/>
        <v>119254</v>
      </c>
      <c r="G48" s="148"/>
    </row>
    <row r="49" spans="1:7" ht="14.4" customHeight="1" x14ac:dyDescent="0.2">
      <c r="A49" s="147" t="s">
        <v>136</v>
      </c>
      <c r="B49" s="147"/>
      <c r="C49" s="147"/>
      <c r="D49" s="23">
        <v>45556</v>
      </c>
      <c r="E49" s="23">
        <v>179844</v>
      </c>
      <c r="F49" s="148">
        <f t="shared" si="0"/>
        <v>225400</v>
      </c>
      <c r="G49" s="148"/>
    </row>
    <row r="50" spans="1:7" ht="14.4" customHeight="1" x14ac:dyDescent="0.2">
      <c r="A50" s="149" t="s">
        <v>137</v>
      </c>
      <c r="B50" s="150"/>
      <c r="C50" s="151"/>
      <c r="D50" s="23">
        <f>SUM(D3:D49)</f>
        <v>3265562</v>
      </c>
      <c r="E50" s="23">
        <f>SUM(E3:E49)</f>
        <v>17508281</v>
      </c>
      <c r="F50" s="152">
        <f>SUM(F3:F49)</f>
        <v>20773843</v>
      </c>
      <c r="G50" s="153"/>
    </row>
    <row r="51" spans="1:7" ht="14.4" customHeight="1" x14ac:dyDescent="0.2">
      <c r="A51" s="147" t="s">
        <v>138</v>
      </c>
      <c r="B51" s="147"/>
      <c r="C51" s="147"/>
      <c r="D51" s="24">
        <v>232164</v>
      </c>
      <c r="E51" s="24">
        <v>587671</v>
      </c>
      <c r="F51" s="154">
        <f>SUM(D51:E51)</f>
        <v>819835</v>
      </c>
      <c r="G51" s="154"/>
    </row>
    <row r="52" spans="1:7" ht="14.4" customHeight="1" x14ac:dyDescent="0.2">
      <c r="A52" s="144" t="s">
        <v>79</v>
      </c>
      <c r="B52" s="144"/>
      <c r="C52" s="144"/>
      <c r="D52" s="24">
        <f>SUM(D50:D51)</f>
        <v>3497726</v>
      </c>
      <c r="E52" s="24">
        <f>SUM(E50:E51)</f>
        <v>18095952</v>
      </c>
      <c r="F52" s="145">
        <f>SUM(D52:E52)</f>
        <v>21593678</v>
      </c>
      <c r="G52" s="146"/>
    </row>
  </sheetData>
  <mergeCells count="103">
    <mergeCell ref="A7:C7"/>
    <mergeCell ref="F7:G7"/>
    <mergeCell ref="A8:C8"/>
    <mergeCell ref="F8:G8"/>
    <mergeCell ref="A9:C9"/>
    <mergeCell ref="F9:G9"/>
    <mergeCell ref="A1:G1"/>
    <mergeCell ref="A2:C2"/>
    <mergeCell ref="F2:G2"/>
    <mergeCell ref="A3:C3"/>
    <mergeCell ref="F3:G3"/>
    <mergeCell ref="A4:C4"/>
    <mergeCell ref="F4:G4"/>
    <mergeCell ref="A5:C5"/>
    <mergeCell ref="F5:G5"/>
    <mergeCell ref="A6:C6"/>
    <mergeCell ref="F6:G6"/>
    <mergeCell ref="A13:C13"/>
    <mergeCell ref="F13:G13"/>
    <mergeCell ref="A14:C14"/>
    <mergeCell ref="F14:G14"/>
    <mergeCell ref="A15:C15"/>
    <mergeCell ref="F15:G15"/>
    <mergeCell ref="A10:C10"/>
    <mergeCell ref="F10:G10"/>
    <mergeCell ref="A11:C11"/>
    <mergeCell ref="F11:G11"/>
    <mergeCell ref="A12:C12"/>
    <mergeCell ref="F12:G12"/>
    <mergeCell ref="A19:C19"/>
    <mergeCell ref="F19:G19"/>
    <mergeCell ref="A20:C20"/>
    <mergeCell ref="F20:G20"/>
    <mergeCell ref="A21:C21"/>
    <mergeCell ref="F21:G21"/>
    <mergeCell ref="A16:C16"/>
    <mergeCell ref="F16:G16"/>
    <mergeCell ref="A17:C17"/>
    <mergeCell ref="F17:G17"/>
    <mergeCell ref="A18:C18"/>
    <mergeCell ref="F18:G18"/>
    <mergeCell ref="A25:C25"/>
    <mergeCell ref="F25:G25"/>
    <mergeCell ref="A26:C26"/>
    <mergeCell ref="F26:G26"/>
    <mergeCell ref="A27:C27"/>
    <mergeCell ref="F27:G27"/>
    <mergeCell ref="A22:C22"/>
    <mergeCell ref="F22:G22"/>
    <mergeCell ref="A23:C23"/>
    <mergeCell ref="F23:G23"/>
    <mergeCell ref="A24:C24"/>
    <mergeCell ref="F24:G24"/>
    <mergeCell ref="A31:C31"/>
    <mergeCell ref="F31:G31"/>
    <mergeCell ref="A32:C32"/>
    <mergeCell ref="F32:G32"/>
    <mergeCell ref="A33:C33"/>
    <mergeCell ref="F33:G33"/>
    <mergeCell ref="A28:C28"/>
    <mergeCell ref="F28:G28"/>
    <mergeCell ref="A29:C29"/>
    <mergeCell ref="F29:G29"/>
    <mergeCell ref="A30:C30"/>
    <mergeCell ref="F30:G30"/>
    <mergeCell ref="A37:C37"/>
    <mergeCell ref="F37:G37"/>
    <mergeCell ref="A38:C38"/>
    <mergeCell ref="F38:G38"/>
    <mergeCell ref="A39:C39"/>
    <mergeCell ref="F39:G39"/>
    <mergeCell ref="A34:C34"/>
    <mergeCell ref="F34:G34"/>
    <mergeCell ref="A35:C35"/>
    <mergeCell ref="F35:G35"/>
    <mergeCell ref="A36:C36"/>
    <mergeCell ref="F36:G36"/>
    <mergeCell ref="A43:C43"/>
    <mergeCell ref="F43:G43"/>
    <mergeCell ref="A44:C44"/>
    <mergeCell ref="F44:G44"/>
    <mergeCell ref="A45:C45"/>
    <mergeCell ref="F45:G45"/>
    <mergeCell ref="A40:C40"/>
    <mergeCell ref="F40:G40"/>
    <mergeCell ref="A41:C41"/>
    <mergeCell ref="F41:G41"/>
    <mergeCell ref="A42:C42"/>
    <mergeCell ref="F42:G42"/>
    <mergeCell ref="A52:C52"/>
    <mergeCell ref="F52:G52"/>
    <mergeCell ref="A49:C49"/>
    <mergeCell ref="F49:G49"/>
    <mergeCell ref="A50:C50"/>
    <mergeCell ref="F50:G50"/>
    <mergeCell ref="A51:C51"/>
    <mergeCell ref="F51:G51"/>
    <mergeCell ref="A46:C46"/>
    <mergeCell ref="F46:G46"/>
    <mergeCell ref="A47:C47"/>
    <mergeCell ref="F47:G47"/>
    <mergeCell ref="A48:C48"/>
    <mergeCell ref="F48:G48"/>
  </mergeCells>
  <phoneticPr fontId="1"/>
  <pageMargins left="0.7" right="0.7" top="0.75" bottom="0.75" header="0.3" footer="0.3"/>
  <pageSetup paperSize="9" orientation="portrait" r:id="rId1"/>
  <ignoredErrors>
    <ignoredError sqref="F5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7BB4-62F0-4500-8A42-AF9F5BB0867F}">
  <dimension ref="A1:I83"/>
  <sheetViews>
    <sheetView view="pageBreakPreview" zoomScaleNormal="100" zoomScaleSheetLayoutView="100" workbookViewId="0">
      <selection sqref="A1:I1"/>
    </sheetView>
  </sheetViews>
  <sheetFormatPr defaultRowHeight="13" x14ac:dyDescent="0.2"/>
  <cols>
    <col min="1" max="1" width="10.90625" customWidth="1"/>
    <col min="2" max="9" width="9.6328125" customWidth="1"/>
  </cols>
  <sheetData>
    <row r="1" spans="1:9" ht="16.5" x14ac:dyDescent="0.2">
      <c r="A1" s="162" t="s">
        <v>141</v>
      </c>
      <c r="B1" s="163"/>
      <c r="C1" s="163"/>
      <c r="D1" s="163"/>
      <c r="E1" s="163"/>
      <c r="F1" s="163"/>
      <c r="G1" s="163"/>
      <c r="H1" s="163"/>
      <c r="I1" s="163"/>
    </row>
    <row r="2" spans="1:9" x14ac:dyDescent="0.2">
      <c r="A2" s="114" t="s">
        <v>142</v>
      </c>
      <c r="B2" s="165" t="s">
        <v>1</v>
      </c>
      <c r="C2" s="165"/>
      <c r="D2" s="165"/>
      <c r="E2" s="165" t="s">
        <v>2</v>
      </c>
      <c r="F2" s="165"/>
      <c r="G2" s="165"/>
      <c r="H2" s="165" t="s">
        <v>9</v>
      </c>
      <c r="I2" s="165" t="s">
        <v>143</v>
      </c>
    </row>
    <row r="3" spans="1:9" x14ac:dyDescent="0.2">
      <c r="A3" s="164"/>
      <c r="B3" s="25" t="s">
        <v>144</v>
      </c>
      <c r="C3" s="25" t="s">
        <v>145</v>
      </c>
      <c r="D3" s="25" t="s">
        <v>7</v>
      </c>
      <c r="E3" s="25" t="s">
        <v>146</v>
      </c>
      <c r="F3" s="25" t="s">
        <v>147</v>
      </c>
      <c r="G3" s="25" t="s">
        <v>7</v>
      </c>
      <c r="H3" s="166"/>
      <c r="I3" s="166"/>
    </row>
    <row r="4" spans="1:9" x14ac:dyDescent="0.2">
      <c r="A4" s="26" t="s">
        <v>148</v>
      </c>
      <c r="B4" s="27" t="s">
        <v>149</v>
      </c>
      <c r="C4" s="27" t="s">
        <v>149</v>
      </c>
      <c r="D4" s="27">
        <v>8</v>
      </c>
      <c r="E4" s="27" t="s">
        <v>149</v>
      </c>
      <c r="F4" s="27" t="s">
        <v>149</v>
      </c>
      <c r="G4" s="27" t="s">
        <v>149</v>
      </c>
      <c r="H4" s="27">
        <v>8</v>
      </c>
      <c r="I4" s="27" t="s">
        <v>150</v>
      </c>
    </row>
    <row r="5" spans="1:9" x14ac:dyDescent="0.2">
      <c r="A5" s="28">
        <v>22</v>
      </c>
      <c r="B5" s="29" t="s">
        <v>149</v>
      </c>
      <c r="C5" s="29" t="s">
        <v>149</v>
      </c>
      <c r="D5" s="29">
        <v>11</v>
      </c>
      <c r="E5" s="29" t="s">
        <v>149</v>
      </c>
      <c r="F5" s="29">
        <v>1</v>
      </c>
      <c r="G5" s="29">
        <v>1</v>
      </c>
      <c r="H5" s="29">
        <v>12</v>
      </c>
      <c r="I5" s="29" t="s">
        <v>150</v>
      </c>
    </row>
    <row r="6" spans="1:9" x14ac:dyDescent="0.2">
      <c r="A6" s="28">
        <v>23</v>
      </c>
      <c r="B6" s="29" t="s">
        <v>149</v>
      </c>
      <c r="C6" s="29" t="s">
        <v>149</v>
      </c>
      <c r="D6" s="29">
        <v>163</v>
      </c>
      <c r="E6" s="29" t="s">
        <v>149</v>
      </c>
      <c r="F6" s="29" t="s">
        <v>149</v>
      </c>
      <c r="G6" s="29" t="s">
        <v>151</v>
      </c>
      <c r="H6" s="29">
        <v>163</v>
      </c>
      <c r="I6" s="29" t="s">
        <v>150</v>
      </c>
    </row>
    <row r="7" spans="1:9" x14ac:dyDescent="0.2">
      <c r="A7" s="28">
        <v>24</v>
      </c>
      <c r="B7" s="29" t="s">
        <v>149</v>
      </c>
      <c r="C7" s="29" t="s">
        <v>149</v>
      </c>
      <c r="D7" s="29">
        <v>857</v>
      </c>
      <c r="E7" s="29" t="s">
        <v>149</v>
      </c>
      <c r="F7" s="29" t="s">
        <v>149</v>
      </c>
      <c r="G7" s="29" t="s">
        <v>149</v>
      </c>
      <c r="H7" s="29">
        <v>857</v>
      </c>
      <c r="I7" s="29" t="s">
        <v>150</v>
      </c>
    </row>
    <row r="8" spans="1:9" x14ac:dyDescent="0.2">
      <c r="A8" s="28">
        <v>25</v>
      </c>
      <c r="B8" s="29" t="s">
        <v>149</v>
      </c>
      <c r="C8" s="29" t="s">
        <v>149</v>
      </c>
      <c r="D8" s="30">
        <v>3291</v>
      </c>
      <c r="E8" s="29" t="s">
        <v>149</v>
      </c>
      <c r="F8" s="29" t="s">
        <v>149</v>
      </c>
      <c r="G8" s="29" t="s">
        <v>149</v>
      </c>
      <c r="H8" s="30">
        <v>3291</v>
      </c>
      <c r="I8" s="29" t="s">
        <v>150</v>
      </c>
    </row>
    <row r="9" spans="1:9" x14ac:dyDescent="0.2">
      <c r="A9" s="28">
        <v>26</v>
      </c>
      <c r="B9" s="29" t="s">
        <v>149</v>
      </c>
      <c r="C9" s="29" t="s">
        <v>149</v>
      </c>
      <c r="D9" s="30">
        <v>8737</v>
      </c>
      <c r="E9" s="29" t="s">
        <v>149</v>
      </c>
      <c r="F9" s="29" t="s">
        <v>149</v>
      </c>
      <c r="G9" s="29" t="s">
        <v>149</v>
      </c>
      <c r="H9" s="30">
        <v>8737</v>
      </c>
      <c r="I9" s="29" t="s">
        <v>150</v>
      </c>
    </row>
    <row r="10" spans="1:9" x14ac:dyDescent="0.2">
      <c r="A10" s="28">
        <v>27</v>
      </c>
      <c r="B10" s="29" t="s">
        <v>149</v>
      </c>
      <c r="C10" s="29" t="s">
        <v>149</v>
      </c>
      <c r="D10" s="30">
        <v>12283</v>
      </c>
      <c r="E10" s="29">
        <v>489</v>
      </c>
      <c r="F10" s="29">
        <v>669</v>
      </c>
      <c r="G10" s="30">
        <v>1158</v>
      </c>
      <c r="H10" s="30">
        <v>13441</v>
      </c>
      <c r="I10" s="29" t="s">
        <v>150</v>
      </c>
    </row>
    <row r="11" spans="1:9" x14ac:dyDescent="0.2">
      <c r="A11" s="28">
        <v>28</v>
      </c>
      <c r="B11" s="29" t="s">
        <v>149</v>
      </c>
      <c r="C11" s="29" t="s">
        <v>149</v>
      </c>
      <c r="D11" s="30">
        <v>15769</v>
      </c>
      <c r="E11" s="29">
        <v>562</v>
      </c>
      <c r="F11" s="30">
        <v>1070</v>
      </c>
      <c r="G11" s="30">
        <v>1632</v>
      </c>
      <c r="H11" s="30">
        <v>17401</v>
      </c>
      <c r="I11" s="29" t="s">
        <v>150</v>
      </c>
    </row>
    <row r="12" spans="1:9" x14ac:dyDescent="0.2">
      <c r="A12" s="28">
        <v>29</v>
      </c>
      <c r="B12" s="29" t="s">
        <v>149</v>
      </c>
      <c r="C12" s="29" t="s">
        <v>149</v>
      </c>
      <c r="D12" s="30">
        <v>17102</v>
      </c>
      <c r="E12" s="29">
        <v>637</v>
      </c>
      <c r="F12" s="30">
        <v>1708</v>
      </c>
      <c r="G12" s="30">
        <v>2345</v>
      </c>
      <c r="H12" s="30">
        <v>19447</v>
      </c>
      <c r="I12" s="29" t="s">
        <v>150</v>
      </c>
    </row>
    <row r="13" spans="1:9" x14ac:dyDescent="0.2">
      <c r="A13" s="28">
        <v>30</v>
      </c>
      <c r="B13" s="29" t="s">
        <v>149</v>
      </c>
      <c r="C13" s="29" t="s">
        <v>149</v>
      </c>
      <c r="D13" s="30">
        <v>21893</v>
      </c>
      <c r="E13" s="29">
        <v>668</v>
      </c>
      <c r="F13" s="30">
        <v>1972</v>
      </c>
      <c r="G13" s="30">
        <v>2640</v>
      </c>
      <c r="H13" s="30">
        <v>24533</v>
      </c>
      <c r="I13" s="29" t="s">
        <v>150</v>
      </c>
    </row>
    <row r="14" spans="1:9" x14ac:dyDescent="0.2">
      <c r="A14" s="28">
        <v>31</v>
      </c>
      <c r="B14" s="29" t="s">
        <v>149</v>
      </c>
      <c r="C14" s="29" t="s">
        <v>149</v>
      </c>
      <c r="D14" s="30">
        <v>30996</v>
      </c>
      <c r="E14" s="29">
        <v>759</v>
      </c>
      <c r="F14" s="30">
        <v>1938</v>
      </c>
      <c r="G14" s="30">
        <v>2697</v>
      </c>
      <c r="H14" s="30">
        <v>33693</v>
      </c>
      <c r="I14" s="30">
        <v>35803</v>
      </c>
    </row>
    <row r="15" spans="1:9" x14ac:dyDescent="0.2">
      <c r="A15" s="28">
        <v>32</v>
      </c>
      <c r="B15" s="29" t="s">
        <v>149</v>
      </c>
      <c r="C15" s="29" t="s">
        <v>149</v>
      </c>
      <c r="D15" s="30">
        <v>33808</v>
      </c>
      <c r="E15" s="29">
        <v>845</v>
      </c>
      <c r="F15" s="30">
        <v>2064</v>
      </c>
      <c r="G15" s="30">
        <v>2909</v>
      </c>
      <c r="H15" s="30">
        <v>36717</v>
      </c>
      <c r="I15" s="30">
        <v>45744</v>
      </c>
    </row>
    <row r="16" spans="1:9" x14ac:dyDescent="0.2">
      <c r="A16" s="28">
        <v>33</v>
      </c>
      <c r="B16" s="29" t="s">
        <v>149</v>
      </c>
      <c r="C16" s="29" t="s">
        <v>149</v>
      </c>
      <c r="D16" s="30">
        <v>33818</v>
      </c>
      <c r="E16" s="29">
        <v>991</v>
      </c>
      <c r="F16" s="30">
        <v>1837</v>
      </c>
      <c r="G16" s="30">
        <v>2828</v>
      </c>
      <c r="H16" s="30">
        <v>36646</v>
      </c>
      <c r="I16" s="30">
        <v>49263</v>
      </c>
    </row>
    <row r="17" spans="1:9" x14ac:dyDescent="0.2">
      <c r="A17" s="28">
        <v>34</v>
      </c>
      <c r="B17" s="29" t="s">
        <v>149</v>
      </c>
      <c r="C17" s="29" t="s">
        <v>149</v>
      </c>
      <c r="D17" s="30">
        <v>39380</v>
      </c>
      <c r="E17" s="30">
        <v>1109</v>
      </c>
      <c r="F17" s="30">
        <v>2010</v>
      </c>
      <c r="G17" s="30">
        <v>3119</v>
      </c>
      <c r="H17" s="30">
        <v>42499</v>
      </c>
      <c r="I17" s="30">
        <v>57194</v>
      </c>
    </row>
    <row r="18" spans="1:9" x14ac:dyDescent="0.2">
      <c r="A18" s="28">
        <v>35</v>
      </c>
      <c r="B18" s="29" t="s">
        <v>149</v>
      </c>
      <c r="C18" s="29" t="s">
        <v>149</v>
      </c>
      <c r="D18" s="30">
        <v>53710</v>
      </c>
      <c r="E18" s="30">
        <v>1062</v>
      </c>
      <c r="F18" s="30">
        <v>2382</v>
      </c>
      <c r="G18" s="30">
        <v>3444</v>
      </c>
      <c r="H18" s="30">
        <v>57154</v>
      </c>
      <c r="I18" s="30">
        <v>76214</v>
      </c>
    </row>
    <row r="19" spans="1:9" x14ac:dyDescent="0.2">
      <c r="A19" s="28">
        <v>36</v>
      </c>
      <c r="B19" s="29" t="s">
        <v>149</v>
      </c>
      <c r="C19" s="29" t="s">
        <v>149</v>
      </c>
      <c r="D19" s="30">
        <v>61509</v>
      </c>
      <c r="E19" s="30">
        <v>1165</v>
      </c>
      <c r="F19" s="30">
        <v>3124</v>
      </c>
      <c r="G19" s="30">
        <v>4289</v>
      </c>
      <c r="H19" s="30">
        <v>65798</v>
      </c>
      <c r="I19" s="30">
        <v>86328</v>
      </c>
    </row>
    <row r="20" spans="1:9" ht="13.25" x14ac:dyDescent="0.15">
      <c r="A20" s="28">
        <v>37</v>
      </c>
      <c r="B20" s="30">
        <v>1920</v>
      </c>
      <c r="C20" s="30">
        <v>62032</v>
      </c>
      <c r="D20" s="30">
        <v>63952</v>
      </c>
      <c r="E20" s="30">
        <v>1184</v>
      </c>
      <c r="F20" s="30">
        <v>3272</v>
      </c>
      <c r="G20" s="30">
        <v>4456</v>
      </c>
      <c r="H20" s="30">
        <v>68408</v>
      </c>
      <c r="I20" s="30">
        <v>74822</v>
      </c>
    </row>
    <row r="21" spans="1:9" ht="13.25" x14ac:dyDescent="0.15">
      <c r="A21" s="28">
        <v>38</v>
      </c>
      <c r="B21" s="30">
        <v>2566</v>
      </c>
      <c r="C21" s="30">
        <v>85022</v>
      </c>
      <c r="D21" s="30">
        <v>87588</v>
      </c>
      <c r="E21" s="30">
        <v>1238</v>
      </c>
      <c r="F21" s="30">
        <v>3521</v>
      </c>
      <c r="G21" s="30">
        <v>4759</v>
      </c>
      <c r="H21" s="30">
        <v>92347</v>
      </c>
      <c r="I21" s="30">
        <v>100074</v>
      </c>
    </row>
    <row r="22" spans="1:9" ht="13.25" x14ac:dyDescent="0.15">
      <c r="A22" s="28">
        <v>39</v>
      </c>
      <c r="B22" s="30">
        <v>4191</v>
      </c>
      <c r="C22" s="30">
        <v>114476</v>
      </c>
      <c r="D22" s="30">
        <v>118667</v>
      </c>
      <c r="E22" s="30">
        <v>1424</v>
      </c>
      <c r="F22" s="30">
        <v>4361</v>
      </c>
      <c r="G22" s="30">
        <v>5785</v>
      </c>
      <c r="H22" s="30">
        <v>124452</v>
      </c>
      <c r="I22" s="30">
        <v>127749</v>
      </c>
    </row>
    <row r="23" spans="1:9" ht="13.25" x14ac:dyDescent="0.15">
      <c r="A23" s="28">
        <v>40</v>
      </c>
      <c r="B23" s="30">
        <v>8624</v>
      </c>
      <c r="C23" s="30">
        <v>139114</v>
      </c>
      <c r="D23" s="30">
        <v>147738</v>
      </c>
      <c r="E23" s="30">
        <v>1737</v>
      </c>
      <c r="F23" s="30">
        <v>4772</v>
      </c>
      <c r="G23" s="30">
        <v>6509</v>
      </c>
      <c r="H23" s="30">
        <v>154247</v>
      </c>
      <c r="I23" s="30">
        <v>158827</v>
      </c>
    </row>
    <row r="24" spans="1:9" ht="13.25" x14ac:dyDescent="0.15">
      <c r="A24" s="28">
        <v>41</v>
      </c>
      <c r="B24" s="30">
        <v>15171</v>
      </c>
      <c r="C24" s="30">
        <v>187819</v>
      </c>
      <c r="D24" s="30">
        <v>202990</v>
      </c>
      <c r="E24" s="30">
        <v>2056</v>
      </c>
      <c r="F24" s="30">
        <v>5645</v>
      </c>
      <c r="G24" s="30">
        <v>7701</v>
      </c>
      <c r="H24" s="30">
        <v>210691</v>
      </c>
      <c r="I24" s="30">
        <v>212409</v>
      </c>
    </row>
    <row r="25" spans="1:9" ht="13.25" x14ac:dyDescent="0.15">
      <c r="A25" s="28">
        <v>42</v>
      </c>
      <c r="B25" s="30">
        <v>11291</v>
      </c>
      <c r="C25" s="30">
        <v>244108</v>
      </c>
      <c r="D25" s="30">
        <v>255399</v>
      </c>
      <c r="E25" s="30">
        <v>2142</v>
      </c>
      <c r="F25" s="30">
        <v>6903</v>
      </c>
      <c r="G25" s="30">
        <v>9045</v>
      </c>
      <c r="H25" s="30">
        <v>264444</v>
      </c>
      <c r="I25" s="30">
        <v>267538</v>
      </c>
    </row>
    <row r="26" spans="1:9" ht="13.25" x14ac:dyDescent="0.15">
      <c r="A26" s="28">
        <v>43</v>
      </c>
      <c r="B26" s="30">
        <v>14972</v>
      </c>
      <c r="C26" s="30">
        <v>306702</v>
      </c>
      <c r="D26" s="30">
        <v>321674</v>
      </c>
      <c r="E26" s="30">
        <v>2342</v>
      </c>
      <c r="F26" s="30">
        <v>7201</v>
      </c>
      <c r="G26" s="30">
        <v>9543</v>
      </c>
      <c r="H26" s="30">
        <v>331217</v>
      </c>
      <c r="I26" s="30">
        <v>343542</v>
      </c>
    </row>
    <row r="27" spans="1:9" ht="13.25" x14ac:dyDescent="0.15">
      <c r="A27" s="28">
        <v>44</v>
      </c>
      <c r="B27" s="30">
        <v>18524</v>
      </c>
      <c r="C27" s="30">
        <v>454886</v>
      </c>
      <c r="D27" s="30">
        <v>473410</v>
      </c>
      <c r="E27" s="30">
        <v>2369</v>
      </c>
      <c r="F27" s="30">
        <v>7668</v>
      </c>
      <c r="G27" s="30">
        <v>10037</v>
      </c>
      <c r="H27" s="30">
        <v>483447</v>
      </c>
      <c r="I27" s="30">
        <v>492880</v>
      </c>
    </row>
    <row r="28" spans="1:9" ht="13.25" x14ac:dyDescent="0.15">
      <c r="A28" s="28">
        <v>45</v>
      </c>
      <c r="B28" s="30">
        <v>45184</v>
      </c>
      <c r="C28" s="30">
        <v>599500</v>
      </c>
      <c r="D28" s="30">
        <v>644684</v>
      </c>
      <c r="E28" s="30">
        <v>2526</v>
      </c>
      <c r="F28" s="30">
        <v>8522</v>
      </c>
      <c r="G28" s="30">
        <v>11048</v>
      </c>
      <c r="H28" s="30">
        <v>655732</v>
      </c>
      <c r="I28" s="30">
        <v>663467</v>
      </c>
    </row>
    <row r="29" spans="1:9" ht="13.25" x14ac:dyDescent="0.15">
      <c r="A29" s="28">
        <v>46</v>
      </c>
      <c r="B29" s="30">
        <v>410926</v>
      </c>
      <c r="C29" s="30">
        <v>445685</v>
      </c>
      <c r="D29" s="30">
        <v>856611</v>
      </c>
      <c r="E29" s="30">
        <v>2534</v>
      </c>
      <c r="F29" s="30">
        <v>9420</v>
      </c>
      <c r="G29" s="30">
        <v>11954</v>
      </c>
      <c r="H29" s="30">
        <v>868565</v>
      </c>
      <c r="I29" s="30">
        <v>961135</v>
      </c>
    </row>
    <row r="30" spans="1:9" ht="13.25" x14ac:dyDescent="0.15">
      <c r="A30" s="28">
        <v>47</v>
      </c>
      <c r="B30" s="30">
        <v>593228</v>
      </c>
      <c r="C30" s="30">
        <v>482801</v>
      </c>
      <c r="D30" s="30">
        <v>1076029</v>
      </c>
      <c r="E30" s="30">
        <v>2654</v>
      </c>
      <c r="F30" s="30">
        <v>10014</v>
      </c>
      <c r="G30" s="30">
        <v>12668</v>
      </c>
      <c r="H30" s="30">
        <v>1088697</v>
      </c>
      <c r="I30" s="30">
        <v>1392045</v>
      </c>
    </row>
    <row r="31" spans="1:9" ht="13.25" x14ac:dyDescent="0.15">
      <c r="A31" s="28">
        <v>48</v>
      </c>
      <c r="B31" s="30">
        <v>981659</v>
      </c>
      <c r="C31" s="30">
        <v>565831</v>
      </c>
      <c r="D31" s="30">
        <v>1547490</v>
      </c>
      <c r="E31" s="30">
        <v>2449</v>
      </c>
      <c r="F31" s="30">
        <v>8992</v>
      </c>
      <c r="G31" s="30">
        <v>11441</v>
      </c>
      <c r="H31" s="30">
        <v>1558931</v>
      </c>
      <c r="I31" s="30">
        <v>2288966</v>
      </c>
    </row>
    <row r="32" spans="1:9" ht="13.25" x14ac:dyDescent="0.15">
      <c r="A32" s="28">
        <v>49</v>
      </c>
      <c r="B32" s="30">
        <v>916218</v>
      </c>
      <c r="C32" s="30">
        <v>415382</v>
      </c>
      <c r="D32" s="30">
        <v>1331600</v>
      </c>
      <c r="E32" s="30">
        <v>2405</v>
      </c>
      <c r="F32" s="30">
        <v>9826</v>
      </c>
      <c r="G32" s="30">
        <v>12231</v>
      </c>
      <c r="H32" s="30">
        <v>1343831</v>
      </c>
      <c r="I32" s="30">
        <v>2335530</v>
      </c>
    </row>
    <row r="33" spans="1:9" ht="13.25" x14ac:dyDescent="0.15">
      <c r="A33" s="28">
        <v>50</v>
      </c>
      <c r="B33" s="30">
        <v>967320</v>
      </c>
      <c r="C33" s="30">
        <v>344523</v>
      </c>
      <c r="D33" s="30">
        <v>1311843</v>
      </c>
      <c r="E33" s="30">
        <v>2561</v>
      </c>
      <c r="F33" s="30">
        <v>9313</v>
      </c>
      <c r="G33" s="30">
        <v>11874</v>
      </c>
      <c r="H33" s="30">
        <v>1323717</v>
      </c>
      <c r="I33" s="30">
        <v>2466326</v>
      </c>
    </row>
    <row r="34" spans="1:9" ht="13.25" x14ac:dyDescent="0.15">
      <c r="A34" s="28">
        <v>51</v>
      </c>
      <c r="B34" s="30">
        <v>1225672</v>
      </c>
      <c r="C34" s="30">
        <v>328705</v>
      </c>
      <c r="D34" s="30">
        <v>1554377</v>
      </c>
      <c r="E34" s="30">
        <v>2677</v>
      </c>
      <c r="F34" s="30">
        <v>9858</v>
      </c>
      <c r="G34" s="30">
        <v>12535</v>
      </c>
      <c r="H34" s="30">
        <v>1566912</v>
      </c>
      <c r="I34" s="30">
        <v>2852584</v>
      </c>
    </row>
    <row r="35" spans="1:9" ht="13.25" x14ac:dyDescent="0.15">
      <c r="A35" s="28">
        <v>52</v>
      </c>
      <c r="B35" s="30">
        <v>1455508</v>
      </c>
      <c r="C35" s="30">
        <v>280490</v>
      </c>
      <c r="D35" s="30">
        <v>1735998</v>
      </c>
      <c r="E35" s="30">
        <v>2692</v>
      </c>
      <c r="F35" s="30">
        <v>11480</v>
      </c>
      <c r="G35" s="30">
        <v>14172</v>
      </c>
      <c r="H35" s="30">
        <v>1750170</v>
      </c>
      <c r="I35" s="30">
        <v>3151431</v>
      </c>
    </row>
    <row r="36" spans="1:9" ht="13.25" x14ac:dyDescent="0.15">
      <c r="A36" s="28">
        <v>53</v>
      </c>
      <c r="B36" s="30">
        <v>1529252</v>
      </c>
      <c r="C36" s="30">
        <v>289242</v>
      </c>
      <c r="D36" s="30">
        <v>1818494</v>
      </c>
      <c r="E36" s="30">
        <v>3009</v>
      </c>
      <c r="F36" s="30">
        <v>12708</v>
      </c>
      <c r="G36" s="30">
        <v>15717</v>
      </c>
      <c r="H36" s="30">
        <v>1834211</v>
      </c>
      <c r="I36" s="30">
        <v>3525110</v>
      </c>
    </row>
    <row r="37" spans="1:9" ht="13.25" x14ac:dyDescent="0.15">
      <c r="A37" s="28">
        <v>54</v>
      </c>
      <c r="B37" s="30">
        <v>1622237</v>
      </c>
      <c r="C37" s="30">
        <v>358306</v>
      </c>
      <c r="D37" s="30">
        <v>1980543</v>
      </c>
      <c r="E37" s="30">
        <v>3184</v>
      </c>
      <c r="F37" s="30">
        <v>13900</v>
      </c>
      <c r="G37" s="30">
        <v>17084</v>
      </c>
      <c r="H37" s="30">
        <v>1997627</v>
      </c>
      <c r="I37" s="30">
        <v>4038298</v>
      </c>
    </row>
    <row r="38" spans="1:9" ht="13.25" x14ac:dyDescent="0.15">
      <c r="A38" s="28">
        <v>55</v>
      </c>
      <c r="B38" s="30">
        <v>1494115</v>
      </c>
      <c r="C38" s="30">
        <v>336150</v>
      </c>
      <c r="D38" s="30">
        <v>1830265</v>
      </c>
      <c r="E38" s="30">
        <v>3322</v>
      </c>
      <c r="F38" s="30">
        <v>15237</v>
      </c>
      <c r="G38" s="30">
        <v>18559</v>
      </c>
      <c r="H38" s="30">
        <v>1848824</v>
      </c>
      <c r="I38" s="30">
        <v>3909333</v>
      </c>
    </row>
    <row r="39" spans="1:9" ht="13.25" x14ac:dyDescent="0.15">
      <c r="A39" s="28">
        <v>56</v>
      </c>
      <c r="B39" s="30">
        <v>1571186</v>
      </c>
      <c r="C39" s="30">
        <v>360056</v>
      </c>
      <c r="D39" s="30">
        <v>1931242</v>
      </c>
      <c r="E39" s="30">
        <v>2960</v>
      </c>
      <c r="F39" s="30">
        <v>16358</v>
      </c>
      <c r="G39" s="30">
        <v>19318</v>
      </c>
      <c r="H39" s="30">
        <v>1950560</v>
      </c>
      <c r="I39" s="30">
        <v>4006388</v>
      </c>
    </row>
    <row r="40" spans="1:9" ht="13.25" x14ac:dyDescent="0.15">
      <c r="A40" s="28">
        <v>57</v>
      </c>
      <c r="B40" s="30">
        <v>1602278</v>
      </c>
      <c r="C40" s="30">
        <v>386402</v>
      </c>
      <c r="D40" s="30">
        <v>1988680</v>
      </c>
      <c r="E40" s="30">
        <v>3109</v>
      </c>
      <c r="F40" s="30">
        <v>16546</v>
      </c>
      <c r="G40" s="30">
        <v>19655</v>
      </c>
      <c r="H40" s="30">
        <v>2008335</v>
      </c>
      <c r="I40" s="30">
        <v>4086138</v>
      </c>
    </row>
    <row r="41" spans="1:9" ht="13.25" x14ac:dyDescent="0.15">
      <c r="A41" s="28">
        <v>58</v>
      </c>
      <c r="B41" s="30">
        <v>1686726</v>
      </c>
      <c r="C41" s="30">
        <v>408971</v>
      </c>
      <c r="D41" s="30">
        <v>2095697</v>
      </c>
      <c r="E41" s="30">
        <v>3270</v>
      </c>
      <c r="F41" s="30">
        <v>17202</v>
      </c>
      <c r="G41" s="30">
        <v>20472</v>
      </c>
      <c r="H41" s="30">
        <v>2116169</v>
      </c>
      <c r="I41" s="30">
        <v>4232246</v>
      </c>
    </row>
    <row r="42" spans="1:9" ht="13.25" x14ac:dyDescent="0.15">
      <c r="A42" s="28">
        <v>59</v>
      </c>
      <c r="B42" s="30">
        <v>1857675</v>
      </c>
      <c r="C42" s="30">
        <v>431944</v>
      </c>
      <c r="D42" s="30">
        <v>2289619</v>
      </c>
      <c r="E42" s="30">
        <v>3228</v>
      </c>
      <c r="F42" s="30">
        <v>18172</v>
      </c>
      <c r="G42" s="30">
        <v>21400</v>
      </c>
      <c r="H42" s="30">
        <v>2311019</v>
      </c>
      <c r="I42" s="30">
        <v>4658833</v>
      </c>
    </row>
    <row r="43" spans="1:9" ht="13.25" x14ac:dyDescent="0.15">
      <c r="A43" s="28">
        <v>60</v>
      </c>
      <c r="B43" s="30">
        <v>1945799</v>
      </c>
      <c r="C43" s="30">
        <v>442925</v>
      </c>
      <c r="D43" s="30">
        <v>2388724</v>
      </c>
      <c r="E43" s="30">
        <v>3473</v>
      </c>
      <c r="F43" s="30">
        <v>18768</v>
      </c>
      <c r="G43" s="30">
        <v>22241</v>
      </c>
      <c r="H43" s="30">
        <v>2410945</v>
      </c>
      <c r="I43" s="30">
        <v>4948366</v>
      </c>
    </row>
    <row r="44" spans="1:9" ht="13.25" x14ac:dyDescent="0.15">
      <c r="A44" s="28">
        <v>61</v>
      </c>
      <c r="B44" s="30">
        <v>2208979</v>
      </c>
      <c r="C44" s="30">
        <v>455694</v>
      </c>
      <c r="D44" s="30">
        <v>2664673</v>
      </c>
      <c r="E44" s="30">
        <v>3191</v>
      </c>
      <c r="F44" s="30">
        <v>19631</v>
      </c>
      <c r="G44" s="30">
        <v>22822</v>
      </c>
      <c r="H44" s="30">
        <v>2687495</v>
      </c>
      <c r="I44" s="30">
        <v>5516193</v>
      </c>
    </row>
    <row r="45" spans="1:9" ht="13.25" x14ac:dyDescent="0.15">
      <c r="A45" s="28">
        <v>62</v>
      </c>
      <c r="B45" s="30">
        <v>2802592</v>
      </c>
      <c r="C45" s="30">
        <v>506326</v>
      </c>
      <c r="D45" s="30">
        <v>3308918</v>
      </c>
      <c r="E45" s="30">
        <v>3447</v>
      </c>
      <c r="F45" s="30">
        <v>21537</v>
      </c>
      <c r="G45" s="30">
        <v>24984</v>
      </c>
      <c r="H45" s="30">
        <v>3333902</v>
      </c>
      <c r="I45" s="30">
        <v>6829338</v>
      </c>
    </row>
    <row r="46" spans="1:9" ht="13.25" x14ac:dyDescent="0.15">
      <c r="A46" s="28">
        <v>63</v>
      </c>
      <c r="B46" s="30">
        <v>3410682</v>
      </c>
      <c r="C46" s="30">
        <v>509354</v>
      </c>
      <c r="D46" s="30">
        <v>3920036</v>
      </c>
      <c r="E46" s="30">
        <v>3526</v>
      </c>
      <c r="F46" s="30">
        <v>23296</v>
      </c>
      <c r="G46" s="30">
        <v>26822</v>
      </c>
      <c r="H46" s="30">
        <v>3946858</v>
      </c>
      <c r="I46" s="30">
        <v>8426867</v>
      </c>
    </row>
    <row r="47" spans="1:9" x14ac:dyDescent="0.2">
      <c r="A47" s="28" t="s">
        <v>152</v>
      </c>
      <c r="B47" s="30">
        <v>3756942</v>
      </c>
      <c r="C47" s="30">
        <v>484841</v>
      </c>
      <c r="D47" s="30">
        <v>4241783</v>
      </c>
      <c r="E47" s="30">
        <v>3528</v>
      </c>
      <c r="F47" s="30">
        <v>23578</v>
      </c>
      <c r="G47" s="30">
        <v>27106</v>
      </c>
      <c r="H47" s="30">
        <v>4268889</v>
      </c>
      <c r="I47" s="30">
        <v>9662752</v>
      </c>
    </row>
    <row r="48" spans="1:9" ht="13.25" x14ac:dyDescent="0.15">
      <c r="A48" s="28">
        <v>2</v>
      </c>
      <c r="B48" s="30">
        <v>4572019</v>
      </c>
      <c r="C48" s="30">
        <v>125028</v>
      </c>
      <c r="D48" s="30">
        <v>4697047</v>
      </c>
      <c r="E48" s="30">
        <v>3890</v>
      </c>
      <c r="F48" s="30">
        <v>26180</v>
      </c>
      <c r="G48" s="30">
        <v>30070</v>
      </c>
      <c r="H48" s="30">
        <v>4727117</v>
      </c>
      <c r="I48" s="30">
        <v>10997431</v>
      </c>
    </row>
    <row r="49" spans="1:9" ht="13.25" x14ac:dyDescent="0.15">
      <c r="A49" s="28">
        <v>3</v>
      </c>
      <c r="B49" s="30">
        <v>4436580</v>
      </c>
      <c r="C49" s="30">
        <v>1384</v>
      </c>
      <c r="D49" s="30">
        <v>4437964</v>
      </c>
      <c r="E49" s="30">
        <v>3873</v>
      </c>
      <c r="F49" s="30">
        <v>26647</v>
      </c>
      <c r="G49" s="30">
        <v>30520</v>
      </c>
      <c r="H49" s="30">
        <v>4468484</v>
      </c>
      <c r="I49" s="30">
        <v>10633777</v>
      </c>
    </row>
    <row r="50" spans="1:9" ht="13.25" x14ac:dyDescent="0.15">
      <c r="A50" s="28">
        <v>4</v>
      </c>
      <c r="B50" s="30">
        <v>4675900</v>
      </c>
      <c r="C50" s="30">
        <v>1120</v>
      </c>
      <c r="D50" s="30">
        <v>4677020</v>
      </c>
      <c r="E50" s="30">
        <v>3655</v>
      </c>
      <c r="F50" s="30">
        <v>31038</v>
      </c>
      <c r="G50" s="30">
        <v>34693</v>
      </c>
      <c r="H50" s="30">
        <v>4711713</v>
      </c>
      <c r="I50" s="30">
        <v>11790699</v>
      </c>
    </row>
    <row r="51" spans="1:9" ht="13.25" x14ac:dyDescent="0.15">
      <c r="A51" s="28">
        <v>5</v>
      </c>
      <c r="B51" s="30">
        <v>4662243</v>
      </c>
      <c r="C51" s="30">
        <v>1129</v>
      </c>
      <c r="D51" s="30">
        <v>4663372</v>
      </c>
      <c r="E51" s="30">
        <v>3438</v>
      </c>
      <c r="F51" s="30">
        <v>35455</v>
      </c>
      <c r="G51" s="30">
        <v>38893</v>
      </c>
      <c r="H51" s="30">
        <v>4702265</v>
      </c>
      <c r="I51" s="30">
        <v>11933620</v>
      </c>
    </row>
    <row r="52" spans="1:9" ht="13.25" x14ac:dyDescent="0.15">
      <c r="A52" s="28">
        <v>6</v>
      </c>
      <c r="B52" s="30">
        <v>5209666</v>
      </c>
      <c r="C52" s="30">
        <v>1061</v>
      </c>
      <c r="D52" s="30">
        <v>5210727</v>
      </c>
      <c r="E52" s="30">
        <v>3619</v>
      </c>
      <c r="F52" s="30">
        <v>34601</v>
      </c>
      <c r="G52" s="30">
        <v>38220</v>
      </c>
      <c r="H52" s="30">
        <v>5248947</v>
      </c>
      <c r="I52" s="30">
        <v>13578934</v>
      </c>
    </row>
    <row r="53" spans="1:9" ht="13.25" x14ac:dyDescent="0.15">
      <c r="A53" s="28">
        <v>7</v>
      </c>
      <c r="B53" s="30">
        <v>5824368</v>
      </c>
      <c r="C53" s="30">
        <v>1036</v>
      </c>
      <c r="D53" s="30">
        <v>5825404</v>
      </c>
      <c r="E53" s="30">
        <v>3230</v>
      </c>
      <c r="F53" s="30">
        <v>37277</v>
      </c>
      <c r="G53" s="30">
        <v>40507</v>
      </c>
      <c r="H53" s="30">
        <v>5865911</v>
      </c>
      <c r="I53" s="30">
        <v>15298125</v>
      </c>
    </row>
    <row r="54" spans="1:9" ht="13.25" x14ac:dyDescent="0.15">
      <c r="A54" s="28">
        <v>8</v>
      </c>
      <c r="B54" s="30">
        <v>6235335</v>
      </c>
      <c r="C54" s="30">
        <v>1103</v>
      </c>
      <c r="D54" s="30">
        <v>6236438</v>
      </c>
      <c r="E54" s="30">
        <v>3285</v>
      </c>
      <c r="F54" s="30">
        <v>39147</v>
      </c>
      <c r="G54" s="30">
        <v>42432</v>
      </c>
      <c r="H54" s="30">
        <v>6278870</v>
      </c>
      <c r="I54" s="30">
        <v>16694769</v>
      </c>
    </row>
    <row r="55" spans="1:9" ht="13.25" x14ac:dyDescent="0.15">
      <c r="A55" s="28">
        <v>9</v>
      </c>
      <c r="B55" s="30">
        <v>5810593</v>
      </c>
      <c r="C55" s="29">
        <v>933</v>
      </c>
      <c r="D55" s="30">
        <v>5811526</v>
      </c>
      <c r="E55" s="30">
        <v>3419</v>
      </c>
      <c r="F55" s="30">
        <v>37383</v>
      </c>
      <c r="G55" s="30">
        <v>40802</v>
      </c>
      <c r="H55" s="30">
        <v>5852328</v>
      </c>
      <c r="I55" s="30">
        <v>16802750</v>
      </c>
    </row>
    <row r="56" spans="1:9" ht="13.25" x14ac:dyDescent="0.15">
      <c r="A56" s="28">
        <v>10</v>
      </c>
      <c r="B56" s="30">
        <v>5371302</v>
      </c>
      <c r="C56" s="29">
        <v>970</v>
      </c>
      <c r="D56" s="30">
        <v>5372272</v>
      </c>
      <c r="E56" s="30">
        <v>3281</v>
      </c>
      <c r="F56" s="30">
        <v>37600</v>
      </c>
      <c r="G56" s="30">
        <v>40881</v>
      </c>
      <c r="H56" s="30">
        <v>5413153</v>
      </c>
      <c r="I56" s="30">
        <v>15806218</v>
      </c>
    </row>
    <row r="57" spans="1:9" ht="13.25" x14ac:dyDescent="0.15">
      <c r="A57" s="28">
        <v>11</v>
      </c>
      <c r="B57" s="30">
        <v>5610972</v>
      </c>
      <c r="C57" s="30">
        <v>1007</v>
      </c>
      <c r="D57" s="30">
        <v>5611979</v>
      </c>
      <c r="E57" s="30">
        <v>3365</v>
      </c>
      <c r="F57" s="30">
        <v>38559</v>
      </c>
      <c r="G57" s="30">
        <v>41924</v>
      </c>
      <c r="H57" s="30">
        <v>5653903</v>
      </c>
      <c r="I57" s="30">
        <v>16357572</v>
      </c>
    </row>
    <row r="58" spans="1:9" x14ac:dyDescent="0.2">
      <c r="A58" s="28">
        <v>12</v>
      </c>
      <c r="B58" s="30">
        <v>5856845</v>
      </c>
      <c r="C58" s="29">
        <v>990</v>
      </c>
      <c r="D58" s="30">
        <v>5857835</v>
      </c>
      <c r="E58" s="30">
        <v>3329</v>
      </c>
      <c r="F58" s="30">
        <v>33695</v>
      </c>
      <c r="G58" s="30">
        <v>37024</v>
      </c>
      <c r="H58" s="30">
        <v>5894859</v>
      </c>
      <c r="I58" s="30">
        <v>17818590</v>
      </c>
    </row>
    <row r="59" spans="1:9" x14ac:dyDescent="0.2">
      <c r="A59" s="28">
        <v>13</v>
      </c>
      <c r="B59" s="30">
        <v>4347846</v>
      </c>
      <c r="C59" s="30">
        <v>1035</v>
      </c>
      <c r="D59" s="30">
        <v>4348881</v>
      </c>
      <c r="E59" s="30">
        <v>3069</v>
      </c>
      <c r="F59" s="30">
        <v>29452</v>
      </c>
      <c r="G59" s="30">
        <v>32521</v>
      </c>
      <c r="H59" s="30">
        <v>4381402</v>
      </c>
      <c r="I59" s="30">
        <v>16215657</v>
      </c>
    </row>
    <row r="60" spans="1:9" x14ac:dyDescent="0.2">
      <c r="A60" s="28">
        <v>14</v>
      </c>
      <c r="B60" s="30">
        <v>3748099</v>
      </c>
      <c r="C60" s="30">
        <v>1067</v>
      </c>
      <c r="D60" s="30">
        <v>3749166</v>
      </c>
      <c r="E60" s="30">
        <v>2992</v>
      </c>
      <c r="F60" s="30">
        <v>29666</v>
      </c>
      <c r="G60" s="30">
        <v>32658</v>
      </c>
      <c r="H60" s="30">
        <v>3781824</v>
      </c>
      <c r="I60" s="30">
        <v>16522804</v>
      </c>
    </row>
    <row r="61" spans="1:9" x14ac:dyDescent="0.2">
      <c r="A61" s="28">
        <v>15</v>
      </c>
      <c r="B61" s="30">
        <v>2720176</v>
      </c>
      <c r="C61" s="29">
        <v>853</v>
      </c>
      <c r="D61" s="30">
        <v>2721029</v>
      </c>
      <c r="E61" s="30">
        <v>2907</v>
      </c>
      <c r="F61" s="30">
        <v>28603</v>
      </c>
      <c r="G61" s="30">
        <v>31510</v>
      </c>
      <c r="H61" s="30">
        <v>2752539</v>
      </c>
      <c r="I61" s="30">
        <v>13296330</v>
      </c>
    </row>
    <row r="62" spans="1:9" x14ac:dyDescent="0.2">
      <c r="A62" s="28">
        <v>16</v>
      </c>
      <c r="B62" s="30">
        <v>3484310</v>
      </c>
      <c r="C62" s="30">
        <v>1015</v>
      </c>
      <c r="D62" s="30">
        <v>3485325</v>
      </c>
      <c r="E62" s="30">
        <v>2615</v>
      </c>
      <c r="F62" s="30">
        <v>29242</v>
      </c>
      <c r="G62" s="30">
        <v>31857</v>
      </c>
      <c r="H62" s="30">
        <v>3517182</v>
      </c>
      <c r="I62" s="30">
        <v>16831112</v>
      </c>
    </row>
    <row r="63" spans="1:9" x14ac:dyDescent="0.2">
      <c r="A63" s="28">
        <v>17</v>
      </c>
      <c r="B63" s="30">
        <v>3611502</v>
      </c>
      <c r="C63" s="29">
        <v>971</v>
      </c>
      <c r="D63" s="30">
        <v>3612473</v>
      </c>
      <c r="E63" s="30">
        <v>2870</v>
      </c>
      <c r="F63" s="30">
        <v>27698</v>
      </c>
      <c r="G63" s="30">
        <v>30568</v>
      </c>
      <c r="H63" s="30">
        <f>D63+G63</f>
        <v>3643041</v>
      </c>
      <c r="I63" s="30">
        <v>17403565</v>
      </c>
    </row>
    <row r="64" spans="1:9" x14ac:dyDescent="0.2">
      <c r="A64" s="28">
        <v>18</v>
      </c>
      <c r="B64" s="30">
        <v>4301208</v>
      </c>
      <c r="C64" s="29">
        <v>983</v>
      </c>
      <c r="D64" s="30">
        <v>4302191</v>
      </c>
      <c r="E64" s="30">
        <v>2904</v>
      </c>
      <c r="F64" s="30">
        <v>26553</v>
      </c>
      <c r="G64" s="30">
        <f>F64+E64</f>
        <v>29457</v>
      </c>
      <c r="H64" s="30">
        <f>D64+G64</f>
        <v>4331648</v>
      </c>
      <c r="I64" s="30">
        <v>17534565</v>
      </c>
    </row>
    <row r="65" spans="1:9" x14ac:dyDescent="0.2">
      <c r="A65" s="28">
        <v>19</v>
      </c>
      <c r="B65" s="30">
        <v>4208225</v>
      </c>
      <c r="C65" s="29">
        <v>872</v>
      </c>
      <c r="D65" s="30">
        <v>4209097</v>
      </c>
      <c r="E65" s="30">
        <v>2904</v>
      </c>
      <c r="F65" s="30">
        <v>24427</v>
      </c>
      <c r="G65" s="30">
        <v>27331</v>
      </c>
      <c r="H65" s="30">
        <v>4236428</v>
      </c>
      <c r="I65" s="30">
        <v>17294935</v>
      </c>
    </row>
    <row r="66" spans="1:9" x14ac:dyDescent="0.2">
      <c r="A66" s="28">
        <v>20</v>
      </c>
      <c r="B66" s="30">
        <v>3800523</v>
      </c>
      <c r="C66" s="29">
        <v>861</v>
      </c>
      <c r="D66" s="30">
        <v>3801384</v>
      </c>
      <c r="E66" s="30">
        <v>2826</v>
      </c>
      <c r="F66" s="30">
        <v>25574</v>
      </c>
      <c r="G66" s="30">
        <v>28400</v>
      </c>
      <c r="H66" s="30">
        <v>3829784</v>
      </c>
      <c r="I66" s="30">
        <v>15987250</v>
      </c>
    </row>
    <row r="67" spans="1:9" x14ac:dyDescent="0.2">
      <c r="A67" s="28">
        <v>21</v>
      </c>
      <c r="B67" s="30">
        <v>4014527</v>
      </c>
      <c r="C67" s="29">
        <v>943</v>
      </c>
      <c r="D67" s="30">
        <v>4015470</v>
      </c>
      <c r="E67" s="30">
        <v>2944</v>
      </c>
      <c r="F67" s="30">
        <v>24606</v>
      </c>
      <c r="G67" s="30">
        <v>27550</v>
      </c>
      <c r="H67" s="30">
        <v>4043020</v>
      </c>
      <c r="I67" s="30">
        <v>15445684</v>
      </c>
    </row>
    <row r="68" spans="1:9" x14ac:dyDescent="0.2">
      <c r="A68" s="28">
        <v>22</v>
      </c>
      <c r="B68" s="30">
        <v>4184092</v>
      </c>
      <c r="C68" s="29">
        <v>988</v>
      </c>
      <c r="D68" s="30">
        <v>4185080</v>
      </c>
      <c r="E68" s="30">
        <v>2702</v>
      </c>
      <c r="F68" s="30">
        <v>25422</v>
      </c>
      <c r="G68" s="30">
        <v>28124</v>
      </c>
      <c r="H68" s="30">
        <v>4213204</v>
      </c>
      <c r="I68" s="30">
        <v>16637224</v>
      </c>
    </row>
    <row r="69" spans="1:9" x14ac:dyDescent="0.2">
      <c r="A69" s="28">
        <v>23</v>
      </c>
      <c r="B69" s="161">
        <v>3961382</v>
      </c>
      <c r="C69" s="161"/>
      <c r="D69" s="30">
        <v>3961382</v>
      </c>
      <c r="E69" s="30">
        <v>2752</v>
      </c>
      <c r="F69" s="30">
        <v>23774</v>
      </c>
      <c r="G69" s="30">
        <v>26526</v>
      </c>
      <c r="H69" s="30">
        <v>3987908</v>
      </c>
      <c r="I69" s="30">
        <v>16994200</v>
      </c>
    </row>
    <row r="70" spans="1:9" x14ac:dyDescent="0.2">
      <c r="A70" s="28">
        <v>24</v>
      </c>
      <c r="B70" s="161">
        <v>3924008</v>
      </c>
      <c r="C70" s="161"/>
      <c r="D70" s="30">
        <v>3924008</v>
      </c>
      <c r="E70" s="30">
        <v>2738</v>
      </c>
      <c r="F70" s="30">
        <v>24775</v>
      </c>
      <c r="G70" s="30">
        <v>27513</v>
      </c>
      <c r="H70" s="30">
        <v>3951521</v>
      </c>
      <c r="I70" s="30">
        <v>18490657</v>
      </c>
    </row>
    <row r="71" spans="1:9" x14ac:dyDescent="0.2">
      <c r="A71" s="28">
        <v>25</v>
      </c>
      <c r="B71" s="159">
        <v>3296805</v>
      </c>
      <c r="C71" s="160"/>
      <c r="D71" s="30">
        <v>3296805</v>
      </c>
      <c r="E71" s="30">
        <v>2748</v>
      </c>
      <c r="F71" s="30">
        <v>24205</v>
      </c>
      <c r="G71" s="30">
        <f>E71+F71</f>
        <v>26953</v>
      </c>
      <c r="H71" s="30">
        <f>D71+G71</f>
        <v>3323758</v>
      </c>
      <c r="I71" s="30">
        <v>17472748</v>
      </c>
    </row>
    <row r="72" spans="1:9" x14ac:dyDescent="0.2">
      <c r="A72" s="28">
        <v>26</v>
      </c>
      <c r="B72" s="167">
        <v>3210844</v>
      </c>
      <c r="C72" s="160"/>
      <c r="D72" s="30">
        <v>3210844</v>
      </c>
      <c r="E72" s="30">
        <v>2539</v>
      </c>
      <c r="F72" s="30">
        <v>24863</v>
      </c>
      <c r="G72" s="30">
        <v>27402</v>
      </c>
      <c r="H72" s="31">
        <v>3238246</v>
      </c>
      <c r="I72" s="30">
        <v>16903388</v>
      </c>
    </row>
    <row r="73" spans="1:9" x14ac:dyDescent="0.2">
      <c r="A73" s="28">
        <v>27</v>
      </c>
      <c r="B73" s="159">
        <v>3249593</v>
      </c>
      <c r="C73" s="160"/>
      <c r="D73" s="31">
        <v>3249593</v>
      </c>
      <c r="E73" s="30">
        <v>2851</v>
      </c>
      <c r="F73" s="31">
        <v>26524</v>
      </c>
      <c r="G73" s="30">
        <v>29375</v>
      </c>
      <c r="H73" s="30">
        <v>3278968</v>
      </c>
      <c r="I73" s="31">
        <v>16213789</v>
      </c>
    </row>
    <row r="74" spans="1:9" x14ac:dyDescent="0.2">
      <c r="A74" s="28">
        <v>28</v>
      </c>
      <c r="B74" s="159">
        <v>3738380</v>
      </c>
      <c r="C74" s="160"/>
      <c r="D74" s="31">
        <v>3738380</v>
      </c>
      <c r="E74" s="30">
        <v>2738</v>
      </c>
      <c r="F74" s="31">
        <v>26888</v>
      </c>
      <c r="G74" s="30">
        <v>29626</v>
      </c>
      <c r="H74" s="30">
        <v>3768006</v>
      </c>
      <c r="I74" s="31">
        <v>17116420</v>
      </c>
    </row>
    <row r="75" spans="1:9" x14ac:dyDescent="0.2">
      <c r="A75" s="28">
        <v>29</v>
      </c>
      <c r="B75" s="159">
        <v>3959468</v>
      </c>
      <c r="C75" s="160"/>
      <c r="D75" s="31">
        <v>3959468</v>
      </c>
      <c r="E75" s="30">
        <v>2799</v>
      </c>
      <c r="F75" s="31">
        <v>26872</v>
      </c>
      <c r="G75" s="30">
        <v>29671</v>
      </c>
      <c r="H75" s="30">
        <v>3989139</v>
      </c>
      <c r="I75" s="31">
        <v>17889292</v>
      </c>
    </row>
    <row r="76" spans="1:9" x14ac:dyDescent="0.2">
      <c r="A76" s="28">
        <v>30</v>
      </c>
      <c r="B76" s="159">
        <v>4182207</v>
      </c>
      <c r="C76" s="160"/>
      <c r="D76" s="31">
        <f t="shared" ref="D76:D80" si="0">B76</f>
        <v>4182207</v>
      </c>
      <c r="E76" s="30">
        <v>2608</v>
      </c>
      <c r="F76" s="31">
        <v>25402</v>
      </c>
      <c r="G76" s="30">
        <f t="shared" ref="G76:G80" si="1">E76+F76</f>
        <v>28010</v>
      </c>
      <c r="H76" s="30">
        <f t="shared" ref="H76:H80" si="2">D76+G76</f>
        <v>4210217</v>
      </c>
      <c r="I76" s="31">
        <v>18954031</v>
      </c>
    </row>
    <row r="77" spans="1:9" x14ac:dyDescent="0.2">
      <c r="A77" s="28" t="s">
        <v>153</v>
      </c>
      <c r="B77" s="161">
        <v>4365290</v>
      </c>
      <c r="C77" s="161"/>
      <c r="D77" s="30">
        <f t="shared" si="0"/>
        <v>4365290</v>
      </c>
      <c r="E77" s="30">
        <v>2613</v>
      </c>
      <c r="F77" s="30">
        <v>23857</v>
      </c>
      <c r="G77" s="30">
        <f t="shared" si="1"/>
        <v>26470</v>
      </c>
      <c r="H77" s="30">
        <f t="shared" si="2"/>
        <v>4391760</v>
      </c>
      <c r="I77" s="30">
        <v>20080669</v>
      </c>
    </row>
    <row r="78" spans="1:9" x14ac:dyDescent="0.2">
      <c r="A78" s="28">
        <v>2</v>
      </c>
      <c r="B78" s="159">
        <v>1234928</v>
      </c>
      <c r="C78" s="160"/>
      <c r="D78" s="30">
        <f t="shared" si="0"/>
        <v>1234928</v>
      </c>
      <c r="E78" s="30">
        <v>2024</v>
      </c>
      <c r="F78" s="30">
        <v>11414</v>
      </c>
      <c r="G78" s="30">
        <f t="shared" si="1"/>
        <v>13438</v>
      </c>
      <c r="H78" s="30">
        <f t="shared" si="2"/>
        <v>1248366</v>
      </c>
      <c r="I78" s="30">
        <v>3174219</v>
      </c>
    </row>
    <row r="79" spans="1:9" x14ac:dyDescent="0.2">
      <c r="A79" s="28">
        <v>3</v>
      </c>
      <c r="B79" s="159">
        <v>513943</v>
      </c>
      <c r="C79" s="160"/>
      <c r="D79" s="30">
        <f t="shared" si="0"/>
        <v>513943</v>
      </c>
      <c r="E79" s="30">
        <v>2395</v>
      </c>
      <c r="F79" s="30">
        <v>11485</v>
      </c>
      <c r="G79" s="30">
        <f t="shared" si="1"/>
        <v>13880</v>
      </c>
      <c r="H79" s="30">
        <f t="shared" si="2"/>
        <v>527823</v>
      </c>
      <c r="I79" s="30">
        <v>512244</v>
      </c>
    </row>
    <row r="80" spans="1:9" x14ac:dyDescent="0.2">
      <c r="A80" s="28">
        <v>4</v>
      </c>
      <c r="B80" s="161">
        <v>1218692</v>
      </c>
      <c r="C80" s="161"/>
      <c r="D80" s="30">
        <f t="shared" si="0"/>
        <v>1218692</v>
      </c>
      <c r="E80" s="30">
        <v>2603</v>
      </c>
      <c r="F80" s="30">
        <v>17640</v>
      </c>
      <c r="G80" s="30">
        <f t="shared" si="1"/>
        <v>20243</v>
      </c>
      <c r="H80" s="30">
        <f t="shared" si="2"/>
        <v>1238935</v>
      </c>
      <c r="I80" s="30">
        <v>2771634</v>
      </c>
    </row>
    <row r="81" spans="1:9" x14ac:dyDescent="0.2">
      <c r="A81" s="32">
        <v>5</v>
      </c>
      <c r="B81" s="156">
        <v>3401533</v>
      </c>
      <c r="C81" s="156"/>
      <c r="D81" s="33">
        <f>B81</f>
        <v>3401533</v>
      </c>
      <c r="E81" s="33">
        <v>2947</v>
      </c>
      <c r="F81" s="33">
        <v>20761</v>
      </c>
      <c r="G81" s="33">
        <f>E81+F81</f>
        <v>23708</v>
      </c>
      <c r="H81" s="33">
        <f>D81+G81</f>
        <v>3425241</v>
      </c>
      <c r="I81" s="33">
        <v>9624152</v>
      </c>
    </row>
    <row r="82" spans="1:9" x14ac:dyDescent="0.2">
      <c r="A82" s="36">
        <v>6</v>
      </c>
      <c r="B82" s="158">
        <v>3700111</v>
      </c>
      <c r="C82" s="158"/>
      <c r="D82" s="37">
        <f>B82</f>
        <v>3700111</v>
      </c>
      <c r="E82" s="37">
        <v>2974</v>
      </c>
      <c r="F82" s="37">
        <v>18483</v>
      </c>
      <c r="G82" s="37">
        <v>21457</v>
      </c>
      <c r="H82" s="35">
        <v>3721568</v>
      </c>
      <c r="I82" s="35">
        <v>13007278</v>
      </c>
    </row>
    <row r="83" spans="1:9" x14ac:dyDescent="0.2">
      <c r="D83" s="157" t="s">
        <v>154</v>
      </c>
      <c r="E83" s="157"/>
      <c r="F83" s="157"/>
      <c r="G83" s="157"/>
      <c r="H83" s="157"/>
      <c r="I83" s="157"/>
    </row>
  </sheetData>
  <mergeCells count="21">
    <mergeCell ref="B74:C74"/>
    <mergeCell ref="A1:I1"/>
    <mergeCell ref="A2:A3"/>
    <mergeCell ref="B2:D2"/>
    <mergeCell ref="E2:G2"/>
    <mergeCell ref="H2:H3"/>
    <mergeCell ref="I2:I3"/>
    <mergeCell ref="B69:C69"/>
    <mergeCell ref="B70:C70"/>
    <mergeCell ref="B71:C71"/>
    <mergeCell ref="B72:C72"/>
    <mergeCell ref="B73:C73"/>
    <mergeCell ref="B81:C81"/>
    <mergeCell ref="D83:I83"/>
    <mergeCell ref="B82:C82"/>
    <mergeCell ref="B75:C75"/>
    <mergeCell ref="B76:C76"/>
    <mergeCell ref="B77:C77"/>
    <mergeCell ref="B78:C78"/>
    <mergeCell ref="B79:C79"/>
    <mergeCell ref="B80:C8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BF6E-3C80-4A19-ABEC-C6C8EBDFCDAB}">
  <dimension ref="A1:S41"/>
  <sheetViews>
    <sheetView view="pageBreakPreview" zoomScaleNormal="100" zoomScaleSheetLayoutView="100" workbookViewId="0"/>
  </sheetViews>
  <sheetFormatPr defaultRowHeight="13" x14ac:dyDescent="0.2"/>
  <cols>
    <col min="1" max="1" width="7.6328125" customWidth="1"/>
    <col min="2" max="16" width="8.08984375" customWidth="1"/>
    <col min="17" max="17" width="4.81640625" customWidth="1"/>
    <col min="18" max="18" width="6.90625" customWidth="1"/>
    <col min="19" max="19" width="10.90625" customWidth="1"/>
    <col min="258" max="258" width="7.6328125" customWidth="1"/>
    <col min="259" max="273" width="8.08984375" customWidth="1"/>
    <col min="275" max="275" width="9.90625" bestFit="1" customWidth="1"/>
    <col min="514" max="514" width="7.6328125" customWidth="1"/>
    <col min="515" max="529" width="8.08984375" customWidth="1"/>
    <col min="531" max="531" width="9.90625" bestFit="1" customWidth="1"/>
    <col min="770" max="770" width="7.6328125" customWidth="1"/>
    <col min="771" max="785" width="8.08984375" customWidth="1"/>
    <col min="787" max="787" width="9.90625" bestFit="1" customWidth="1"/>
    <col min="1026" max="1026" width="7.6328125" customWidth="1"/>
    <col min="1027" max="1041" width="8.08984375" customWidth="1"/>
    <col min="1043" max="1043" width="9.90625" bestFit="1" customWidth="1"/>
    <col min="1282" max="1282" width="7.6328125" customWidth="1"/>
    <col min="1283" max="1297" width="8.08984375" customWidth="1"/>
    <col min="1299" max="1299" width="9.90625" bestFit="1" customWidth="1"/>
    <col min="1538" max="1538" width="7.6328125" customWidth="1"/>
    <col min="1539" max="1553" width="8.08984375" customWidth="1"/>
    <col min="1555" max="1555" width="9.90625" bestFit="1" customWidth="1"/>
    <col min="1794" max="1794" width="7.6328125" customWidth="1"/>
    <col min="1795" max="1809" width="8.08984375" customWidth="1"/>
    <col min="1811" max="1811" width="9.90625" bestFit="1" customWidth="1"/>
    <col min="2050" max="2050" width="7.6328125" customWidth="1"/>
    <col min="2051" max="2065" width="8.08984375" customWidth="1"/>
    <col min="2067" max="2067" width="9.90625" bestFit="1" customWidth="1"/>
    <col min="2306" max="2306" width="7.6328125" customWidth="1"/>
    <col min="2307" max="2321" width="8.08984375" customWidth="1"/>
    <col min="2323" max="2323" width="9.90625" bestFit="1" customWidth="1"/>
    <col min="2562" max="2562" width="7.6328125" customWidth="1"/>
    <col min="2563" max="2577" width="8.08984375" customWidth="1"/>
    <col min="2579" max="2579" width="9.90625" bestFit="1" customWidth="1"/>
    <col min="2818" max="2818" width="7.6328125" customWidth="1"/>
    <col min="2819" max="2833" width="8.08984375" customWidth="1"/>
    <col min="2835" max="2835" width="9.90625" bestFit="1" customWidth="1"/>
    <col min="3074" max="3074" width="7.6328125" customWidth="1"/>
    <col min="3075" max="3089" width="8.08984375" customWidth="1"/>
    <col min="3091" max="3091" width="9.90625" bestFit="1" customWidth="1"/>
    <col min="3330" max="3330" width="7.6328125" customWidth="1"/>
    <col min="3331" max="3345" width="8.08984375" customWidth="1"/>
    <col min="3347" max="3347" width="9.90625" bestFit="1" customWidth="1"/>
    <col min="3586" max="3586" width="7.6328125" customWidth="1"/>
    <col min="3587" max="3601" width="8.08984375" customWidth="1"/>
    <col min="3603" max="3603" width="9.90625" bestFit="1" customWidth="1"/>
    <col min="3842" max="3842" width="7.6328125" customWidth="1"/>
    <col min="3843" max="3857" width="8.08984375" customWidth="1"/>
    <col min="3859" max="3859" width="9.90625" bestFit="1" customWidth="1"/>
    <col min="4098" max="4098" width="7.6328125" customWidth="1"/>
    <col min="4099" max="4113" width="8.08984375" customWidth="1"/>
    <col min="4115" max="4115" width="9.90625" bestFit="1" customWidth="1"/>
    <col min="4354" max="4354" width="7.6328125" customWidth="1"/>
    <col min="4355" max="4369" width="8.08984375" customWidth="1"/>
    <col min="4371" max="4371" width="9.90625" bestFit="1" customWidth="1"/>
    <col min="4610" max="4610" width="7.6328125" customWidth="1"/>
    <col min="4611" max="4625" width="8.08984375" customWidth="1"/>
    <col min="4627" max="4627" width="9.90625" bestFit="1" customWidth="1"/>
    <col min="4866" max="4866" width="7.6328125" customWidth="1"/>
    <col min="4867" max="4881" width="8.08984375" customWidth="1"/>
    <col min="4883" max="4883" width="9.90625" bestFit="1" customWidth="1"/>
    <col min="5122" max="5122" width="7.6328125" customWidth="1"/>
    <col min="5123" max="5137" width="8.08984375" customWidth="1"/>
    <col min="5139" max="5139" width="9.90625" bestFit="1" customWidth="1"/>
    <col min="5378" max="5378" width="7.6328125" customWidth="1"/>
    <col min="5379" max="5393" width="8.08984375" customWidth="1"/>
    <col min="5395" max="5395" width="9.90625" bestFit="1" customWidth="1"/>
    <col min="5634" max="5634" width="7.6328125" customWidth="1"/>
    <col min="5635" max="5649" width="8.08984375" customWidth="1"/>
    <col min="5651" max="5651" width="9.90625" bestFit="1" customWidth="1"/>
    <col min="5890" max="5890" width="7.6328125" customWidth="1"/>
    <col min="5891" max="5905" width="8.08984375" customWidth="1"/>
    <col min="5907" max="5907" width="9.90625" bestFit="1" customWidth="1"/>
    <col min="6146" max="6146" width="7.6328125" customWidth="1"/>
    <col min="6147" max="6161" width="8.08984375" customWidth="1"/>
    <col min="6163" max="6163" width="9.90625" bestFit="1" customWidth="1"/>
    <col min="6402" max="6402" width="7.6328125" customWidth="1"/>
    <col min="6403" max="6417" width="8.08984375" customWidth="1"/>
    <col min="6419" max="6419" width="9.90625" bestFit="1" customWidth="1"/>
    <col min="6658" max="6658" width="7.6328125" customWidth="1"/>
    <col min="6659" max="6673" width="8.08984375" customWidth="1"/>
    <col min="6675" max="6675" width="9.90625" bestFit="1" customWidth="1"/>
    <col min="6914" max="6914" width="7.6328125" customWidth="1"/>
    <col min="6915" max="6929" width="8.08984375" customWidth="1"/>
    <col min="6931" max="6931" width="9.90625" bestFit="1" customWidth="1"/>
    <col min="7170" max="7170" width="7.6328125" customWidth="1"/>
    <col min="7171" max="7185" width="8.08984375" customWidth="1"/>
    <col min="7187" max="7187" width="9.90625" bestFit="1" customWidth="1"/>
    <col min="7426" max="7426" width="7.6328125" customWidth="1"/>
    <col min="7427" max="7441" width="8.08984375" customWidth="1"/>
    <col min="7443" max="7443" width="9.90625" bestFit="1" customWidth="1"/>
    <col min="7682" max="7682" width="7.6328125" customWidth="1"/>
    <col min="7683" max="7697" width="8.08984375" customWidth="1"/>
    <col min="7699" max="7699" width="9.90625" bestFit="1" customWidth="1"/>
    <col min="7938" max="7938" width="7.6328125" customWidth="1"/>
    <col min="7939" max="7953" width="8.08984375" customWidth="1"/>
    <col min="7955" max="7955" width="9.90625" bestFit="1" customWidth="1"/>
    <col min="8194" max="8194" width="7.6328125" customWidth="1"/>
    <col min="8195" max="8209" width="8.08984375" customWidth="1"/>
    <col min="8211" max="8211" width="9.90625" bestFit="1" customWidth="1"/>
    <col min="8450" max="8450" width="7.6328125" customWidth="1"/>
    <col min="8451" max="8465" width="8.08984375" customWidth="1"/>
    <col min="8467" max="8467" width="9.90625" bestFit="1" customWidth="1"/>
    <col min="8706" max="8706" width="7.6328125" customWidth="1"/>
    <col min="8707" max="8721" width="8.08984375" customWidth="1"/>
    <col min="8723" max="8723" width="9.90625" bestFit="1" customWidth="1"/>
    <col min="8962" max="8962" width="7.6328125" customWidth="1"/>
    <col min="8963" max="8977" width="8.08984375" customWidth="1"/>
    <col min="8979" max="8979" width="9.90625" bestFit="1" customWidth="1"/>
    <col min="9218" max="9218" width="7.6328125" customWidth="1"/>
    <col min="9219" max="9233" width="8.08984375" customWidth="1"/>
    <col min="9235" max="9235" width="9.90625" bestFit="1" customWidth="1"/>
    <col min="9474" max="9474" width="7.6328125" customWidth="1"/>
    <col min="9475" max="9489" width="8.08984375" customWidth="1"/>
    <col min="9491" max="9491" width="9.90625" bestFit="1" customWidth="1"/>
    <col min="9730" max="9730" width="7.6328125" customWidth="1"/>
    <col min="9731" max="9745" width="8.08984375" customWidth="1"/>
    <col min="9747" max="9747" width="9.90625" bestFit="1" customWidth="1"/>
    <col min="9986" max="9986" width="7.6328125" customWidth="1"/>
    <col min="9987" max="10001" width="8.08984375" customWidth="1"/>
    <col min="10003" max="10003" width="9.90625" bestFit="1" customWidth="1"/>
    <col min="10242" max="10242" width="7.6328125" customWidth="1"/>
    <col min="10243" max="10257" width="8.08984375" customWidth="1"/>
    <col min="10259" max="10259" width="9.90625" bestFit="1" customWidth="1"/>
    <col min="10498" max="10498" width="7.6328125" customWidth="1"/>
    <col min="10499" max="10513" width="8.08984375" customWidth="1"/>
    <col min="10515" max="10515" width="9.90625" bestFit="1" customWidth="1"/>
    <col min="10754" max="10754" width="7.6328125" customWidth="1"/>
    <col min="10755" max="10769" width="8.08984375" customWidth="1"/>
    <col min="10771" max="10771" width="9.90625" bestFit="1" customWidth="1"/>
    <col min="11010" max="11010" width="7.6328125" customWidth="1"/>
    <col min="11011" max="11025" width="8.08984375" customWidth="1"/>
    <col min="11027" max="11027" width="9.90625" bestFit="1" customWidth="1"/>
    <col min="11266" max="11266" width="7.6328125" customWidth="1"/>
    <col min="11267" max="11281" width="8.08984375" customWidth="1"/>
    <col min="11283" max="11283" width="9.90625" bestFit="1" customWidth="1"/>
    <col min="11522" max="11522" width="7.6328125" customWidth="1"/>
    <col min="11523" max="11537" width="8.08984375" customWidth="1"/>
    <col min="11539" max="11539" width="9.90625" bestFit="1" customWidth="1"/>
    <col min="11778" max="11778" width="7.6328125" customWidth="1"/>
    <col min="11779" max="11793" width="8.08984375" customWidth="1"/>
    <col min="11795" max="11795" width="9.90625" bestFit="1" customWidth="1"/>
    <col min="12034" max="12034" width="7.6328125" customWidth="1"/>
    <col min="12035" max="12049" width="8.08984375" customWidth="1"/>
    <col min="12051" max="12051" width="9.90625" bestFit="1" customWidth="1"/>
    <col min="12290" max="12290" width="7.6328125" customWidth="1"/>
    <col min="12291" max="12305" width="8.08984375" customWidth="1"/>
    <col min="12307" max="12307" width="9.90625" bestFit="1" customWidth="1"/>
    <col min="12546" max="12546" width="7.6328125" customWidth="1"/>
    <col min="12547" max="12561" width="8.08984375" customWidth="1"/>
    <col min="12563" max="12563" width="9.90625" bestFit="1" customWidth="1"/>
    <col min="12802" max="12802" width="7.6328125" customWidth="1"/>
    <col min="12803" max="12817" width="8.08984375" customWidth="1"/>
    <col min="12819" max="12819" width="9.90625" bestFit="1" customWidth="1"/>
    <col min="13058" max="13058" width="7.6328125" customWidth="1"/>
    <col min="13059" max="13073" width="8.08984375" customWidth="1"/>
    <col min="13075" max="13075" width="9.90625" bestFit="1" customWidth="1"/>
    <col min="13314" max="13314" width="7.6328125" customWidth="1"/>
    <col min="13315" max="13329" width="8.08984375" customWidth="1"/>
    <col min="13331" max="13331" width="9.90625" bestFit="1" customWidth="1"/>
    <col min="13570" max="13570" width="7.6328125" customWidth="1"/>
    <col min="13571" max="13585" width="8.08984375" customWidth="1"/>
    <col min="13587" max="13587" width="9.90625" bestFit="1" customWidth="1"/>
    <col min="13826" max="13826" width="7.6328125" customWidth="1"/>
    <col min="13827" max="13841" width="8.08984375" customWidth="1"/>
    <col min="13843" max="13843" width="9.90625" bestFit="1" customWidth="1"/>
    <col min="14082" max="14082" width="7.6328125" customWidth="1"/>
    <col min="14083" max="14097" width="8.08984375" customWidth="1"/>
    <col min="14099" max="14099" width="9.90625" bestFit="1" customWidth="1"/>
    <col min="14338" max="14338" width="7.6328125" customWidth="1"/>
    <col min="14339" max="14353" width="8.08984375" customWidth="1"/>
    <col min="14355" max="14355" width="9.90625" bestFit="1" customWidth="1"/>
    <col min="14594" max="14594" width="7.6328125" customWidth="1"/>
    <col min="14595" max="14609" width="8.08984375" customWidth="1"/>
    <col min="14611" max="14611" width="9.90625" bestFit="1" customWidth="1"/>
    <col min="14850" max="14850" width="7.6328125" customWidth="1"/>
    <col min="14851" max="14865" width="8.08984375" customWidth="1"/>
    <col min="14867" max="14867" width="9.90625" bestFit="1" customWidth="1"/>
    <col min="15106" max="15106" width="7.6328125" customWidth="1"/>
    <col min="15107" max="15121" width="8.08984375" customWidth="1"/>
    <col min="15123" max="15123" width="9.90625" bestFit="1" customWidth="1"/>
    <col min="15362" max="15362" width="7.6328125" customWidth="1"/>
    <col min="15363" max="15377" width="8.08984375" customWidth="1"/>
    <col min="15379" max="15379" width="9.90625" bestFit="1" customWidth="1"/>
    <col min="15618" max="15618" width="7.6328125" customWidth="1"/>
    <col min="15619" max="15633" width="8.08984375" customWidth="1"/>
    <col min="15635" max="15635" width="9.90625" bestFit="1" customWidth="1"/>
    <col min="15874" max="15874" width="7.6328125" customWidth="1"/>
    <col min="15875" max="15889" width="8.08984375" customWidth="1"/>
    <col min="15891" max="15891" width="9.90625" bestFit="1" customWidth="1"/>
    <col min="16130" max="16130" width="7.6328125" customWidth="1"/>
    <col min="16131" max="16145" width="8.08984375" customWidth="1"/>
    <col min="16147" max="16147" width="9.90625" bestFit="1" customWidth="1"/>
  </cols>
  <sheetData>
    <row r="1" spans="18:19" x14ac:dyDescent="0.2">
      <c r="R1" s="38" t="s">
        <v>155</v>
      </c>
      <c r="S1" s="39" t="s">
        <v>156</v>
      </c>
    </row>
    <row r="2" spans="18:19" ht="13.25" x14ac:dyDescent="0.2">
      <c r="R2" s="38" t="s">
        <v>157</v>
      </c>
      <c r="S2" s="40">
        <v>4241783</v>
      </c>
    </row>
    <row r="3" spans="18:19" ht="13.25" x14ac:dyDescent="0.2">
      <c r="R3" s="34">
        <v>2</v>
      </c>
      <c r="S3" s="40">
        <v>4697047</v>
      </c>
    </row>
    <row r="4" spans="18:19" ht="13.25" x14ac:dyDescent="0.2">
      <c r="R4" s="34">
        <v>3</v>
      </c>
      <c r="S4" s="40">
        <v>4437964</v>
      </c>
    </row>
    <row r="5" spans="18:19" ht="13.25" x14ac:dyDescent="0.2">
      <c r="R5" s="34">
        <v>4</v>
      </c>
      <c r="S5" s="40">
        <v>4677020</v>
      </c>
    </row>
    <row r="6" spans="18:19" ht="13.25" x14ac:dyDescent="0.2">
      <c r="R6" s="34">
        <v>5</v>
      </c>
      <c r="S6" s="40">
        <v>4663372</v>
      </c>
    </row>
    <row r="7" spans="18:19" ht="13.25" x14ac:dyDescent="0.2">
      <c r="R7" s="34">
        <v>6</v>
      </c>
      <c r="S7" s="40">
        <v>5210727</v>
      </c>
    </row>
    <row r="8" spans="18:19" ht="13.25" x14ac:dyDescent="0.2">
      <c r="R8" s="34">
        <v>7</v>
      </c>
      <c r="S8" s="40">
        <v>5825404</v>
      </c>
    </row>
    <row r="9" spans="18:19" ht="13.25" x14ac:dyDescent="0.2">
      <c r="R9" s="34">
        <v>8</v>
      </c>
      <c r="S9" s="40">
        <v>6236438</v>
      </c>
    </row>
    <row r="10" spans="18:19" ht="13.25" x14ac:dyDescent="0.2">
      <c r="R10" s="34">
        <v>9</v>
      </c>
      <c r="S10" s="40">
        <v>5811526</v>
      </c>
    </row>
    <row r="11" spans="18:19" ht="13.25" x14ac:dyDescent="0.2">
      <c r="R11" s="34">
        <v>10</v>
      </c>
      <c r="S11" s="40">
        <v>5372272</v>
      </c>
    </row>
    <row r="12" spans="18:19" ht="13.25" x14ac:dyDescent="0.2">
      <c r="R12" s="34">
        <v>11</v>
      </c>
      <c r="S12" s="40">
        <v>5611979</v>
      </c>
    </row>
    <row r="13" spans="18:19" ht="13.25" x14ac:dyDescent="0.2">
      <c r="R13" s="34">
        <v>12</v>
      </c>
      <c r="S13" s="40">
        <v>5857835</v>
      </c>
    </row>
    <row r="14" spans="18:19" ht="13.25" x14ac:dyDescent="0.2">
      <c r="R14" s="34">
        <v>13</v>
      </c>
      <c r="S14" s="40">
        <v>4348881</v>
      </c>
    </row>
    <row r="15" spans="18:19" ht="13.25" x14ac:dyDescent="0.2">
      <c r="R15" s="34">
        <v>14</v>
      </c>
      <c r="S15" s="40">
        <v>3749166</v>
      </c>
    </row>
    <row r="16" spans="18:19" ht="13.25" x14ac:dyDescent="0.2">
      <c r="R16" s="34">
        <v>15</v>
      </c>
      <c r="S16" s="40">
        <v>2721029</v>
      </c>
    </row>
    <row r="17" spans="18:19" ht="13.25" x14ac:dyDescent="0.2">
      <c r="R17" s="34">
        <v>16</v>
      </c>
      <c r="S17" s="40">
        <v>3485325</v>
      </c>
    </row>
    <row r="18" spans="18:19" ht="13.25" x14ac:dyDescent="0.2">
      <c r="R18" s="34">
        <v>17</v>
      </c>
      <c r="S18" s="40">
        <v>3612473</v>
      </c>
    </row>
    <row r="19" spans="18:19" ht="13.25" x14ac:dyDescent="0.2">
      <c r="R19" s="34">
        <v>18</v>
      </c>
      <c r="S19" s="40">
        <v>4302191</v>
      </c>
    </row>
    <row r="20" spans="18:19" ht="13.25" x14ac:dyDescent="0.2">
      <c r="R20" s="34">
        <v>19</v>
      </c>
      <c r="S20" s="40">
        <v>4209097</v>
      </c>
    </row>
    <row r="21" spans="18:19" ht="13.25" x14ac:dyDescent="0.2">
      <c r="R21" s="34">
        <v>20</v>
      </c>
      <c r="S21" s="40">
        <v>3801384</v>
      </c>
    </row>
    <row r="22" spans="18:19" ht="13.25" x14ac:dyDescent="0.2">
      <c r="R22" s="34">
        <v>21</v>
      </c>
      <c r="S22" s="40">
        <v>4015470</v>
      </c>
    </row>
    <row r="23" spans="18:19" ht="13.25" x14ac:dyDescent="0.2">
      <c r="R23" s="34">
        <v>22</v>
      </c>
      <c r="S23" s="40">
        <v>4185080</v>
      </c>
    </row>
    <row r="24" spans="18:19" ht="13.25" x14ac:dyDescent="0.2">
      <c r="R24" s="34">
        <v>23</v>
      </c>
      <c r="S24" s="40">
        <v>3961382</v>
      </c>
    </row>
    <row r="25" spans="18:19" ht="13.25" x14ac:dyDescent="0.2">
      <c r="R25" s="34">
        <v>24</v>
      </c>
      <c r="S25" s="40">
        <v>3924008</v>
      </c>
    </row>
    <row r="26" spans="18:19" ht="13.25" x14ac:dyDescent="0.2">
      <c r="R26" s="34">
        <v>25</v>
      </c>
      <c r="S26" s="41">
        <v>3296810</v>
      </c>
    </row>
    <row r="27" spans="18:19" ht="13.25" x14ac:dyDescent="0.2">
      <c r="R27" s="34">
        <v>26</v>
      </c>
      <c r="S27" s="41">
        <v>3210844</v>
      </c>
    </row>
    <row r="28" spans="18:19" x14ac:dyDescent="0.2">
      <c r="R28" s="34">
        <v>27</v>
      </c>
      <c r="S28" s="41">
        <v>3249593</v>
      </c>
    </row>
    <row r="29" spans="18:19" x14ac:dyDescent="0.2">
      <c r="R29" s="34">
        <v>28</v>
      </c>
      <c r="S29" s="40">
        <v>3738380</v>
      </c>
    </row>
    <row r="30" spans="18:19" x14ac:dyDescent="0.2">
      <c r="R30" s="34">
        <v>29</v>
      </c>
      <c r="S30" s="40">
        <v>3959468</v>
      </c>
    </row>
    <row r="31" spans="18:19" x14ac:dyDescent="0.2">
      <c r="R31" s="34">
        <v>30</v>
      </c>
      <c r="S31" s="40">
        <v>4182207</v>
      </c>
    </row>
    <row r="32" spans="18:19" x14ac:dyDescent="0.2">
      <c r="R32" s="42" t="s">
        <v>158</v>
      </c>
      <c r="S32" s="40">
        <v>4365290</v>
      </c>
    </row>
    <row r="33" spans="1:19" x14ac:dyDescent="0.2">
      <c r="R33" s="42">
        <v>2</v>
      </c>
      <c r="S33" s="40">
        <v>1234928</v>
      </c>
    </row>
    <row r="34" spans="1:19" ht="20.149999999999999" customHeight="1" x14ac:dyDescent="0.2">
      <c r="A34" s="25" t="s">
        <v>159</v>
      </c>
      <c r="B34" s="43" t="s">
        <v>160</v>
      </c>
      <c r="C34" s="43">
        <v>2</v>
      </c>
      <c r="D34" s="43">
        <v>3</v>
      </c>
      <c r="E34" s="43">
        <v>4</v>
      </c>
      <c r="F34" s="43">
        <v>5</v>
      </c>
      <c r="G34" s="43">
        <v>6</v>
      </c>
      <c r="H34" s="43">
        <v>7</v>
      </c>
      <c r="I34" s="43">
        <v>8</v>
      </c>
      <c r="J34" s="43">
        <v>9</v>
      </c>
      <c r="K34" s="43">
        <v>10</v>
      </c>
      <c r="L34" s="43">
        <v>11</v>
      </c>
      <c r="M34" s="43">
        <v>12</v>
      </c>
      <c r="N34" s="43">
        <v>13</v>
      </c>
      <c r="O34" s="43">
        <v>14</v>
      </c>
      <c r="P34" s="43">
        <v>15</v>
      </c>
      <c r="Q34" s="44"/>
      <c r="R34" s="42">
        <v>3</v>
      </c>
      <c r="S34" s="40">
        <v>513943</v>
      </c>
    </row>
    <row r="35" spans="1:19" ht="20.149999999999999" customHeight="1" x14ac:dyDescent="0.2">
      <c r="A35" s="25" t="s">
        <v>156</v>
      </c>
      <c r="B35" s="51">
        <v>4241783</v>
      </c>
      <c r="C35" s="51">
        <v>4697047</v>
      </c>
      <c r="D35" s="51">
        <v>4437964</v>
      </c>
      <c r="E35" s="51">
        <v>4677020</v>
      </c>
      <c r="F35" s="51">
        <v>4663372</v>
      </c>
      <c r="G35" s="51">
        <v>5210727</v>
      </c>
      <c r="H35" s="51">
        <v>5825404</v>
      </c>
      <c r="I35" s="45">
        <v>6236438</v>
      </c>
      <c r="J35" s="45">
        <v>5811526</v>
      </c>
      <c r="K35" s="45">
        <v>5372272</v>
      </c>
      <c r="L35" s="45">
        <v>5611979</v>
      </c>
      <c r="M35" s="45">
        <v>5857835</v>
      </c>
      <c r="N35" s="45">
        <v>4348881</v>
      </c>
      <c r="O35" s="45">
        <v>3749166</v>
      </c>
      <c r="P35" s="45">
        <v>2721029</v>
      </c>
      <c r="Q35" s="46"/>
      <c r="R35" s="42">
        <v>4</v>
      </c>
      <c r="S35" s="40">
        <v>1218692</v>
      </c>
    </row>
    <row r="36" spans="1:19" ht="8.25" customHeight="1" x14ac:dyDescent="0.2">
      <c r="R36" s="34">
        <v>5</v>
      </c>
      <c r="S36" s="47">
        <v>3401533</v>
      </c>
    </row>
    <row r="37" spans="1:19" ht="20.149999999999999" customHeight="1" x14ac:dyDescent="0.2">
      <c r="A37" s="25" t="s">
        <v>159</v>
      </c>
      <c r="B37" s="43">
        <v>16</v>
      </c>
      <c r="C37" s="43">
        <v>17</v>
      </c>
      <c r="D37" s="43">
        <v>18</v>
      </c>
      <c r="E37" s="43">
        <v>19</v>
      </c>
      <c r="F37" s="43">
        <v>20</v>
      </c>
      <c r="G37" s="43">
        <v>21</v>
      </c>
      <c r="H37" s="43">
        <v>22</v>
      </c>
      <c r="I37" s="43">
        <v>23</v>
      </c>
      <c r="J37" s="48">
        <v>24</v>
      </c>
      <c r="K37" s="49">
        <v>25</v>
      </c>
      <c r="L37" s="49">
        <v>26</v>
      </c>
      <c r="M37" s="49">
        <v>27</v>
      </c>
      <c r="N37" s="49">
        <v>28</v>
      </c>
      <c r="O37" s="49">
        <v>29</v>
      </c>
      <c r="P37" s="49">
        <v>30</v>
      </c>
      <c r="R37" s="53">
        <v>6</v>
      </c>
      <c r="S37" s="54">
        <v>3700111</v>
      </c>
    </row>
    <row r="38" spans="1:19" ht="20.149999999999999" customHeight="1" x14ac:dyDescent="0.2">
      <c r="A38" s="25" t="s">
        <v>156</v>
      </c>
      <c r="B38" s="45">
        <v>3485325</v>
      </c>
      <c r="C38" s="45">
        <v>3612473</v>
      </c>
      <c r="D38" s="45">
        <v>4302191</v>
      </c>
      <c r="E38" s="45">
        <v>4209097</v>
      </c>
      <c r="F38" s="45">
        <v>3801385</v>
      </c>
      <c r="G38" s="45">
        <v>4015470</v>
      </c>
      <c r="H38" s="45">
        <v>4185080</v>
      </c>
      <c r="I38" s="45">
        <v>3961382</v>
      </c>
      <c r="J38" s="55">
        <v>3924008</v>
      </c>
      <c r="K38" s="50">
        <v>3296805</v>
      </c>
      <c r="L38" s="50">
        <v>3210844</v>
      </c>
      <c r="M38" s="50">
        <v>3249593</v>
      </c>
      <c r="N38" s="50">
        <v>3738380</v>
      </c>
      <c r="O38" s="50">
        <f>S30</f>
        <v>3959468</v>
      </c>
      <c r="P38" s="50">
        <f>S31</f>
        <v>4182207</v>
      </c>
    </row>
    <row r="39" spans="1:19" ht="8.25" customHeight="1" x14ac:dyDescent="0.2"/>
    <row r="40" spans="1:19" ht="20.149999999999999" customHeight="1" x14ac:dyDescent="0.2">
      <c r="A40" s="56" t="s">
        <v>161</v>
      </c>
      <c r="B40" s="43" t="s">
        <v>162</v>
      </c>
      <c r="C40" s="43">
        <v>2</v>
      </c>
      <c r="D40" s="43">
        <v>3</v>
      </c>
      <c r="E40" s="43">
        <v>4</v>
      </c>
      <c r="F40" s="43">
        <v>5</v>
      </c>
      <c r="G40" s="43">
        <v>6</v>
      </c>
    </row>
    <row r="41" spans="1:19" ht="20.149999999999999" customHeight="1" x14ac:dyDescent="0.2">
      <c r="A41" s="25" t="s">
        <v>156</v>
      </c>
      <c r="B41" s="45">
        <v>4365290</v>
      </c>
      <c r="C41" s="45">
        <v>1234928</v>
      </c>
      <c r="D41" s="45">
        <v>513943</v>
      </c>
      <c r="E41" s="45">
        <v>1218692</v>
      </c>
      <c r="F41" s="43">
        <v>3401533</v>
      </c>
      <c r="G41" s="43">
        <v>3700111</v>
      </c>
    </row>
  </sheetData>
  <phoneticPr fontId="1"/>
  <pageMargins left="0.7" right="0.7" top="0.75" bottom="0.75" header="0.3" footer="0.3"/>
  <pageSetup paperSize="9"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3D08-FADC-4162-AF03-14B5C8CEE7F8}">
  <dimension ref="A1:G9"/>
  <sheetViews>
    <sheetView view="pageBreakPreview" zoomScaleNormal="100" zoomScaleSheetLayoutView="100" workbookViewId="0">
      <selection sqref="A1:G1"/>
    </sheetView>
  </sheetViews>
  <sheetFormatPr defaultRowHeight="13" x14ac:dyDescent="0.2"/>
  <cols>
    <col min="1" max="1" width="8.6328125" customWidth="1"/>
    <col min="2" max="2" width="11.6328125" customWidth="1"/>
    <col min="3" max="3" width="16.453125" bestFit="1" customWidth="1"/>
    <col min="4" max="4" width="11.6328125" customWidth="1"/>
    <col min="5" max="5" width="16.453125" bestFit="1" customWidth="1"/>
    <col min="6" max="6" width="11.90625" customWidth="1"/>
    <col min="7" max="7" width="9.90625" bestFit="1" customWidth="1"/>
  </cols>
  <sheetData>
    <row r="1" spans="1:7" ht="9" customHeight="1" x14ac:dyDescent="0.2">
      <c r="A1" s="169"/>
      <c r="B1" s="169"/>
      <c r="C1" s="169"/>
      <c r="D1" s="169"/>
      <c r="E1" s="169"/>
      <c r="F1" s="169"/>
      <c r="G1" s="169"/>
    </row>
    <row r="2" spans="1:7" x14ac:dyDescent="0.2">
      <c r="A2" s="169" t="s">
        <v>172</v>
      </c>
      <c r="B2" s="169"/>
      <c r="C2" s="169"/>
      <c r="D2" s="169"/>
      <c r="E2" s="169"/>
      <c r="F2" s="169"/>
      <c r="G2" s="57"/>
    </row>
    <row r="3" spans="1:7" ht="9" customHeight="1" x14ac:dyDescent="0.2">
      <c r="B3" s="58"/>
      <c r="C3" s="58"/>
      <c r="D3" s="58"/>
      <c r="E3" s="58"/>
      <c r="F3" s="58"/>
    </row>
    <row r="4" spans="1:7" ht="15" x14ac:dyDescent="0.2">
      <c r="A4" s="170"/>
      <c r="B4" s="172" t="s">
        <v>163</v>
      </c>
      <c r="C4" s="173"/>
      <c r="D4" s="174" t="s">
        <v>164</v>
      </c>
      <c r="E4" s="174"/>
      <c r="F4" s="175" t="s">
        <v>165</v>
      </c>
      <c r="G4" s="59"/>
    </row>
    <row r="5" spans="1:7" ht="15" x14ac:dyDescent="0.2">
      <c r="A5" s="171"/>
      <c r="B5" s="60" t="s">
        <v>166</v>
      </c>
      <c r="C5" s="60" t="s">
        <v>167</v>
      </c>
      <c r="D5" s="60" t="s">
        <v>166</v>
      </c>
      <c r="E5" s="60" t="s">
        <v>167</v>
      </c>
      <c r="F5" s="176"/>
      <c r="G5" s="59"/>
    </row>
    <row r="6" spans="1:7" ht="15" x14ac:dyDescent="0.2">
      <c r="A6" s="48" t="s">
        <v>168</v>
      </c>
      <c r="B6" s="55">
        <v>420333</v>
      </c>
      <c r="C6" s="55">
        <v>3011796</v>
      </c>
      <c r="D6" s="55">
        <v>189760</v>
      </c>
      <c r="E6" s="65" t="s">
        <v>171</v>
      </c>
      <c r="F6" s="66">
        <v>3728843</v>
      </c>
      <c r="G6" s="59"/>
    </row>
    <row r="7" spans="1:7" ht="15" x14ac:dyDescent="0.2">
      <c r="A7" s="48" t="s">
        <v>169</v>
      </c>
      <c r="B7" s="55">
        <v>38145</v>
      </c>
      <c r="C7" s="55">
        <v>26029</v>
      </c>
      <c r="D7" s="55">
        <v>30106</v>
      </c>
      <c r="E7" s="55">
        <v>6622</v>
      </c>
      <c r="F7" s="55">
        <v>100902</v>
      </c>
      <c r="G7" s="59"/>
    </row>
    <row r="8" spans="1:7" ht="15" x14ac:dyDescent="0.2">
      <c r="A8" s="168" t="s">
        <v>170</v>
      </c>
      <c r="B8" s="168"/>
      <c r="C8" s="168"/>
      <c r="D8" s="168"/>
      <c r="E8" s="168"/>
      <c r="F8" s="168"/>
      <c r="G8" s="61"/>
    </row>
    <row r="9" spans="1:7" ht="15" x14ac:dyDescent="0.2">
      <c r="A9" s="62"/>
      <c r="B9" s="63"/>
      <c r="C9" s="63"/>
      <c r="D9" s="64"/>
      <c r="E9" s="64"/>
      <c r="F9" s="61"/>
      <c r="G9" s="61"/>
    </row>
  </sheetData>
  <mergeCells count="7">
    <mergeCell ref="A8:F8"/>
    <mergeCell ref="A1:G1"/>
    <mergeCell ref="A2:F2"/>
    <mergeCell ref="A4:A5"/>
    <mergeCell ref="B4:C4"/>
    <mergeCell ref="D4:E4"/>
    <mergeCell ref="F4:F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1 月別・種類別発行数</vt:lpstr>
      <vt:lpstr>２　年代別・性別発行数</vt:lpstr>
      <vt:lpstr>3　月別・都道府県別発行数</vt:lpstr>
      <vt:lpstr>4　年別・都道府県別発行数</vt:lpstr>
      <vt:lpstr>5　年代別・都道府県別発行数</vt:lpstr>
      <vt:lpstr>6  一般旅券有効旅券数</vt:lpstr>
      <vt:lpstr>7　旅券発行数及び海外旅行者数</vt:lpstr>
      <vt:lpstr>8　一般旅券発行数の推移（国内）</vt:lpstr>
      <vt:lpstr>【その他】１　申請数内訳</vt:lpstr>
      <vt:lpstr>【その他】２　紛失・盗難件数</vt:lpstr>
      <vt:lpstr>【その他】３　不正使用件数</vt:lpstr>
      <vt:lpstr>【その他】４　未交付失効（国内用）</vt:lpstr>
      <vt:lpstr>【その他】５　未交付失効（在外用）</vt:lpstr>
      <vt:lpstr>'【その他】１　申請数内訳'!Print_Area</vt:lpstr>
      <vt:lpstr>'【その他】２　紛失・盗難件数'!Print_Area</vt:lpstr>
      <vt:lpstr>'8　一般旅券発行数の推移（国内）'!Print_Area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