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作業ファイル\新しいフォルダー\"/>
    </mc:Choice>
  </mc:AlternateContent>
  <xr:revisionPtr revIDLastSave="0" documentId="13_ncr:1_{B1088EE4-2BF1-426F-BBD1-E216208241E9}" xr6:coauthVersionLast="47" xr6:coauthVersionMax="47" xr10:uidLastSave="{00000000-0000-0000-0000-000000000000}"/>
  <bookViews>
    <workbookView xWindow="740" yWindow="2980" windowWidth="17890" windowHeight="7870" tabRatio="732" xr2:uid="{00000000-000D-0000-FFFF-FFFF00000000}"/>
  </bookViews>
  <sheets>
    <sheet name="202406随意契約の公表（物品役務等）" sheetId="23" r:id="rId1"/>
  </sheets>
  <definedNames>
    <definedName name="_xlnm._FilterDatabase" localSheetId="0" hidden="1">'202406随意契約の公表（物品役務等）'!$B$1:$B$27</definedName>
    <definedName name="_xlnm.Print_Area" localSheetId="0">'202406随意契約の公表（物品役務等）'!$A$1:$P$28</definedName>
    <definedName name="_xlnm.Print_Titles" localSheetId="0">'202406随意契約の公表（物品役務等）'!$3:$4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3" l="1"/>
  <c r="Q27" i="23" l="1"/>
  <c r="K26" i="23"/>
  <c r="K25" i="23"/>
  <c r="K24" i="23"/>
  <c r="K23" i="23"/>
  <c r="K22" i="23"/>
  <c r="K20" i="23"/>
  <c r="K19" i="23"/>
  <c r="K18" i="23"/>
  <c r="K16" i="23"/>
  <c r="K14" i="23"/>
  <c r="K13" i="23"/>
  <c r="K12" i="23"/>
  <c r="K11" i="23"/>
  <c r="K10" i="23"/>
  <c r="K9" i="23"/>
  <c r="K8" i="23"/>
  <c r="K7" i="23"/>
  <c r="K6" i="23"/>
  <c r="K5" i="23"/>
</calcChain>
</file>

<file path=xl/sharedStrings.xml><?xml version="1.0" encoding="utf-8"?>
<sst xmlns="http://schemas.openxmlformats.org/spreadsheetml/2006/main" count="260" uniqueCount="95">
  <si>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</si>
  <si>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</si>
  <si>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</si>
  <si>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</si>
  <si>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</si>
  <si>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</si>
  <si>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</si>
  <si>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</si>
  <si>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</si>
  <si>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</si>
  <si>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</si>
  <si>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</si>
  <si>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</si>
  <si>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</si>
  <si>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大西　一義
東京都千代田区霞が関２－２－１</t>
    <phoneticPr fontId="3"/>
  </si>
  <si>
    <t/>
  </si>
  <si>
    <t>－</t>
  </si>
  <si>
    <t>支出負担行為担当官
外務省大臣官房会計課長　大西　一義
東京都千代田区霞が関２－２－１</t>
    <rPh sb="22" eb="24">
      <t>オオニシ</t>
    </rPh>
    <rPh sb="25" eb="27">
      <t>カズヨシ</t>
    </rPh>
    <phoneticPr fontId="3"/>
  </si>
  <si>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</si>
  <si>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rPh sb="37" eb="39">
      <t>ズイイ</t>
    </rPh>
    <rPh sb="39" eb="41">
      <t>ケイヤク</t>
    </rPh>
    <phoneticPr fontId="9"/>
  </si>
  <si>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</si>
  <si>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再就職の役員の数</t>
    <rPh sb="0" eb="3">
      <t>サイシュウショク</t>
    </rPh>
    <rPh sb="4" eb="6">
      <t>ヤクイン</t>
    </rPh>
    <rPh sb="7" eb="8">
      <t>カズ</t>
    </rPh>
    <phoneticPr fontId="3"/>
  </si>
  <si>
    <t>「MRV査証シールの製造・納入」業務委嘱</t>
    <rPh sb="16" eb="18">
      <t>ギョウム</t>
    </rPh>
    <rPh sb="18" eb="20">
      <t>イショク</t>
    </rPh>
    <phoneticPr fontId="9"/>
  </si>
  <si>
    <t>独立行政法人国立印刷局</t>
  </si>
  <si>
    <t>6010405003434</t>
  </si>
  <si>
    <t>東京都港区虎ノ門２丁目２番５号</t>
  </si>
  <si>
    <t>契約の性質又は目的から特定の者でなければ納入または履行できず、他に競争を許さないため（会計法第29条の3第4項）。</t>
    <phoneticPr fontId="9"/>
  </si>
  <si>
    <t>「総理大臣のウクライナの平和に関するサミット出席に伴う同時通訳」業務委嘱</t>
    <rPh sb="34" eb="36">
      <t>イショク</t>
    </rPh>
    <phoneticPr fontId="9"/>
  </si>
  <si>
    <t>株式会社サイマル・インターナショナル</t>
  </si>
  <si>
    <t>6010001109206</t>
  </si>
  <si>
    <t>東京都中央区銀座７丁目１６番１２号</t>
    <phoneticPr fontId="9"/>
  </si>
  <si>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</si>
  <si>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「ODA評価『新型コロナウイルス感染症対策支援の評価』」業務委嘱</t>
    <rPh sb="28" eb="30">
      <t>ギョウム</t>
    </rPh>
    <rPh sb="30" eb="32">
      <t>イショク</t>
    </rPh>
    <phoneticPr fontId="9"/>
  </si>
  <si>
    <t>一般財団法人国際開発機構</t>
  </si>
  <si>
    <t>7010405009018</t>
  </si>
  <si>
    <t>東京都港区虎ノ門３丁目１８番１９号</t>
  </si>
  <si>
    <t>企画競争の結果、同者が高い評価を得て確実な業務の履行が可能であると認められ、他に競争を許さないため（会計法第29条の3第4項）。</t>
    <phoneticPr fontId="9"/>
  </si>
  <si>
    <t>「ODA評価「『日ASEAN連結性イニシアティブ』を中心としたASEAN連結性支援の地域別評価」業務委嘱</t>
    <rPh sb="48" eb="50">
      <t>ギョウム</t>
    </rPh>
    <rPh sb="50" eb="52">
      <t>イショク</t>
    </rPh>
    <phoneticPr fontId="9"/>
  </si>
  <si>
    <t>株式会社国際開発センター</t>
  </si>
  <si>
    <t>2010701024476</t>
  </si>
  <si>
    <t>東京都港区港南１丁目６番４１号</t>
  </si>
  <si>
    <t>企画競争の結果、同者が最も高い評価を得て確実な業務の履行が可能であると認められ、他に競争を許さないため（会計法第29条の3第4項）。</t>
    <rPh sb="11" eb="12">
      <t>モット</t>
    </rPh>
    <phoneticPr fontId="9"/>
  </si>
  <si>
    <t>「旅券発給管理システム（緊急旅券作成機展開支援）」業務委嘱</t>
    <rPh sb="25" eb="27">
      <t>ギョウム</t>
    </rPh>
    <rPh sb="27" eb="29">
      <t>イショク</t>
    </rPh>
    <phoneticPr fontId="9"/>
  </si>
  <si>
    <t>富士通株式会社</t>
  </si>
  <si>
    <t>1020001071491</t>
  </si>
  <si>
    <t>神奈川県川崎市中原区上小田中４丁目１番１号</t>
  </si>
  <si>
    <t>「開発協力広報コンテンツの制作・発信」業務委嘱</t>
    <rPh sb="19" eb="21">
      <t>ギョウム</t>
    </rPh>
    <rPh sb="21" eb="23">
      <t>イショク</t>
    </rPh>
    <phoneticPr fontId="9"/>
  </si>
  <si>
    <t>株式会社博報堂</t>
  </si>
  <si>
    <t>8010401024011</t>
  </si>
  <si>
    <t>東京都港区赤坂５丁目３番１号</t>
  </si>
  <si>
    <t>「情報公開事務支援システムのオープン化に伴う機能改修作業」業務委嘱</t>
    <rPh sb="29" eb="31">
      <t>ギョウム</t>
    </rPh>
    <rPh sb="31" eb="33">
      <t>イショク</t>
    </rPh>
    <phoneticPr fontId="9"/>
  </si>
  <si>
    <t>株式会社エイ・エヌ・エス</t>
    <phoneticPr fontId="9"/>
  </si>
  <si>
    <t>3010001037855</t>
    <phoneticPr fontId="9"/>
  </si>
  <si>
    <t>東京都中央区新川２丁目１番５号</t>
  </si>
  <si>
    <t>「領事業務情報システム（画像保管NASの容量拡張に伴う統合プラットフォーム設定変更及び検証作業）」業務委嘱</t>
    <rPh sb="49" eb="51">
      <t>ギョウム</t>
    </rPh>
    <rPh sb="51" eb="53">
      <t>イショク</t>
    </rPh>
    <phoneticPr fontId="9"/>
  </si>
  <si>
    <t>「外務大臣のフィリピン訪問に伴う同時通訳」業務委嘱</t>
    <rPh sb="23" eb="25">
      <t>イショク</t>
    </rPh>
    <phoneticPr fontId="9"/>
  </si>
  <si>
    <t>「アフリカ開発会議（TICAD）閣僚会合における会議運営・会場設営、接遇業務等手配」業務委嘱</t>
    <rPh sb="42" eb="44">
      <t>ギョウム</t>
    </rPh>
    <rPh sb="44" eb="46">
      <t>イショク</t>
    </rPh>
    <phoneticPr fontId="9"/>
  </si>
  <si>
    <t>日本コンベンションサービス株式会社</t>
  </si>
  <si>
    <t>2010001033161</t>
  </si>
  <si>
    <t>東京都千代田区霞が関１丁目４番２号</t>
  </si>
  <si>
    <t>「アラブ連盟事務総長の招へいに係る接遇及び第５回日本・アラブ経済フォーラム閣僚会合・歓迎レセプションの実施に係るケータリング」業務委嘱</t>
    <rPh sb="65" eb="67">
      <t>イショク</t>
    </rPh>
    <phoneticPr fontId="9"/>
  </si>
  <si>
    <t>株式会社ホテルオークラ東京</t>
  </si>
  <si>
    <t>1010401045658</t>
  </si>
  <si>
    <t>東京都港区虎ノ門２丁目１０番４号</t>
  </si>
  <si>
    <t>緊急の必要により特定の者でなければ当該業務を履行できず、他に競争を許さないため（会計法第29条の3第4項）。</t>
  </si>
  <si>
    <t>「総理大臣の米国訪問（NATO 首脳会合出席）における同時通訳」業務委嘱</t>
    <rPh sb="34" eb="36">
      <t>イショク</t>
    </rPh>
    <phoneticPr fontId="9"/>
  </si>
  <si>
    <t>「外務大臣の『Ｇ７貿易大臣会合』出席にかかる同時通訳」業務委嘱</t>
    <rPh sb="29" eb="31">
      <t>イショク</t>
    </rPh>
    <phoneticPr fontId="9"/>
  </si>
  <si>
    <t>「開発協力関係者を通じた情報収集・発信事業」業務委嘱</t>
  </si>
  <si>
    <t>株式会社シード・プランニング</t>
  </si>
  <si>
    <t>9010001144299</t>
  </si>
  <si>
    <t>東京都文京区湯島３丁目１９番１１号</t>
    <phoneticPr fontId="9"/>
  </si>
  <si>
    <t>「『日独フォーラム第３２回合同会議』日本側事務局」業務委嘱</t>
    <rPh sb="27" eb="29">
      <t>イショク</t>
    </rPh>
    <phoneticPr fontId="9"/>
  </si>
  <si>
    <t>公益財団法人日本国際交流センター</t>
    <phoneticPr fontId="9"/>
  </si>
  <si>
    <t>1010405009378</t>
  </si>
  <si>
    <t>東京都港区赤坂１丁目１番１２号</t>
    <phoneticPr fontId="9"/>
  </si>
  <si>
    <t>公財</t>
  </si>
  <si>
    <t>国所管</t>
  </si>
  <si>
    <t>「アリ・サブリー・スリランカ外相一行接遇」業務委嘱</t>
    <phoneticPr fontId="9"/>
  </si>
  <si>
    <t>株式会社帝国ホテル</t>
  </si>
  <si>
    <t>8010001008711</t>
  </si>
  <si>
    <t>東京都千代田区内幸町１丁目１番１号</t>
  </si>
  <si>
    <t>「第１０回太平洋・島サミット（ＰＡＬＭ１０）における日英同時通訳」業務委嘱</t>
    <rPh sb="35" eb="37">
      <t>イショク</t>
    </rPh>
    <phoneticPr fontId="9"/>
  </si>
  <si>
    <t>「小中学生向け教材動画及び広報グッズ制作事業」業務委嘱</t>
    <rPh sb="25" eb="27">
      <t>イショク</t>
    </rPh>
    <phoneticPr fontId="9"/>
  </si>
  <si>
    <t>リトルスタジオインク株式会社</t>
  </si>
  <si>
    <t>5011001036960</t>
  </si>
  <si>
    <t>東京都渋谷区猿楽町２９番１０号</t>
  </si>
  <si>
    <t>「アリ・サブリー・スリランカ外務大臣との外相会談にかかるケータリング」業務委嘱</t>
  </si>
  <si>
    <t>本件サービスの提供が可能な者は、当該システムの開発業者である本契約の相手方の他になく、他に競争を許さないため（会計法第29条の3第4項）。</t>
    <phoneticPr fontId="9"/>
  </si>
  <si>
    <t>「日蘭平和交流事業」業務委嘱</t>
    <phoneticPr fontId="9"/>
  </si>
  <si>
    <t>株式会社日本旅行</t>
    <phoneticPr fontId="9"/>
  </si>
  <si>
    <t>1010401023408</t>
    <phoneticPr fontId="9"/>
  </si>
  <si>
    <t>東京都中央区日本橋１丁目１９番１号</t>
    <phoneticPr fontId="9"/>
  </si>
  <si>
    <t>「内外発信のための多層的ネットワーク構築事業」業務委嘱</t>
    <phoneticPr fontId="9"/>
  </si>
  <si>
    <t>複数単価契約</t>
    <rPh sb="0" eb="2">
      <t>フクスウ</t>
    </rPh>
    <rPh sb="2" eb="4">
      <t>タンカ</t>
    </rPh>
    <rPh sb="4" eb="6">
      <t>ケイヤク</t>
    </rPh>
    <phoneticPr fontId="9"/>
  </si>
  <si>
    <t>「ソーシャルメディア発信者招へい事業」業務委嘱</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</si>
</sst>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0_ "/>
    <numFmt numFmtId="178" formatCode="#,##0_);[Red]\(#,##0\)"/>
    <numFmt numFmtId="179" formatCode="0.0%"/>
    <numFmt numFmtId="180" formatCode="0_);[Red]\(0\)"/>
    <numFmt numFmtId="181" formatCode="[$-411]ggge&quot;年&quot;m&quot;月&quot;d&quot;日&quot;;@"/>
  </numFmts>
  <fonts count="13"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b/>
      <sz val="22"/>
      <color rgb="FFFF0000"/>
      <name val="ＭＳ Ｐゴシック"/>
      <family val="3"/>
    </font>
    <font>
      <sz val="14"/>
      <name val="ＭＳ Ｐゴシック"/>
      <family val="3"/>
    </font>
    <font>
      <b/>
      <sz val="14"/>
      <color rgb="FFFF0000"/>
      <name val="ＭＳ Ｐゴシック"/>
      <family val="3"/>
    </font>
    <font>
      <sz val="14"/>
      <name val="ＭＳ Ｐゴシック"/>
      <family val="3"/>
      <charset val="128"/>
    </font>
    <font>
      <sz val="6"/>
      <name val="ＭＳ Ｐゴシック"/>
      <family val="3"/>
      <charset val="128"/>
    </font>
    <font>
      <sz val="14"/>
      <color indexed="8"/>
      <name val="ＭＳ Ｐゴシック"/>
      <family val="3"/>
      <charset val="128"/>
    </font>
    <font>
      <sz val="14"/>
      <color theme="1"/>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3">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80" fontId="4" fillId="0" borderId="0" xfId="0" applyNumberFormat="1" applyFont="1" applyAlignment="1">
      <alignment horizontal="center" vertical="center"/>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5"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7" fontId="4" fillId="0" borderId="0" xfId="0" applyNumberFormat="1" applyFont="1">
      <alignment vertical="center"/>
    </xf>
    <xf numFmtId="0" fontId="4" fillId="2" borderId="0" xfId="0" applyFont="1" applyFill="1">
      <alignment vertical="center"/>
    </xf>
    <xf numFmtId="0" fontId="6" fillId="0" borderId="0" xfId="0" applyFont="1">
      <alignment vertical="center"/>
    </xf>
    <xf numFmtId="0" fontId="5" fillId="2" borderId="0" xfId="0" applyFont="1" applyFill="1" applyAlignment="1">
      <alignment horizontal="center" vertical="center" wrapText="1"/>
    </xf>
    <xf numFmtId="0" fontId="5" fillId="0" borderId="0" xfId="0" applyFont="1">
      <alignment vertical="center"/>
    </xf>
    <xf numFmtId="0" fontId="7" fillId="0" borderId="0" xfId="0" applyFont="1">
      <alignment vertical="center"/>
    </xf>
    <xf numFmtId="0" fontId="4" fillId="2" borderId="0" xfId="0" applyFont="1" applyFill="1" applyAlignment="1">
      <alignment horizontal="right" vertical="center" wrapText="1"/>
    </xf>
    <xf numFmtId="38" fontId="4" fillId="2" borderId="0" xfId="6" applyFont="1" applyFill="1" applyAlignment="1">
      <alignment vertical="center" wrapText="1"/>
    </xf>
    <xf numFmtId="177" fontId="4" fillId="2" borderId="0" xfId="0" applyNumberFormat="1" applyFont="1" applyFill="1">
      <alignment vertical="center"/>
    </xf>
    <xf numFmtId="0" fontId="10" fillId="0" borderId="4" xfId="0" applyFont="1" applyBorder="1" applyAlignment="1">
      <alignment horizontal="center" vertical="center" wrapText="1"/>
    </xf>
    <xf numFmtId="0" fontId="8" fillId="2" borderId="4" xfId="5" applyFont="1" applyFill="1" applyBorder="1" applyAlignment="1">
      <alignment horizontal="left" vertical="center" wrapText="1"/>
    </xf>
    <xf numFmtId="179" fontId="8" fillId="2" borderId="4" xfId="0" applyNumberFormat="1" applyFont="1" applyFill="1" applyBorder="1">
      <alignment vertical="center"/>
    </xf>
    <xf numFmtId="0" fontId="8" fillId="2" borderId="4" xfId="0" applyFont="1" applyFill="1" applyBorder="1" applyAlignment="1">
      <alignment vertical="center" wrapText="1"/>
    </xf>
    <xf numFmtId="181" fontId="8" fillId="2" borderId="4" xfId="0" applyNumberFormat="1" applyFont="1" applyFill="1" applyBorder="1" applyAlignment="1">
      <alignment horizontal="center" vertical="center" wrapText="1"/>
    </xf>
    <xf numFmtId="180"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176" fontId="8" fillId="2" borderId="4" xfId="0" applyNumberFormat="1" applyFont="1" applyFill="1" applyBorder="1" applyAlignment="1">
      <alignment horizontal="right" vertical="center"/>
    </xf>
    <xf numFmtId="181" fontId="8" fillId="2" borderId="4" xfId="0" applyNumberFormat="1" applyFont="1" applyFill="1" applyBorder="1" applyAlignment="1">
      <alignment vertical="center" wrapText="1"/>
    </xf>
    <xf numFmtId="179" fontId="8" fillId="2" borderId="4" xfId="7" applyNumberFormat="1" applyFont="1" applyFill="1" applyBorder="1" applyAlignment="1">
      <alignment horizontal="center" vertical="center" wrapText="1"/>
    </xf>
    <xf numFmtId="0" fontId="8" fillId="0" borderId="5" xfId="0" applyFont="1" applyBorder="1" applyAlignment="1">
      <alignment horizontal="left" vertical="center"/>
    </xf>
    <xf numFmtId="0" fontId="8" fillId="2" borderId="5" xfId="0" applyFont="1" applyFill="1" applyBorder="1" applyAlignment="1">
      <alignment horizontal="left" vertical="center"/>
    </xf>
    <xf numFmtId="0" fontId="8" fillId="2" borderId="5" xfId="0" applyFont="1" applyFill="1" applyBorder="1" applyAlignment="1">
      <alignment horizontal="center" vertical="center"/>
    </xf>
    <xf numFmtId="180" fontId="8" fillId="0" borderId="5" xfId="0" applyNumberFormat="1" applyFont="1" applyBorder="1" applyAlignment="1">
      <alignment horizontal="center" vertical="center"/>
    </xf>
    <xf numFmtId="0" fontId="11" fillId="2" borderId="4" xfId="5" applyFont="1" applyFill="1" applyBorder="1" applyAlignment="1">
      <alignment horizontal="left" vertical="center" wrapText="1"/>
    </xf>
    <xf numFmtId="179" fontId="11" fillId="2" borderId="4" xfId="0" applyNumberFormat="1" applyFont="1" applyFill="1" applyBorder="1">
      <alignment vertical="center"/>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181" fontId="11" fillId="2" borderId="4" xfId="0" applyNumberFormat="1" applyFont="1" applyFill="1" applyBorder="1" applyAlignment="1">
      <alignment horizontal="center" vertical="center" wrapText="1"/>
    </xf>
    <xf numFmtId="0" fontId="11" fillId="2" borderId="4" xfId="0" quotePrefix="1" applyFont="1" applyFill="1" applyBorder="1" applyAlignment="1">
      <alignment horizontal="center" vertical="center" wrapText="1"/>
    </xf>
    <xf numFmtId="38" fontId="11" fillId="2" borderId="4" xfId="6" applyFont="1" applyFill="1" applyBorder="1" applyAlignment="1">
      <alignment horizontal="right" vertical="center" wrapText="1"/>
    </xf>
    <xf numFmtId="179" fontId="11" fillId="2" borderId="4" xfId="7" applyNumberFormat="1" applyFont="1" applyFill="1" applyBorder="1" applyAlignment="1">
      <alignment horizontal="center" vertical="center" wrapText="1"/>
    </xf>
    <xf numFmtId="49" fontId="11" fillId="2" borderId="4" xfId="0" quotePrefix="1"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178" fontId="11" fillId="2" borderId="3" xfId="0" applyNumberFormat="1" applyFont="1" applyFill="1" applyBorder="1" applyAlignment="1">
      <alignment horizontal="center" vertical="center" wrapText="1"/>
    </xf>
    <xf numFmtId="0" fontId="12" fillId="0" borderId="0" xfId="0" applyFont="1" applyAlignment="1">
      <alignment horizontal="center" vertical="center"/>
    </xf>
    <xf numFmtId="0" fontId="12" fillId="0" borderId="1"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180" fontId="11" fillId="2" borderId="2" xfId="0" applyNumberFormat="1" applyFont="1" applyFill="1" applyBorder="1" applyAlignment="1">
      <alignment horizontal="center" vertical="center" wrapText="1"/>
    </xf>
    <xf numFmtId="180" fontId="11" fillId="2" borderId="3" xfId="0" applyNumberFormat="1" applyFont="1" applyFill="1" applyBorder="1" applyAlignment="1">
      <alignment horizontal="center" vertical="center" wrapText="1"/>
    </xf>
    <xf numFmtId="179" fontId="11" fillId="2" borderId="2" xfId="0" applyNumberFormat="1" applyFont="1" applyFill="1" applyBorder="1" applyAlignment="1">
      <alignment horizontal="center" vertical="center" wrapText="1"/>
    </xf>
    <xf numFmtId="179" fontId="11" fillId="2" borderId="3"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559CDD"/>
      <color rgb="FF3399FF"/>
      <color rgb="FFFF99CC"/>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BCEE-6D16-4BE0-8815-0D84C4DFE2E4}">
  <dimension ref="A1:AB28"/>
  <sheetViews>
    <sheetView tabSelected="1" zoomScale="60" zoomScaleNormal="60" workbookViewId="0">
      <selection sqref="A1:P2"/>
    </sheetView>
  </sheetViews>
  <sheetFormatPr defaultColWidth="9" defaultRowHeight="25.5" x14ac:dyDescent="0.2"/>
  <cols>
    <col min="1" max="1" width="8.453125" style="1" customWidth="1"/>
    <col min="2" max="2" width="31.7265625" style="2" customWidth="1"/>
    <col min="3" max="3" width="45" style="2" customWidth="1"/>
    <col min="4" max="4" width="19.26953125" style="3" customWidth="1"/>
    <col min="5" max="5" width="25.6328125" style="4" customWidth="1"/>
    <col min="6" max="6" width="25" style="5" customWidth="1"/>
    <col min="7" max="7" width="37.453125" style="2" customWidth="1"/>
    <col min="8" max="8" width="20.36328125" style="4" customWidth="1"/>
    <col min="9" max="10" width="15.36328125" style="6" customWidth="1"/>
    <col min="11" max="11" width="15.36328125" style="7" customWidth="1"/>
    <col min="12" max="15" width="15.36328125" style="8" customWidth="1"/>
    <col min="16" max="16" width="26.08984375" style="2" customWidth="1"/>
    <col min="17" max="17" width="41.26953125" style="9" customWidth="1"/>
    <col min="18" max="18" width="5.7265625" style="10" customWidth="1"/>
    <col min="19" max="19" width="9.08984375" style="11" bestFit="1" customWidth="1"/>
    <col min="20" max="20" width="13.26953125" style="12" bestFit="1" customWidth="1"/>
    <col min="21" max="21" width="11" style="13" customWidth="1"/>
    <col min="22" max="22" width="9.08984375" style="14" bestFit="1" customWidth="1"/>
    <col min="23" max="23" width="13.36328125" style="11" customWidth="1"/>
    <col min="24" max="24" width="18.36328125" style="11" customWidth="1"/>
    <col min="25" max="25" width="12.6328125" style="15" customWidth="1"/>
    <col min="26" max="26" width="14.26953125" style="14" bestFit="1" customWidth="1"/>
    <col min="27" max="27" width="10.08984375" style="14" customWidth="1"/>
    <col min="28" max="28" width="9" style="14" customWidth="1"/>
    <col min="29" max="16384" width="9" style="14"/>
  </cols>
  <sheetData>
    <row r="1" spans="1:25" s="16" customFormat="1" ht="14.25" customHeight="1" x14ac:dyDescent="0.2">
      <c r="A1" s="50" t="s">
        <v>19</v>
      </c>
      <c r="B1" s="50"/>
      <c r="C1" s="50"/>
      <c r="D1" s="50"/>
      <c r="E1" s="50"/>
      <c r="F1" s="50"/>
      <c r="G1" s="50"/>
      <c r="H1" s="50"/>
      <c r="I1" s="50"/>
      <c r="J1" s="50"/>
      <c r="K1" s="50"/>
      <c r="L1" s="50"/>
      <c r="M1" s="50"/>
      <c r="N1" s="50"/>
      <c r="O1" s="50"/>
      <c r="P1" s="50"/>
      <c r="Q1" s="18"/>
      <c r="R1" s="21"/>
      <c r="S1" s="2"/>
      <c r="T1" s="22"/>
      <c r="U1" s="6"/>
      <c r="W1" s="2"/>
      <c r="X1" s="2"/>
      <c r="Y1" s="23"/>
    </row>
    <row r="2" spans="1:25" ht="90" customHeight="1" x14ac:dyDescent="0.2">
      <c r="A2" s="51"/>
      <c r="B2" s="51"/>
      <c r="C2" s="51"/>
      <c r="D2" s="51"/>
      <c r="E2" s="51"/>
      <c r="F2" s="51"/>
      <c r="G2" s="51"/>
      <c r="H2" s="51"/>
      <c r="I2" s="51"/>
      <c r="J2" s="51"/>
      <c r="K2" s="51"/>
      <c r="L2" s="51"/>
      <c r="M2" s="51"/>
      <c r="N2" s="51"/>
      <c r="O2" s="51"/>
      <c r="P2" s="51"/>
      <c r="Q2" s="19"/>
      <c r="R2" s="14"/>
      <c r="S2" s="14"/>
      <c r="T2" s="14"/>
      <c r="U2" s="14"/>
      <c r="W2" s="14"/>
      <c r="X2" s="14"/>
      <c r="Y2" s="14"/>
    </row>
    <row r="3" spans="1:25" s="17" customFormat="1" ht="90" customHeight="1" x14ac:dyDescent="0.2">
      <c r="A3" s="52"/>
      <c r="B3" s="54" t="s">
        <v>0</v>
      </c>
      <c r="C3" s="54" t="s">
        <v>1</v>
      </c>
      <c r="D3" s="54" t="s">
        <v>2</v>
      </c>
      <c r="E3" s="54" t="s">
        <v>3</v>
      </c>
      <c r="F3" s="56" t="s">
        <v>4</v>
      </c>
      <c r="G3" s="54" t="s">
        <v>5</v>
      </c>
      <c r="H3" s="54" t="s">
        <v>20</v>
      </c>
      <c r="I3" s="48" t="s">
        <v>6</v>
      </c>
      <c r="J3" s="48" t="s">
        <v>7</v>
      </c>
      <c r="K3" s="58" t="s">
        <v>8</v>
      </c>
      <c r="L3" s="54" t="s">
        <v>21</v>
      </c>
      <c r="M3" s="60" t="s">
        <v>9</v>
      </c>
      <c r="N3" s="61"/>
      <c r="O3" s="62"/>
      <c r="P3" s="54" t="s">
        <v>10</v>
      </c>
      <c r="Q3" s="20"/>
    </row>
    <row r="4" spans="1:25" s="17" customFormat="1" ht="45.75" customHeight="1" x14ac:dyDescent="0.2">
      <c r="A4" s="53"/>
      <c r="B4" s="55"/>
      <c r="C4" s="55"/>
      <c r="D4" s="55"/>
      <c r="E4" s="55"/>
      <c r="F4" s="57"/>
      <c r="G4" s="55"/>
      <c r="H4" s="55"/>
      <c r="I4" s="49"/>
      <c r="J4" s="49"/>
      <c r="K4" s="59"/>
      <c r="L4" s="55"/>
      <c r="M4" s="40" t="s">
        <v>11</v>
      </c>
      <c r="N4" s="40" t="s">
        <v>12</v>
      </c>
      <c r="O4" s="40" t="s">
        <v>13</v>
      </c>
      <c r="P4" s="55"/>
      <c r="Q4" s="20"/>
    </row>
    <row r="5" spans="1:25" s="17" customFormat="1" ht="135.75" customHeight="1" x14ac:dyDescent="0.2">
      <c r="A5" s="47">
        <v>1</v>
      </c>
      <c r="B5" s="41" t="s">
        <v>22</v>
      </c>
      <c r="C5" s="38" t="s">
        <v>14</v>
      </c>
      <c r="D5" s="42">
        <v>45446</v>
      </c>
      <c r="E5" s="41" t="s">
        <v>23</v>
      </c>
      <c r="F5" s="43" t="s">
        <v>24</v>
      </c>
      <c r="G5" s="41" t="s">
        <v>25</v>
      </c>
      <c r="H5" s="41" t="s">
        <v>26</v>
      </c>
      <c r="I5" s="44">
        <v>194141508</v>
      </c>
      <c r="J5" s="44">
        <v>194141508</v>
      </c>
      <c r="K5" s="39">
        <f>ROUNDDOWN(J5/I5,3)</f>
        <v>1</v>
      </c>
      <c r="L5" s="45" t="s">
        <v>16</v>
      </c>
      <c r="M5" s="45" t="s">
        <v>16</v>
      </c>
      <c r="N5" s="45" t="s">
        <v>16</v>
      </c>
      <c r="O5" s="45" t="s">
        <v>16</v>
      </c>
      <c r="P5" s="40" t="s">
        <v>15</v>
      </c>
      <c r="Q5" s="20"/>
    </row>
    <row r="6" spans="1:25" s="17" customFormat="1" ht="293.25" customHeight="1" x14ac:dyDescent="0.2">
      <c r="A6" s="47">
        <v>2</v>
      </c>
      <c r="B6" s="41" t="s">
        <v>27</v>
      </c>
      <c r="C6" s="38" t="s">
        <v>17</v>
      </c>
      <c r="D6" s="42">
        <v>45448</v>
      </c>
      <c r="E6" s="41" t="s">
        <v>28</v>
      </c>
      <c r="F6" s="43" t="s">
        <v>29</v>
      </c>
      <c r="G6" s="41" t="s">
        <v>30</v>
      </c>
      <c r="H6" s="41" t="s">
        <v>31</v>
      </c>
      <c r="I6" s="44">
        <v>3812000</v>
      </c>
      <c r="J6" s="44">
        <v>3812000</v>
      </c>
      <c r="K6" s="39">
        <f t="shared" ref="K6:K26" si="0">ROUNDDOWN(J6/I6,3)</f>
        <v>1</v>
      </c>
      <c r="L6" s="45" t="s">
        <v>16</v>
      </c>
      <c r="M6" s="45" t="s">
        <v>16</v>
      </c>
      <c r="N6" s="45" t="s">
        <v>16</v>
      </c>
      <c r="O6" s="45" t="s">
        <v>16</v>
      </c>
      <c r="P6" s="40" t="s">
        <v>15</v>
      </c>
      <c r="Q6" s="20"/>
    </row>
    <row r="7" spans="1:25" s="17" customFormat="1" ht="153.75" customHeight="1" x14ac:dyDescent="0.2">
      <c r="A7" s="47">
        <v>3</v>
      </c>
      <c r="B7" s="41" t="s">
        <v>32</v>
      </c>
      <c r="C7" s="38" t="s">
        <v>14</v>
      </c>
      <c r="D7" s="42">
        <v>45449</v>
      </c>
      <c r="E7" s="41" t="s">
        <v>33</v>
      </c>
      <c r="F7" s="43" t="s">
        <v>34</v>
      </c>
      <c r="G7" s="41" t="s">
        <v>35</v>
      </c>
      <c r="H7" s="41" t="s">
        <v>36</v>
      </c>
      <c r="I7" s="44">
        <v>18927299</v>
      </c>
      <c r="J7" s="44">
        <v>17015164</v>
      </c>
      <c r="K7" s="39">
        <f t="shared" si="0"/>
        <v>0.89800000000000002</v>
      </c>
      <c r="L7" s="45" t="s">
        <v>16</v>
      </c>
      <c r="M7" s="45" t="s">
        <v>16</v>
      </c>
      <c r="N7" s="45" t="s">
        <v>16</v>
      </c>
      <c r="O7" s="45" t="s">
        <v>16</v>
      </c>
      <c r="P7" s="40" t="s">
        <v>15</v>
      </c>
      <c r="Q7" s="20"/>
    </row>
    <row r="8" spans="1:25" s="17" customFormat="1" ht="170.25" customHeight="1" x14ac:dyDescent="0.2">
      <c r="A8" s="47">
        <v>4</v>
      </c>
      <c r="B8" s="41" t="s">
        <v>37</v>
      </c>
      <c r="C8" s="38" t="s">
        <v>14</v>
      </c>
      <c r="D8" s="42">
        <v>45449</v>
      </c>
      <c r="E8" s="41" t="s">
        <v>38</v>
      </c>
      <c r="F8" s="43" t="s">
        <v>39</v>
      </c>
      <c r="G8" s="41" t="s">
        <v>40</v>
      </c>
      <c r="H8" s="41" t="s">
        <v>41</v>
      </c>
      <c r="I8" s="44">
        <v>16875485</v>
      </c>
      <c r="J8" s="44">
        <v>16391485</v>
      </c>
      <c r="K8" s="39">
        <f t="shared" si="0"/>
        <v>0.97099999999999997</v>
      </c>
      <c r="L8" s="45" t="s">
        <v>16</v>
      </c>
      <c r="M8" s="45" t="s">
        <v>16</v>
      </c>
      <c r="N8" s="45" t="s">
        <v>16</v>
      </c>
      <c r="O8" s="45" t="s">
        <v>16</v>
      </c>
      <c r="P8" s="40" t="s">
        <v>15</v>
      </c>
      <c r="Q8" s="20"/>
    </row>
    <row r="9" spans="1:25" s="17" customFormat="1" ht="184.5" customHeight="1" x14ac:dyDescent="0.2">
      <c r="A9" s="47">
        <v>5</v>
      </c>
      <c r="B9" s="41" t="s">
        <v>42</v>
      </c>
      <c r="C9" s="38" t="s">
        <v>17</v>
      </c>
      <c r="D9" s="42">
        <v>45453</v>
      </c>
      <c r="E9" s="41" t="s">
        <v>43</v>
      </c>
      <c r="F9" s="43" t="s">
        <v>44</v>
      </c>
      <c r="G9" s="41" t="s">
        <v>45</v>
      </c>
      <c r="H9" s="41" t="s">
        <v>87</v>
      </c>
      <c r="I9" s="44">
        <v>15557520</v>
      </c>
      <c r="J9" s="44">
        <v>15557520</v>
      </c>
      <c r="K9" s="39">
        <f t="shared" si="0"/>
        <v>1</v>
      </c>
      <c r="L9" s="45" t="s">
        <v>16</v>
      </c>
      <c r="M9" s="45" t="s">
        <v>16</v>
      </c>
      <c r="N9" s="45" t="s">
        <v>16</v>
      </c>
      <c r="O9" s="45" t="s">
        <v>16</v>
      </c>
      <c r="P9" s="40" t="s">
        <v>15</v>
      </c>
      <c r="Q9" s="20"/>
    </row>
    <row r="10" spans="1:25" s="17" customFormat="1" ht="151.5" customHeight="1" x14ac:dyDescent="0.2">
      <c r="A10" s="47">
        <v>6</v>
      </c>
      <c r="B10" s="41" t="s">
        <v>46</v>
      </c>
      <c r="C10" s="38" t="s">
        <v>14</v>
      </c>
      <c r="D10" s="42">
        <v>45454</v>
      </c>
      <c r="E10" s="41" t="s">
        <v>47</v>
      </c>
      <c r="F10" s="43" t="s">
        <v>48</v>
      </c>
      <c r="G10" s="41" t="s">
        <v>49</v>
      </c>
      <c r="H10" s="41" t="s">
        <v>26</v>
      </c>
      <c r="I10" s="44">
        <v>50953100</v>
      </c>
      <c r="J10" s="44">
        <v>50953100</v>
      </c>
      <c r="K10" s="39">
        <f t="shared" si="0"/>
        <v>1</v>
      </c>
      <c r="L10" s="45" t="s">
        <v>16</v>
      </c>
      <c r="M10" s="45" t="s">
        <v>16</v>
      </c>
      <c r="N10" s="45" t="s">
        <v>16</v>
      </c>
      <c r="O10" s="45" t="s">
        <v>16</v>
      </c>
      <c r="P10" s="40" t="s">
        <v>15</v>
      </c>
      <c r="Q10" s="20"/>
    </row>
    <row r="11" spans="1:25" s="17" customFormat="1" ht="174" customHeight="1" x14ac:dyDescent="0.2">
      <c r="A11" s="47">
        <v>7</v>
      </c>
      <c r="B11" s="41" t="s">
        <v>50</v>
      </c>
      <c r="C11" s="38" t="s">
        <v>17</v>
      </c>
      <c r="D11" s="42">
        <v>45455</v>
      </c>
      <c r="E11" s="41" t="s">
        <v>51</v>
      </c>
      <c r="F11" s="46" t="s">
        <v>52</v>
      </c>
      <c r="G11" s="41" t="s">
        <v>53</v>
      </c>
      <c r="H11" s="41" t="s">
        <v>87</v>
      </c>
      <c r="I11" s="44">
        <v>5047900</v>
      </c>
      <c r="J11" s="44">
        <v>5047900</v>
      </c>
      <c r="K11" s="39">
        <f t="shared" si="0"/>
        <v>1</v>
      </c>
      <c r="L11" s="45" t="s">
        <v>16</v>
      </c>
      <c r="M11" s="45" t="s">
        <v>16</v>
      </c>
      <c r="N11" s="45" t="s">
        <v>16</v>
      </c>
      <c r="O11" s="45" t="s">
        <v>16</v>
      </c>
      <c r="P11" s="40" t="s">
        <v>15</v>
      </c>
      <c r="Q11" s="20"/>
    </row>
    <row r="12" spans="1:25" s="17" customFormat="1" ht="137.25" customHeight="1" x14ac:dyDescent="0.2">
      <c r="A12" s="47">
        <v>8</v>
      </c>
      <c r="B12" s="41" t="s">
        <v>54</v>
      </c>
      <c r="C12" s="38" t="s">
        <v>14</v>
      </c>
      <c r="D12" s="42">
        <v>45457</v>
      </c>
      <c r="E12" s="41" t="s">
        <v>43</v>
      </c>
      <c r="F12" s="43" t="s">
        <v>44</v>
      </c>
      <c r="G12" s="41" t="s">
        <v>45</v>
      </c>
      <c r="H12" s="41" t="s">
        <v>26</v>
      </c>
      <c r="I12" s="44">
        <v>6478560</v>
      </c>
      <c r="J12" s="44">
        <v>6478560</v>
      </c>
      <c r="K12" s="39">
        <f t="shared" si="0"/>
        <v>1</v>
      </c>
      <c r="L12" s="45" t="s">
        <v>16</v>
      </c>
      <c r="M12" s="45" t="s">
        <v>16</v>
      </c>
      <c r="N12" s="45" t="s">
        <v>16</v>
      </c>
      <c r="O12" s="45" t="s">
        <v>16</v>
      </c>
      <c r="P12" s="40" t="s">
        <v>15</v>
      </c>
      <c r="Q12" s="20"/>
    </row>
    <row r="13" spans="1:25" s="17" customFormat="1" ht="300" customHeight="1" x14ac:dyDescent="0.2">
      <c r="A13" s="47">
        <v>9</v>
      </c>
      <c r="B13" s="41" t="s">
        <v>55</v>
      </c>
      <c r="C13" s="38" t="s">
        <v>14</v>
      </c>
      <c r="D13" s="42">
        <v>45457</v>
      </c>
      <c r="E13" s="41" t="s">
        <v>28</v>
      </c>
      <c r="F13" s="43" t="s">
        <v>29</v>
      </c>
      <c r="G13" s="41" t="s">
        <v>30</v>
      </c>
      <c r="H13" s="41" t="s">
        <v>31</v>
      </c>
      <c r="I13" s="44">
        <v>1934000</v>
      </c>
      <c r="J13" s="44">
        <v>1934000</v>
      </c>
      <c r="K13" s="39">
        <f t="shared" si="0"/>
        <v>1</v>
      </c>
      <c r="L13" s="45" t="s">
        <v>16</v>
      </c>
      <c r="M13" s="45" t="s">
        <v>16</v>
      </c>
      <c r="N13" s="45" t="s">
        <v>16</v>
      </c>
      <c r="O13" s="45" t="s">
        <v>16</v>
      </c>
      <c r="P13" s="40"/>
      <c r="Q13" s="20"/>
    </row>
    <row r="14" spans="1:25" s="17" customFormat="1" ht="166.5" customHeight="1" x14ac:dyDescent="0.2">
      <c r="A14" s="47">
        <v>10</v>
      </c>
      <c r="B14" s="41" t="s">
        <v>56</v>
      </c>
      <c r="C14" s="38" t="s">
        <v>14</v>
      </c>
      <c r="D14" s="42">
        <v>45460</v>
      </c>
      <c r="E14" s="41" t="s">
        <v>57</v>
      </c>
      <c r="F14" s="43" t="s">
        <v>58</v>
      </c>
      <c r="G14" s="41" t="s">
        <v>59</v>
      </c>
      <c r="H14" s="41" t="s">
        <v>41</v>
      </c>
      <c r="I14" s="44">
        <v>270000000</v>
      </c>
      <c r="J14" s="44">
        <v>269791814</v>
      </c>
      <c r="K14" s="39">
        <f t="shared" si="0"/>
        <v>0.999</v>
      </c>
      <c r="L14" s="45" t="s">
        <v>16</v>
      </c>
      <c r="M14" s="45" t="s">
        <v>16</v>
      </c>
      <c r="N14" s="45" t="s">
        <v>16</v>
      </c>
      <c r="O14" s="45" t="s">
        <v>16</v>
      </c>
      <c r="P14" s="40" t="s">
        <v>15</v>
      </c>
      <c r="Q14" s="20"/>
    </row>
    <row r="15" spans="1:25" s="17" customFormat="1" ht="160.5" customHeight="1" x14ac:dyDescent="0.2">
      <c r="A15" s="47">
        <v>11</v>
      </c>
      <c r="B15" s="41" t="s">
        <v>88</v>
      </c>
      <c r="C15" s="38" t="s">
        <v>14</v>
      </c>
      <c r="D15" s="42">
        <v>45462</v>
      </c>
      <c r="E15" s="41" t="s">
        <v>89</v>
      </c>
      <c r="F15" s="43" t="s">
        <v>90</v>
      </c>
      <c r="G15" s="41" t="s">
        <v>91</v>
      </c>
      <c r="H15" s="41" t="s">
        <v>41</v>
      </c>
      <c r="I15" s="44">
        <v>6473000</v>
      </c>
      <c r="J15" s="44">
        <v>6472861</v>
      </c>
      <c r="K15" s="39">
        <f t="shared" si="0"/>
        <v>0.999</v>
      </c>
      <c r="L15" s="45" t="s">
        <v>16</v>
      </c>
      <c r="M15" s="45" t="s">
        <v>16</v>
      </c>
      <c r="N15" s="45" t="s">
        <v>16</v>
      </c>
      <c r="O15" s="45" t="s">
        <v>16</v>
      </c>
      <c r="P15" s="40"/>
      <c r="Q15" s="20"/>
    </row>
    <row r="16" spans="1:25" s="17" customFormat="1" ht="160.5" customHeight="1" x14ac:dyDescent="0.2">
      <c r="A16" s="47">
        <v>12</v>
      </c>
      <c r="B16" s="41" t="s">
        <v>60</v>
      </c>
      <c r="C16" s="38" t="s">
        <v>14</v>
      </c>
      <c r="D16" s="42">
        <v>45464</v>
      </c>
      <c r="E16" s="41" t="s">
        <v>61</v>
      </c>
      <c r="F16" s="43" t="s">
        <v>62</v>
      </c>
      <c r="G16" s="41" t="s">
        <v>63</v>
      </c>
      <c r="H16" s="41" t="s">
        <v>64</v>
      </c>
      <c r="I16" s="44">
        <v>2817254</v>
      </c>
      <c r="J16" s="44">
        <v>2817254</v>
      </c>
      <c r="K16" s="39">
        <f t="shared" si="0"/>
        <v>1</v>
      </c>
      <c r="L16" s="45" t="s">
        <v>16</v>
      </c>
      <c r="M16" s="45" t="s">
        <v>16</v>
      </c>
      <c r="N16" s="45" t="s">
        <v>16</v>
      </c>
      <c r="O16" s="45" t="s">
        <v>16</v>
      </c>
      <c r="P16" s="40" t="s">
        <v>15</v>
      </c>
      <c r="Q16" s="20"/>
    </row>
    <row r="17" spans="1:28" s="17" customFormat="1" ht="160.5" customHeight="1" x14ac:dyDescent="0.2">
      <c r="A17" s="47">
        <v>13</v>
      </c>
      <c r="B17" s="41" t="s">
        <v>92</v>
      </c>
      <c r="C17" s="38" t="s">
        <v>14</v>
      </c>
      <c r="D17" s="42">
        <v>45464</v>
      </c>
      <c r="E17" s="41" t="s">
        <v>89</v>
      </c>
      <c r="F17" s="43" t="s">
        <v>90</v>
      </c>
      <c r="G17" s="41" t="s">
        <v>91</v>
      </c>
      <c r="H17" s="41" t="s">
        <v>41</v>
      </c>
      <c r="I17" s="45" t="s">
        <v>16</v>
      </c>
      <c r="J17" s="44">
        <v>77596344</v>
      </c>
      <c r="K17" s="45" t="s">
        <v>16</v>
      </c>
      <c r="L17" s="45" t="s">
        <v>16</v>
      </c>
      <c r="M17" s="45" t="s">
        <v>16</v>
      </c>
      <c r="N17" s="45" t="s">
        <v>16</v>
      </c>
      <c r="O17" s="45" t="s">
        <v>16</v>
      </c>
      <c r="P17" s="40" t="s">
        <v>93</v>
      </c>
      <c r="Q17" s="20"/>
    </row>
    <row r="18" spans="1:28" s="17" customFormat="1" ht="292.5" customHeight="1" x14ac:dyDescent="0.2">
      <c r="A18" s="47">
        <v>14</v>
      </c>
      <c r="B18" s="41" t="s">
        <v>65</v>
      </c>
      <c r="C18" s="38" t="s">
        <v>14</v>
      </c>
      <c r="D18" s="42">
        <v>45467</v>
      </c>
      <c r="E18" s="41" t="s">
        <v>28</v>
      </c>
      <c r="F18" s="43" t="s">
        <v>29</v>
      </c>
      <c r="G18" s="41" t="s">
        <v>30</v>
      </c>
      <c r="H18" s="41" t="s">
        <v>31</v>
      </c>
      <c r="I18" s="44">
        <v>4910000</v>
      </c>
      <c r="J18" s="44">
        <v>4910000</v>
      </c>
      <c r="K18" s="39">
        <f t="shared" si="0"/>
        <v>1</v>
      </c>
      <c r="L18" s="45" t="s">
        <v>16</v>
      </c>
      <c r="M18" s="45" t="s">
        <v>16</v>
      </c>
      <c r="N18" s="45" t="s">
        <v>16</v>
      </c>
      <c r="O18" s="45" t="s">
        <v>16</v>
      </c>
      <c r="P18" s="40" t="s">
        <v>15</v>
      </c>
      <c r="Q18" s="20"/>
    </row>
    <row r="19" spans="1:28" s="17" customFormat="1" ht="288.75" customHeight="1" x14ac:dyDescent="0.2">
      <c r="A19" s="47">
        <v>15</v>
      </c>
      <c r="B19" s="41" t="s">
        <v>66</v>
      </c>
      <c r="C19" s="38" t="s">
        <v>17</v>
      </c>
      <c r="D19" s="42">
        <v>45467</v>
      </c>
      <c r="E19" s="41" t="s">
        <v>28</v>
      </c>
      <c r="F19" s="43" t="s">
        <v>29</v>
      </c>
      <c r="G19" s="41" t="s">
        <v>30</v>
      </c>
      <c r="H19" s="41" t="s">
        <v>31</v>
      </c>
      <c r="I19" s="44">
        <v>3067500</v>
      </c>
      <c r="J19" s="44">
        <v>3067500</v>
      </c>
      <c r="K19" s="39">
        <f t="shared" si="0"/>
        <v>1</v>
      </c>
      <c r="L19" s="45" t="s">
        <v>16</v>
      </c>
      <c r="M19" s="45" t="s">
        <v>16</v>
      </c>
      <c r="N19" s="45" t="s">
        <v>16</v>
      </c>
      <c r="O19" s="45" t="s">
        <v>16</v>
      </c>
      <c r="P19" s="40" t="s">
        <v>15</v>
      </c>
      <c r="Q19" s="20"/>
    </row>
    <row r="20" spans="1:28" s="17" customFormat="1" ht="184.5" customHeight="1" x14ac:dyDescent="0.2">
      <c r="A20" s="47">
        <v>16</v>
      </c>
      <c r="B20" s="41" t="s">
        <v>67</v>
      </c>
      <c r="C20" s="38" t="s">
        <v>14</v>
      </c>
      <c r="D20" s="42">
        <v>45467</v>
      </c>
      <c r="E20" s="41" t="s">
        <v>68</v>
      </c>
      <c r="F20" s="43" t="s">
        <v>69</v>
      </c>
      <c r="G20" s="41" t="s">
        <v>70</v>
      </c>
      <c r="H20" s="41" t="s">
        <v>41</v>
      </c>
      <c r="I20" s="44">
        <v>2177000</v>
      </c>
      <c r="J20" s="44">
        <v>1870000</v>
      </c>
      <c r="K20" s="39">
        <f t="shared" si="0"/>
        <v>0.85799999999999998</v>
      </c>
      <c r="L20" s="45" t="s">
        <v>16</v>
      </c>
      <c r="M20" s="45" t="s">
        <v>16</v>
      </c>
      <c r="N20" s="45" t="s">
        <v>16</v>
      </c>
      <c r="O20" s="45" t="s">
        <v>16</v>
      </c>
      <c r="P20" s="40" t="s">
        <v>15</v>
      </c>
      <c r="Q20" s="20"/>
    </row>
    <row r="21" spans="1:28" s="17" customFormat="1" ht="160.5" customHeight="1" x14ac:dyDescent="0.2">
      <c r="A21" s="47">
        <v>17</v>
      </c>
      <c r="B21" s="41" t="s">
        <v>94</v>
      </c>
      <c r="C21" s="38" t="s">
        <v>14</v>
      </c>
      <c r="D21" s="42">
        <v>45467</v>
      </c>
      <c r="E21" s="41" t="s">
        <v>89</v>
      </c>
      <c r="F21" s="43" t="s">
        <v>90</v>
      </c>
      <c r="G21" s="41" t="s">
        <v>91</v>
      </c>
      <c r="H21" s="41" t="s">
        <v>36</v>
      </c>
      <c r="I21" s="45" t="s">
        <v>16</v>
      </c>
      <c r="J21" s="44">
        <v>18003013</v>
      </c>
      <c r="K21" s="45" t="s">
        <v>16</v>
      </c>
      <c r="L21" s="45" t="s">
        <v>16</v>
      </c>
      <c r="M21" s="45" t="s">
        <v>16</v>
      </c>
      <c r="N21" s="45" t="s">
        <v>16</v>
      </c>
      <c r="O21" s="45" t="s">
        <v>16</v>
      </c>
      <c r="P21" s="40" t="s">
        <v>93</v>
      </c>
      <c r="Q21" s="20"/>
    </row>
    <row r="22" spans="1:28" s="17" customFormat="1" ht="194.25" customHeight="1" x14ac:dyDescent="0.2">
      <c r="A22" s="47">
        <v>18</v>
      </c>
      <c r="B22" s="41" t="s">
        <v>71</v>
      </c>
      <c r="C22" s="38" t="s">
        <v>14</v>
      </c>
      <c r="D22" s="42">
        <v>45468</v>
      </c>
      <c r="E22" s="41" t="s">
        <v>72</v>
      </c>
      <c r="F22" s="43" t="s">
        <v>73</v>
      </c>
      <c r="G22" s="41" t="s">
        <v>74</v>
      </c>
      <c r="H22" s="41" t="s">
        <v>41</v>
      </c>
      <c r="I22" s="44">
        <v>8098000</v>
      </c>
      <c r="J22" s="44">
        <v>8098000</v>
      </c>
      <c r="K22" s="39">
        <f t="shared" si="0"/>
        <v>1</v>
      </c>
      <c r="L22" s="40">
        <v>0</v>
      </c>
      <c r="M22" s="40" t="s">
        <v>75</v>
      </c>
      <c r="N22" s="40" t="s">
        <v>76</v>
      </c>
      <c r="O22" s="40">
        <v>2</v>
      </c>
      <c r="P22" s="40" t="s">
        <v>15</v>
      </c>
      <c r="Q22" s="20"/>
    </row>
    <row r="23" spans="1:28" s="17" customFormat="1" ht="156.75" customHeight="1" x14ac:dyDescent="0.2">
      <c r="A23" s="47">
        <v>19</v>
      </c>
      <c r="B23" s="41" t="s">
        <v>77</v>
      </c>
      <c r="C23" s="38" t="s">
        <v>14</v>
      </c>
      <c r="D23" s="42">
        <v>45470</v>
      </c>
      <c r="E23" s="41" t="s">
        <v>78</v>
      </c>
      <c r="F23" s="43" t="s">
        <v>79</v>
      </c>
      <c r="G23" s="41" t="s">
        <v>80</v>
      </c>
      <c r="H23" s="41" t="s">
        <v>26</v>
      </c>
      <c r="I23" s="44">
        <v>2298647</v>
      </c>
      <c r="J23" s="44">
        <v>2298647</v>
      </c>
      <c r="K23" s="39">
        <f t="shared" si="0"/>
        <v>1</v>
      </c>
      <c r="L23" s="45" t="s">
        <v>16</v>
      </c>
      <c r="M23" s="45" t="s">
        <v>16</v>
      </c>
      <c r="N23" s="45" t="s">
        <v>16</v>
      </c>
      <c r="O23" s="45" t="s">
        <v>16</v>
      </c>
      <c r="P23" s="40" t="s">
        <v>15</v>
      </c>
      <c r="Q23" s="20"/>
    </row>
    <row r="24" spans="1:28" s="17" customFormat="1" ht="295.5" customHeight="1" x14ac:dyDescent="0.2">
      <c r="A24" s="47">
        <v>20</v>
      </c>
      <c r="B24" s="41" t="s">
        <v>81</v>
      </c>
      <c r="C24" s="38" t="s">
        <v>17</v>
      </c>
      <c r="D24" s="42">
        <v>45470</v>
      </c>
      <c r="E24" s="41" t="s">
        <v>28</v>
      </c>
      <c r="F24" s="43" t="s">
        <v>29</v>
      </c>
      <c r="G24" s="41" t="s">
        <v>30</v>
      </c>
      <c r="H24" s="41" t="s">
        <v>31</v>
      </c>
      <c r="I24" s="44">
        <v>1694000</v>
      </c>
      <c r="J24" s="44">
        <v>1694000</v>
      </c>
      <c r="K24" s="39">
        <f t="shared" si="0"/>
        <v>1</v>
      </c>
      <c r="L24" s="45" t="s">
        <v>16</v>
      </c>
      <c r="M24" s="45" t="s">
        <v>16</v>
      </c>
      <c r="N24" s="45" t="s">
        <v>16</v>
      </c>
      <c r="O24" s="45" t="s">
        <v>16</v>
      </c>
      <c r="P24" s="40" t="s">
        <v>15</v>
      </c>
      <c r="Q24" s="20"/>
    </row>
    <row r="25" spans="1:28" s="17" customFormat="1" ht="175.5" customHeight="1" x14ac:dyDescent="0.2">
      <c r="A25" s="47">
        <v>21</v>
      </c>
      <c r="B25" s="41" t="s">
        <v>82</v>
      </c>
      <c r="C25" s="38" t="s">
        <v>14</v>
      </c>
      <c r="D25" s="42">
        <v>45471</v>
      </c>
      <c r="E25" s="41" t="s">
        <v>83</v>
      </c>
      <c r="F25" s="43" t="s">
        <v>84</v>
      </c>
      <c r="G25" s="41" t="s">
        <v>85</v>
      </c>
      <c r="H25" s="41" t="s">
        <v>41</v>
      </c>
      <c r="I25" s="44">
        <v>5357000</v>
      </c>
      <c r="J25" s="44">
        <v>4994000</v>
      </c>
      <c r="K25" s="39">
        <f t="shared" si="0"/>
        <v>0.93200000000000005</v>
      </c>
      <c r="L25" s="45" t="s">
        <v>16</v>
      </c>
      <c r="M25" s="45" t="s">
        <v>16</v>
      </c>
      <c r="N25" s="45" t="s">
        <v>16</v>
      </c>
      <c r="O25" s="45" t="s">
        <v>16</v>
      </c>
      <c r="P25" s="40" t="s">
        <v>15</v>
      </c>
      <c r="Q25" s="20"/>
    </row>
    <row r="26" spans="1:28" s="17" customFormat="1" ht="149.25" customHeight="1" x14ac:dyDescent="0.2">
      <c r="A26" s="47">
        <v>22</v>
      </c>
      <c r="B26" s="41" t="s">
        <v>86</v>
      </c>
      <c r="C26" s="38" t="s">
        <v>14</v>
      </c>
      <c r="D26" s="42">
        <v>45471</v>
      </c>
      <c r="E26" s="41" t="s">
        <v>61</v>
      </c>
      <c r="F26" s="43" t="s">
        <v>62</v>
      </c>
      <c r="G26" s="41" t="s">
        <v>63</v>
      </c>
      <c r="H26" s="41" t="s">
        <v>64</v>
      </c>
      <c r="I26" s="44">
        <v>1189704</v>
      </c>
      <c r="J26" s="44">
        <v>1189704</v>
      </c>
      <c r="K26" s="39">
        <f t="shared" si="0"/>
        <v>1</v>
      </c>
      <c r="L26" s="45" t="s">
        <v>16</v>
      </c>
      <c r="M26" s="45" t="s">
        <v>16</v>
      </c>
      <c r="N26" s="45" t="s">
        <v>16</v>
      </c>
      <c r="O26" s="45" t="s">
        <v>16</v>
      </c>
      <c r="P26" s="40" t="s">
        <v>15</v>
      </c>
      <c r="Q26" s="20"/>
    </row>
    <row r="27" spans="1:28" s="17" customFormat="1" ht="16.5" x14ac:dyDescent="0.2">
      <c r="A27" s="24"/>
      <c r="B27" s="27"/>
      <c r="C27" s="25"/>
      <c r="D27" s="28"/>
      <c r="E27" s="27"/>
      <c r="F27" s="29"/>
      <c r="G27" s="27"/>
      <c r="H27" s="30"/>
      <c r="I27" s="31"/>
      <c r="J27" s="31"/>
      <c r="K27" s="26"/>
      <c r="L27" s="32"/>
      <c r="M27" s="33"/>
      <c r="N27" s="33"/>
      <c r="O27" s="33"/>
      <c r="P27" s="27"/>
      <c r="Q27" s="20" t="str">
        <f t="shared" ref="Q27" si="1">IF(J27&gt;I27,"※","")</f>
        <v/>
      </c>
    </row>
    <row r="28" spans="1:28" s="10" customFormat="1" ht="30" customHeight="1" x14ac:dyDescent="0.2">
      <c r="A28" s="34" t="s">
        <v>18</v>
      </c>
      <c r="B28" s="35"/>
      <c r="C28" s="35"/>
      <c r="D28" s="36"/>
      <c r="E28" s="35"/>
      <c r="F28" s="37"/>
      <c r="G28" s="35"/>
      <c r="H28" s="35"/>
      <c r="I28" s="35"/>
      <c r="J28" s="35"/>
      <c r="K28" s="35"/>
      <c r="L28" s="34"/>
      <c r="M28" s="34"/>
      <c r="N28" s="34"/>
      <c r="O28" s="34"/>
      <c r="P28" s="35"/>
      <c r="Q28" s="9"/>
      <c r="S28" s="11"/>
      <c r="T28" s="12"/>
      <c r="U28" s="13"/>
      <c r="V28" s="14"/>
      <c r="W28" s="11"/>
      <c r="X28" s="11"/>
      <c r="Y28" s="15"/>
      <c r="Z28" s="14"/>
      <c r="AA28" s="14"/>
      <c r="AB28" s="14"/>
    </row>
  </sheetData>
  <mergeCells count="15">
    <mergeCell ref="I3:I4"/>
    <mergeCell ref="A1:P2"/>
    <mergeCell ref="A3:A4"/>
    <mergeCell ref="B3:B4"/>
    <mergeCell ref="C3:C4"/>
    <mergeCell ref="D3:D4"/>
    <mergeCell ref="E3:E4"/>
    <mergeCell ref="F3:F4"/>
    <mergeCell ref="G3:G4"/>
    <mergeCell ref="H3:H4"/>
    <mergeCell ref="J3:J4"/>
    <mergeCell ref="K3:K4"/>
    <mergeCell ref="L3:L4"/>
    <mergeCell ref="M3:O3"/>
    <mergeCell ref="P3:P4"/>
  </mergeCells>
  <phoneticPr fontId="9"/>
  <conditionalFormatting sqref="K5:K16 K18:K20 K22:K27">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K16 K18:K20 K22:K27">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K16 K18:K27">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K16 K18:K20 K22:K27">
    <cfRule type="expression" dxfId="2" priority="1588" stopIfTrue="1">
      <formula>#REF!=1</formula>
    </cfRule>
    <cfRule type="expression" dxfId="1" priority="1589" stopIfTrue="1">
      <formula>#REF!="随意（単価）"</formula>
    </cfRule>
    <cfRule type="expression" dxfId="0" priority="1590" stopIfTrue="1">
      <formula>$B5="秘"</formula>
    </cfRule>
  </conditionalFormatting>
  <printOptions horizontalCentered="1"/>
  <pageMargins left="0.23622047244094488" right="0.23622047244094488" top="0.74803149606299213" bottom="0.74803149606299213" header="0.31496062992125984" footer="0.31496062992125984"/>
  <pageSetup paperSize="8" scale="40" orientation="landscape" r:id="rId1"/>
  <headerFooter alignWithMargins="0"/>
  <rowBreaks count="1" manualBreakCount="1">
    <brk id="15"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202406随意契約の公表（物品役務等）</vt:lpstr>
      <vt:lpstr>'202406随意契約の公表（物品役務等）'!Print_Area</vt:lpstr>
      <vt:lpstr>'202406随意契約の公表（物品役務等）'!Print_Titles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