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mc:AlternateContent xmlns:mc="http://schemas.openxmlformats.org/markup-compatibility/2006">
    <mc:Choice Requires="x15">
      <x15ac:absPath xmlns:x15ac="http://schemas.microsoft.com/office/spreadsheetml/2010/11/ac" url="https://main.iims.open.gaimu/sites/0160_2824/Open/IO016028240000000002/旅費庁費の支出状況の公表/"/>
    </mc:Choice>
  </mc:AlternateContent>
  <xr:revisionPtr revIDLastSave="0" documentId="8_{9EE0507B-6297-4826-950E-4A38A190C500}" xr6:coauthVersionLast="36" xr6:coauthVersionMax="36" xr10:uidLastSave="{00000000-0000-0000-0000-000000000000}"/>
  <bookViews>
    <workbookView xWindow="-120" yWindow="-120" windowWidth="29040" windowHeight="15840" firstSheet="1" activeTab="1" xr2:uid="{00000000-000D-0000-FFFF-FFFF00000000}"/>
  </bookViews>
  <sheets>
    <sheet name="表紙" sheetId="1" r:id="rId1"/>
    <sheet name="公表版（令和５年度）" sheetId="4" r:id="rId2"/>
  </sheets>
  <definedNames>
    <definedName name="_xlnm.Print_Area" localSheetId="1">'公表版（令和５年度）'!$A$1:$M$36</definedName>
    <definedName name="_xlnm.Print_Area" localSheetId="0">表紙!$A$1:$H$20</definedName>
    <definedName name="Z_F3626AB8_FA75_4D7D_BD05_75AE569E61D4_.wvu.PrintArea" localSheetId="1" hidden="1">'公表版（令和５年度）'!$A$1:$M$36</definedName>
    <definedName name="Z_F3626AB8_FA75_4D7D_BD05_75AE569E61D4_.wvu.PrintArea" localSheetId="0" hidden="1">表紙!$A$1:$H$20</definedName>
  </definedNames>
  <calcPr calcId="191028"/>
  <customWorkbookViews>
    <customWorkbookView name="情報通信課 - 個人用ビュー" guid="{F3626AB8-FA75-4D7D-BD05-75AE569E61D4}" mergeInterval="0" personalView="1" xWindow="791" yWindow="27" windowWidth="1103" windowHeight="1040"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4" l="1"/>
  <c r="J7" i="4"/>
  <c r="P37" i="4"/>
  <c r="P36" i="4"/>
  <c r="P35" i="4"/>
  <c r="P34" i="4"/>
  <c r="P33" i="4"/>
  <c r="P32" i="4"/>
  <c r="P31" i="4"/>
  <c r="P30" i="4"/>
  <c r="P29" i="4"/>
  <c r="P28" i="4"/>
  <c r="P23" i="4"/>
  <c r="P22" i="4"/>
  <c r="P21" i="4"/>
  <c r="P20" i="4"/>
  <c r="P19" i="4"/>
  <c r="P18" i="4"/>
  <c r="P17" i="4"/>
  <c r="P16" i="4"/>
  <c r="P15" i="4"/>
  <c r="P14" i="4"/>
  <c r="P13" i="4"/>
  <c r="P12" i="4"/>
  <c r="P11" i="4"/>
  <c r="P10" i="4"/>
  <c r="P9" i="4"/>
  <c r="P8" i="4"/>
  <c r="O36" i="4"/>
  <c r="O35" i="4"/>
  <c r="O34" i="4"/>
  <c r="O33" i="4"/>
  <c r="O32" i="4"/>
  <c r="O31" i="4"/>
  <c r="O30" i="4"/>
  <c r="O29" i="4"/>
  <c r="O28" i="4"/>
  <c r="O23" i="4"/>
  <c r="O22" i="4"/>
  <c r="O21" i="4"/>
  <c r="O20" i="4"/>
  <c r="O19" i="4"/>
  <c r="O18" i="4"/>
  <c r="O17" i="4"/>
  <c r="O16" i="4"/>
  <c r="O15" i="4"/>
  <c r="O14" i="4"/>
  <c r="O13" i="4"/>
  <c r="O12" i="4"/>
  <c r="O11" i="4"/>
  <c r="O10" i="4"/>
  <c r="O9" i="4"/>
  <c r="O8" i="4"/>
  <c r="O7" i="4"/>
  <c r="I36" i="4"/>
  <c r="I35" i="4"/>
  <c r="J35" i="4"/>
  <c r="I34" i="4"/>
  <c r="I33" i="4"/>
  <c r="J33" i="4"/>
  <c r="I32" i="4"/>
  <c r="J32" i="4"/>
  <c r="I31" i="4"/>
  <c r="J31" i="4"/>
  <c r="I30" i="4"/>
  <c r="I29" i="4"/>
  <c r="I28" i="4"/>
  <c r="I23" i="4"/>
  <c r="I21" i="4"/>
  <c r="J14" i="4"/>
  <c r="I20" i="4"/>
  <c r="I19" i="4"/>
  <c r="I18" i="4"/>
  <c r="J18" i="4"/>
  <c r="I17" i="4"/>
  <c r="I15" i="4"/>
  <c r="J15" i="4"/>
  <c r="I16" i="4"/>
  <c r="I14" i="4"/>
  <c r="I13" i="4"/>
  <c r="I12" i="4"/>
  <c r="I11" i="4"/>
  <c r="I10" i="4"/>
  <c r="I9" i="4"/>
  <c r="I8" i="4"/>
  <c r="J36" i="4"/>
  <c r="J34" i="4"/>
  <c r="J30" i="4"/>
  <c r="J29" i="4"/>
  <c r="J28" i="4"/>
  <c r="K25" i="4"/>
  <c r="D25" i="4"/>
  <c r="J23" i="4"/>
  <c r="I22" i="4"/>
  <c r="J21" i="4"/>
  <c r="J20" i="4"/>
  <c r="J19" i="4"/>
  <c r="J17" i="4"/>
  <c r="J16" i="4"/>
  <c r="J13" i="4"/>
  <c r="J12" i="4"/>
  <c r="J11" i="4"/>
  <c r="J10" i="4"/>
  <c r="J9" i="4"/>
  <c r="J8" i="4"/>
</calcChain>
</file>

<file path=xl/sharedStrings.xml><?xml version="1.0" encoding="utf-8"?>
<sst xmlns="http://schemas.openxmlformats.org/spreadsheetml/2006/main" count="93" uniqueCount="43">
  <si>
    <t>令和５年度　外務省　支出状況</t>
    <rPh sb="0" eb="2">
      <t>レイワ</t>
    </rPh>
    <rPh sb="3" eb="5">
      <t>ネンド</t>
    </rPh>
    <rPh sb="6" eb="9">
      <t>ガイムショウ</t>
    </rPh>
    <rPh sb="10" eb="12">
      <t>シシュツ</t>
    </rPh>
    <rPh sb="12" eb="14">
      <t>ジョウキョウ</t>
    </rPh>
    <phoneticPr fontId="2"/>
  </si>
  <si>
    <t>　　対象項目</t>
    <rPh sb="2" eb="4">
      <t>タイショウ</t>
    </rPh>
    <rPh sb="4" eb="6">
      <t>コウモク</t>
    </rPh>
    <phoneticPr fontId="2"/>
  </si>
  <si>
    <t>　　一般会計</t>
    <rPh sb="2" eb="4">
      <t>イッパン</t>
    </rPh>
    <rPh sb="4" eb="6">
      <t>カイケイ</t>
    </rPh>
    <phoneticPr fontId="2"/>
  </si>
  <si>
    <t>　　（１）庁費</t>
    <rPh sb="5" eb="7">
      <t>チョウヒ</t>
    </rPh>
    <phoneticPr fontId="2"/>
  </si>
  <si>
    <t>　　（２）職員旅費</t>
    <rPh sb="5" eb="7">
      <t>ショクイン</t>
    </rPh>
    <rPh sb="7" eb="9">
      <t>リョヒ</t>
    </rPh>
    <phoneticPr fontId="2"/>
  </si>
  <si>
    <t>　　　　　　※各四半期の支出済歳出額については、千円未満切り捨てにて記載。</t>
    <rPh sb="7" eb="8">
      <t>カク</t>
    </rPh>
    <rPh sb="8" eb="11">
      <t>シハンキ</t>
    </rPh>
    <rPh sb="12" eb="14">
      <t>シシュツ</t>
    </rPh>
    <rPh sb="14" eb="15">
      <t>ス</t>
    </rPh>
    <rPh sb="15" eb="17">
      <t>サイシュツ</t>
    </rPh>
    <rPh sb="17" eb="18">
      <t>ガク</t>
    </rPh>
    <rPh sb="24" eb="26">
      <t>センエン</t>
    </rPh>
    <rPh sb="26" eb="28">
      <t>ミマン</t>
    </rPh>
    <rPh sb="28" eb="29">
      <t>キ</t>
    </rPh>
    <rPh sb="30" eb="31">
      <t>ス</t>
    </rPh>
    <rPh sb="34" eb="36">
      <t>キサイ</t>
    </rPh>
    <phoneticPr fontId="2"/>
  </si>
  <si>
    <t>（１）庁費・政府開発援助庁費</t>
    <rPh sb="3" eb="5">
      <t>チョウヒ</t>
    </rPh>
    <rPh sb="6" eb="8">
      <t>セイフ</t>
    </rPh>
    <rPh sb="8" eb="10">
      <t>カイハツ</t>
    </rPh>
    <rPh sb="10" eb="12">
      <t>エンジョ</t>
    </rPh>
    <rPh sb="12" eb="14">
      <t>チョウヒ</t>
    </rPh>
    <phoneticPr fontId="2"/>
  </si>
  <si>
    <t>（単位：千円）</t>
    <rPh sb="1" eb="3">
      <t>タンイ</t>
    </rPh>
    <rPh sb="4" eb="6">
      <t>センエン</t>
    </rPh>
    <phoneticPr fontId="2"/>
  </si>
  <si>
    <t>（組織）</t>
    <rPh sb="1" eb="3">
      <t>ソシキ</t>
    </rPh>
    <phoneticPr fontId="2"/>
  </si>
  <si>
    <t>（項）</t>
    <rPh sb="1" eb="2">
      <t>コウ</t>
    </rPh>
    <phoneticPr fontId="2"/>
  </si>
  <si>
    <t>（目）</t>
    <rPh sb="1" eb="2">
      <t>メ</t>
    </rPh>
    <phoneticPr fontId="2"/>
  </si>
  <si>
    <t>令和５年度
予算額</t>
    <rPh sb="0" eb="2">
      <t>レイワ</t>
    </rPh>
    <rPh sb="4" eb="5">
      <t>ド</t>
    </rPh>
    <rPh sb="6" eb="9">
      <t>ヨサンガク</t>
    </rPh>
    <phoneticPr fontId="2"/>
  </si>
  <si>
    <t>支出済歳出額</t>
    <rPh sb="0" eb="2">
      <t>シシュツ</t>
    </rPh>
    <rPh sb="2" eb="3">
      <t>ス</t>
    </rPh>
    <rPh sb="3" eb="5">
      <t>サイシュツ</t>
    </rPh>
    <rPh sb="5" eb="6">
      <t>ガク</t>
    </rPh>
    <phoneticPr fontId="2"/>
  </si>
  <si>
    <t>令和４年度</t>
    <rPh sb="0" eb="2">
      <t>レイワ</t>
    </rPh>
    <rPh sb="4" eb="5">
      <t>ド</t>
    </rPh>
    <phoneticPr fontId="2"/>
  </si>
  <si>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</si>
  <si>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</si>
  <si>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</si>
  <si>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</si>
  <si>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</si>
  <si>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合計</t>
    <rPh sb="0" eb="2">
      <t>ゴウケイ</t>
    </rPh>
    <phoneticPr fontId="2"/>
  </si>
  <si>
    <t>支出済歳出額の第４四半期の割合</t>
    <rPh sb="0" eb="2">
      <t>シシュツ</t>
    </rPh>
    <rPh sb="2" eb="3">
      <t>ス</t>
    </rPh>
    <rPh sb="3" eb="6">
      <t>サイシュツガク</t>
    </rPh>
    <rPh sb="7" eb="8">
      <t>ダイ</t>
    </rPh>
    <rPh sb="9" eb="12">
      <t>シハンキ</t>
    </rPh>
    <rPh sb="13" eb="15">
      <t>ワリアイ</t>
    </rPh>
    <phoneticPr fontId="2"/>
  </si>
  <si>
    <t>第４四半期の支出済歳出額</t>
    <rPh sb="0" eb="1">
      <t>ダイ</t>
    </rPh>
    <rPh sb="2" eb="5">
      <t>シハンキ</t>
    </rPh>
    <rPh sb="6" eb="8">
      <t>シシュツ</t>
    </rPh>
    <rPh sb="8" eb="9">
      <t>ズ</t>
    </rPh>
    <rPh sb="9" eb="12">
      <t>サイシュツガク</t>
    </rPh>
    <phoneticPr fontId="2"/>
  </si>
  <si>
    <t>増額</t>
    <rPh sb="0" eb="2">
      <t>ゾウガク</t>
    </rPh>
    <phoneticPr fontId="6"/>
  </si>
  <si>
    <t>贈率</t>
    <rPh sb="0" eb="1">
      <t>ゾウ</t>
    </rPh>
    <rPh sb="1" eb="2">
      <t>リツ</t>
    </rPh>
    <phoneticPr fontId="6"/>
  </si>
  <si>
    <t>外務本省</t>
    <rPh sb="0" eb="2">
      <t>ガイム</t>
    </rPh>
    <rPh sb="2" eb="4">
      <t>ホンショウ</t>
    </rPh>
    <phoneticPr fontId="2"/>
  </si>
  <si>
    <t>外務本省共通費</t>
    <rPh sb="0" eb="2">
      <t>ガイム</t>
    </rPh>
    <rPh sb="2" eb="4">
      <t>ホンショウ</t>
    </rPh>
    <rPh sb="4" eb="6">
      <t>キョウツウ</t>
    </rPh>
    <rPh sb="6" eb="7">
      <t>ヒ</t>
    </rPh>
    <phoneticPr fontId="2"/>
  </si>
  <si>
    <t>庁費</t>
    <rPh sb="0" eb="2">
      <t>チョウヒ</t>
    </rPh>
    <phoneticPr fontId="2"/>
  </si>
  <si>
    <t>政府開発援助庁費</t>
    <rPh sb="0" eb="2">
      <t>セイフ</t>
    </rPh>
    <rPh sb="2" eb="4">
      <t>カイハツ</t>
    </rPh>
    <rPh sb="4" eb="6">
      <t>エンジョ</t>
    </rPh>
    <rPh sb="6" eb="8">
      <t>チョウヒ</t>
    </rPh>
    <phoneticPr fontId="2"/>
  </si>
  <si>
    <t>前年度は実施されなかった事業が第４四半期に実施されたため</t>
    <phoneticPr fontId="6"/>
  </si>
  <si>
    <t>地域別外交費</t>
    <rPh sb="0" eb="2">
      <t>チイキ</t>
    </rPh>
    <rPh sb="2" eb="3">
      <t>ベツ</t>
    </rPh>
    <rPh sb="3" eb="5">
      <t>ガイコウ</t>
    </rPh>
    <rPh sb="5" eb="6">
      <t>ヒ</t>
    </rPh>
    <phoneticPr fontId="2"/>
  </si>
  <si>
    <t>分野別外交費</t>
    <rPh sb="0" eb="3">
      <t>ブンヤベツ</t>
    </rPh>
    <rPh sb="3" eb="5">
      <t>ガイコウ</t>
    </rPh>
    <rPh sb="5" eb="6">
      <t>ヒ</t>
    </rPh>
    <phoneticPr fontId="2"/>
  </si>
  <si>
    <t>広報文化交流及報道対策費</t>
    <rPh sb="0" eb="2">
      <t>コウホウ</t>
    </rPh>
    <rPh sb="2" eb="4">
      <t>ブンカ</t>
    </rPh>
    <rPh sb="4" eb="6">
      <t>コウリュウ</t>
    </rPh>
    <rPh sb="6" eb="7">
      <t>オヨ</t>
    </rPh>
    <rPh sb="7" eb="9">
      <t>ホウドウ</t>
    </rPh>
    <rPh sb="9" eb="11">
      <t>タイサク</t>
    </rPh>
    <rPh sb="11" eb="12">
      <t>ヒ</t>
    </rPh>
    <phoneticPr fontId="2"/>
  </si>
  <si>
    <t>領事政策費</t>
    <rPh sb="0" eb="2">
      <t>リョウジ</t>
    </rPh>
    <rPh sb="2" eb="5">
      <t>セイサクヒ</t>
    </rPh>
    <phoneticPr fontId="2"/>
  </si>
  <si>
    <t>経済協力費</t>
    <rPh sb="0" eb="2">
      <t>ケイザイ</t>
    </rPh>
    <rPh sb="2" eb="4">
      <t>キョウリョク</t>
    </rPh>
    <rPh sb="4" eb="5">
      <t>ヒ</t>
    </rPh>
    <phoneticPr fontId="2"/>
  </si>
  <si>
    <t>在外公館</t>
    <rPh sb="0" eb="2">
      <t>ザイガイ</t>
    </rPh>
    <rPh sb="2" eb="4">
      <t>コウカン</t>
    </rPh>
    <phoneticPr fontId="2"/>
  </si>
  <si>
    <t>在外公館共通費</t>
    <rPh sb="0" eb="2">
      <t>ザイガイ</t>
    </rPh>
    <rPh sb="2" eb="4">
      <t>コウカン</t>
    </rPh>
    <rPh sb="4" eb="6">
      <t>キョウツウ</t>
    </rPh>
    <rPh sb="6" eb="7">
      <t>ヒ</t>
    </rPh>
    <phoneticPr fontId="2"/>
  </si>
  <si>
    <t>（２）職員旅費・政府開発援助職員旅費</t>
  </si>
  <si>
    <t>職員旅費</t>
    <rPh sb="0" eb="2">
      <t>ショクイン</t>
    </rPh>
    <rPh sb="2" eb="4">
      <t>リョヒ</t>
    </rPh>
    <phoneticPr fontId="2"/>
  </si>
  <si>
    <t>前年度より国際会議等の出張が増加したため</t>
  </si>
  <si>
    <t>政府開発援助職員旅費</t>
    <rPh sb="0" eb="2">
      <t>セイフ</t>
    </rPh>
    <rPh sb="2" eb="4">
      <t>カイハツ</t>
    </rPh>
    <rPh sb="4" eb="6">
      <t>エンジョ</t>
    </rPh>
    <rPh sb="6" eb="8">
      <t>ショクイン</t>
    </rPh>
    <rPh sb="8" eb="10">
      <t>リョヒ</t>
    </rPh>
    <phoneticPr fontId="2"/>
  </si>
  <si>
    <t>地域別外交費</t>
    <rPh sb="0" eb="3">
      <t>チイキベツ</t>
    </rPh>
    <rPh sb="3" eb="5">
      <t>ガイコウ</t>
    </rPh>
    <rPh sb="5" eb="6">
      <t>ヒ</t>
    </rPh>
    <phoneticPr fontId="2"/>
  </si>
  <si>
    <t>広報文化交流及報道対策費</t>
    <rPh sb="0" eb="2">
      <t>コウホウ</t>
    </rPh>
    <rPh sb="2" eb="4">
      <t>ブンカ</t>
    </rPh>
    <rPh sb="4" eb="6">
      <t>コウリュウ</t>
    </rPh>
    <rPh sb="6" eb="7">
      <t>オヨ</t>
    </rPh>
    <rPh sb="7" eb="9">
      <t>ホウドウ</t>
    </rPh>
    <rPh sb="9" eb="12">
      <t>タイサクヒ</t>
    </rPh>
    <phoneticPr fontId="2"/>
  </si>
  <si>
    <t>経済協力費</t>
    <rPh sb="0" eb="2">
      <t>ケイザイ</t>
    </rPh>
    <rPh sb="2" eb="5">
      <t>キョウリョクヒ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</si>
</sst>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0_);[Red]\(#,##0\)"/>
  </numFmts>
  <fonts count="11">
    <font>
      <sz val="11"/>
      <color theme="1"/>
      <name val="ＭＳ Ｐゴシック"/>
      <family val="3"/>
      <scheme val="minor"/>
    </font>
    <font>
      <sz val="11"/>
      <color theme="1"/>
      <name val="ＭＳ Ｐゴシック"/>
      <family val="3"/>
      <scheme val="minor"/>
    </font>
    <font>
      <sz val="6"/>
      <name val="ＭＳ Ｐゴシック"/>
      <family val="3"/>
    </font>
    <font>
      <sz val="22"/>
      <color theme="1"/>
      <name val="ＭＳ Ｐゴシック"/>
      <family val="3"/>
      <scheme val="minor"/>
    </font>
    <font>
      <sz val="16"/>
      <color theme="1"/>
      <name val="ＭＳ Ｐゴシック"/>
      <family val="3"/>
      <scheme val="minor"/>
    </font>
    <font>
      <sz val="14"/>
      <color theme="1"/>
      <name val="ＭＳ Ｐゴシック"/>
      <family val="3"/>
      <scheme val="minor"/>
    </font>
    <font>
      <sz val="6"/>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font>
    <font>
      <sz val="18"/>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
      <left/>
      <right/>
      <top style="thin">
        <color indexed="64"/>
      </top>
      <bottom/>
      <diagonal/>
    </border>
    <border>
      <left/>
      <right/>
      <top/>
      <bottom style="thin">
        <color indexed="64"/>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4"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5" fillId="0" borderId="0" xfId="0" applyFont="1">
      <alignment vertical="center"/>
    </xf>
    <xf numFmtId="0" fontId="0" fillId="0" borderId="7" xfId="0" applyBorder="1">
      <alignment vertical="center"/>
    </xf>
    <xf numFmtId="0" fontId="0" fillId="0" borderId="8" xfId="0" applyBorder="1">
      <alignment vertical="center"/>
    </xf>
    <xf numFmtId="0" fontId="7" fillId="0" borderId="0" xfId="0" applyFont="1">
      <alignment vertical="center"/>
    </xf>
    <xf numFmtId="178" fontId="7" fillId="0" borderId="0" xfId="0" applyNumberFormat="1" applyFont="1">
      <alignment vertical="center"/>
    </xf>
    <xf numFmtId="178" fontId="9" fillId="0" borderId="11" xfId="0" applyNumberFormat="1" applyFont="1" applyBorder="1">
      <alignment vertical="center"/>
    </xf>
    <xf numFmtId="177" fontId="9" fillId="0" borderId="10" xfId="0" applyNumberFormat="1" applyFont="1" applyBorder="1">
      <alignment vertical="center"/>
    </xf>
    <xf numFmtId="10" fontId="7" fillId="0" borderId="12" xfId="3" applyNumberFormat="1" applyFont="1" applyBorder="1" applyAlignment="1">
      <alignment vertical="center" wrapText="1"/>
    </xf>
    <xf numFmtId="176" fontId="7" fillId="0" borderId="0" xfId="0" applyNumberFormat="1"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11" xfId="2" applyFont="1" applyBorder="1" applyAlignment="1">
      <alignment vertical="center" wrapText="1"/>
    </xf>
    <xf numFmtId="0" fontId="10" fillId="0" borderId="0" xfId="0" applyFont="1">
      <alignment vertical="center"/>
    </xf>
    <xf numFmtId="178" fontId="9" fillId="0" borderId="12" xfId="0" applyNumberFormat="1" applyFont="1" applyBorder="1">
      <alignment vertical="center"/>
    </xf>
    <xf numFmtId="10" fontId="9" fillId="0" borderId="12" xfId="0" applyNumberFormat="1" applyFont="1" applyBorder="1">
      <alignment vertical="center"/>
    </xf>
    <xf numFmtId="10" fontId="7" fillId="0" borderId="12" xfId="0" applyNumberFormat="1" applyFont="1" applyBorder="1">
      <alignment vertical="center"/>
    </xf>
    <xf numFmtId="0" fontId="7" fillId="0" borderId="12" xfId="0" applyFont="1" applyBorder="1" applyAlignment="1">
      <alignment vertical="center" wrapText="1"/>
    </xf>
    <xf numFmtId="177" fontId="9" fillId="0" borderId="12" xfId="0" applyNumberFormat="1" applyFont="1" applyBorder="1">
      <alignment vertical="center"/>
    </xf>
    <xf numFmtId="0" fontId="7" fillId="0" borderId="9" xfId="2" applyFont="1" applyBorder="1" applyAlignment="1">
      <alignment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8" fillId="0" borderId="5" xfId="2" applyFont="1" applyBorder="1" applyAlignment="1">
      <alignment vertical="center" shrinkToFit="1"/>
    </xf>
    <xf numFmtId="0" fontId="7" fillId="0" borderId="11"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2" xfId="2" applyFont="1" applyBorder="1" applyAlignment="1">
      <alignment horizontal="center" vertical="center"/>
    </xf>
    <xf numFmtId="176" fontId="7" fillId="0" borderId="13" xfId="0" applyNumberFormat="1" applyFont="1" applyBorder="1" applyAlignment="1">
      <alignment horizontal="center" vertical="center"/>
    </xf>
    <xf numFmtId="0" fontId="7" fillId="0" borderId="12" xfId="0" applyFont="1" applyBorder="1" applyAlignment="1">
      <alignment vertical="center" wrapText="1"/>
    </xf>
    <xf numFmtId="176" fontId="7" fillId="0" borderId="9" xfId="2" applyNumberFormat="1" applyFont="1" applyBorder="1" applyAlignment="1">
      <alignment horizontal="center" vertical="center" wrapText="1"/>
    </xf>
    <xf numFmtId="176" fontId="7" fillId="0" borderId="10" xfId="2" applyNumberFormat="1" applyFont="1" applyBorder="1" applyAlignment="1">
      <alignment horizontal="center" vertical="center"/>
    </xf>
    <xf numFmtId="176" fontId="7" fillId="0" borderId="7" xfId="2" applyNumberFormat="1" applyFont="1" applyBorder="1" applyAlignment="1">
      <alignment horizontal="center" vertical="center" wrapText="1"/>
    </xf>
    <xf numFmtId="176" fontId="7" fillId="0" borderId="8" xfId="2" applyNumberFormat="1" applyFont="1" applyBorder="1" applyAlignment="1">
      <alignment horizontal="center" vertical="center"/>
    </xf>
    <xf numFmtId="0" fontId="7" fillId="0" borderId="10" xfId="0" applyFont="1" applyBorder="1" applyAlignment="1">
      <alignment horizontal="center" vertical="center"/>
    </xf>
    <xf numFmtId="176" fontId="7" fillId="0" borderId="11" xfId="2" applyNumberFormat="1" applyFont="1" applyBorder="1" applyAlignment="1">
      <alignment horizontal="left" vertical="center" wrapText="1"/>
    </xf>
    <xf numFmtId="0" fontId="7" fillId="0" borderId="10" xfId="0" applyFont="1" applyBorder="1" applyAlignment="1">
      <alignment horizontal="left" vertical="center"/>
    </xf>
    <xf numFmtId="176" fontId="7" fillId="0" borderId="9" xfId="2" applyNumberFormat="1" applyFont="1" applyBorder="1" applyAlignment="1">
      <alignment horizontal="left" vertical="center" wrapText="1"/>
    </xf>
    <xf numFmtId="0" fontId="7" fillId="0" borderId="10" xfId="0" applyFont="1" applyBorder="1" applyAlignment="1">
      <alignment horizontal="left" vertical="center" wrapText="1"/>
    </xf>
    <xf numFmtId="176" fontId="7" fillId="0" borderId="14" xfId="0" applyNumberFormat="1"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1" xfId="2" applyFont="1" applyBorder="1" applyAlignment="1">
      <alignment vertical="center" wrapText="1"/>
    </xf>
    <xf numFmtId="0" fontId="7" fillId="0" borderId="9" xfId="2" applyFont="1" applyBorder="1" applyAlignment="1">
      <alignment vertical="center" wrapText="1"/>
    </xf>
    <xf numFmtId="0" fontId="7" fillId="0" borderId="15" xfId="0" applyFont="1" applyBorder="1" applyAlignment="1">
      <alignment vertical="center"/>
    </xf>
  </cellXfs>
  <cellStyles count="4">
    <cellStyle name="桁区切り" xfId="3" builtinId="6"/>
    <cellStyle name="桁区切り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
  <sheetViews>
    <sheetView zoomScale="70" zoomScaleNormal="70" workbookViewId="0" xr3:uid="{AEA406A1-0E4B-5B11-9CD5-51D6E497D94C}">
      <selection activeCell="B10" sqref="B10"/>
    </sheetView>
  </sheetViews>
  <sheetFormatPr defaultRowHeight="13.5"/>
  <cols>
    <col min="1" max="1" width="21.375" bestFit="1" customWidth="1"/>
    <col min="2" max="2" width="31.5" customWidth="1"/>
    <col min="3" max="3" width="21.375" customWidth="1"/>
    <col min="4" max="4" width="17.625" customWidth="1"/>
    <col min="5" max="8" width="17.25" customWidth="1"/>
  </cols>
  <sheetData>
    <row r="1" spans="1:8" ht="36" customHeight="1">
      <c r="A1" s="24" t="s">
        <v>0</v>
      </c>
      <c r="B1" s="25"/>
      <c r="C1" s="25"/>
      <c r="D1" s="25"/>
      <c r="E1" s="25"/>
      <c r="F1" s="25"/>
      <c r="G1" s="25"/>
      <c r="H1" s="26"/>
    </row>
    <row r="2" spans="1:8">
      <c r="A2" s="27"/>
      <c r="B2" s="28"/>
      <c r="C2" s="28"/>
      <c r="D2" s="28"/>
      <c r="E2" s="28"/>
      <c r="F2" s="28"/>
      <c r="G2" s="28"/>
      <c r="H2" s="29"/>
    </row>
    <row r="3" spans="1:8">
      <c r="A3" s="27"/>
      <c r="B3" s="28"/>
      <c r="C3" s="28"/>
      <c r="D3" s="28"/>
      <c r="E3" s="28"/>
      <c r="F3" s="28"/>
      <c r="G3" s="28"/>
      <c r="H3" s="29"/>
    </row>
    <row r="4" spans="1:8" ht="61.5" customHeight="1">
      <c r="A4" s="1" t="s">
        <v>1</v>
      </c>
      <c r="H4" s="6"/>
    </row>
    <row r="5" spans="1:8" ht="49.5" customHeight="1">
      <c r="A5" s="1" t="s">
        <v>2</v>
      </c>
      <c r="H5" s="6"/>
    </row>
    <row r="6" spans="1:8" ht="40.5" customHeight="1">
      <c r="A6" s="1" t="s">
        <v>3</v>
      </c>
      <c r="H6" s="6"/>
    </row>
    <row r="7" spans="1:8" ht="40.5" customHeight="1">
      <c r="A7" s="1" t="s">
        <v>4</v>
      </c>
      <c r="H7" s="6"/>
    </row>
    <row r="8" spans="1:8" ht="40.5" customHeight="1">
      <c r="A8" s="1"/>
      <c r="H8" s="6"/>
    </row>
    <row r="9" spans="1:8" ht="49.5" customHeight="1">
      <c r="A9" s="1"/>
      <c r="H9" s="6"/>
    </row>
    <row r="10" spans="1:8" ht="40.5" customHeight="1">
      <c r="A10" s="1"/>
      <c r="H10" s="6"/>
    </row>
    <row r="11" spans="1:8" ht="40.5" customHeight="1">
      <c r="A11" s="1"/>
      <c r="H11" s="6"/>
    </row>
    <row r="12" spans="1:8" ht="40.5" customHeight="1">
      <c r="A12" s="1"/>
      <c r="H12" s="6"/>
    </row>
    <row r="13" spans="1:8" ht="40.5" customHeight="1">
      <c r="A13" s="1"/>
      <c r="H13" s="6"/>
    </row>
    <row r="14" spans="1:8" ht="40.5" customHeight="1">
      <c r="A14" s="1"/>
      <c r="H14" s="6"/>
    </row>
    <row r="15" spans="1:8" ht="40.5" customHeight="1">
      <c r="A15" s="1"/>
      <c r="H15" s="6"/>
    </row>
    <row r="16" spans="1:8">
      <c r="A16" s="2"/>
      <c r="H16" s="6"/>
    </row>
    <row r="17" spans="1:8">
      <c r="A17" s="2"/>
      <c r="H17" s="6"/>
    </row>
    <row r="18" spans="1:8" ht="17.25">
      <c r="A18" s="2"/>
      <c r="G18" s="5"/>
      <c r="H18" s="6"/>
    </row>
    <row r="19" spans="1:8" ht="17.25">
      <c r="A19" s="2"/>
      <c r="G19" s="5"/>
      <c r="H19" s="6"/>
    </row>
    <row r="20" spans="1:8">
      <c r="A20" s="3"/>
      <c r="B20" s="4"/>
      <c r="C20" s="4"/>
      <c r="D20" s="4"/>
      <c r="E20" s="4"/>
      <c r="F20" s="4"/>
      <c r="G20" s="4"/>
      <c r="H20" s="7"/>
    </row>
  </sheetData>
  <customSheetViews>
    <customSheetView guid="{F3626AB8-FA75-4D7D-BD05-75AE569E61D4}" scale="70" showPageBreaks="1" fitToPage="1" printArea="1">
      <selection activeCell="D11" sqref="C11:D11"/>
      <pageMargins left="0" right="0" top="0" bottom="0" header="0" footer="0"/>
      <pageSetup paperSize="9" scale="78" orientation="landscape" r:id="rId1"/>
    </customSheetView>
  </customSheetViews>
  <mergeCells count="1">
    <mergeCell ref="A1:H3"/>
  </mergeCells>
  <phoneticPr fontId="2"/>
  <pageMargins left="0.91" right="1.07" top="0.93" bottom="0.74803149606299213" header="0.31496062992125984" footer="0.31496062992125984"/>
  <pageSetup paperSize="9" scale="7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77337-21BB-427C-A577-D432515555C8}">
  <sheetPr>
    <pageSetUpPr fitToPage="1"/>
  </sheetPr>
  <dimension ref="A1:P37"/>
  <sheetViews>
    <sheetView tabSelected="1" view="pageBreakPreview" zoomScale="75" zoomScaleSheetLayoutView="75" workbookViewId="0" xr3:uid="{D884671B-9707-594E-B280-DE2C8AE9226D}">
      <selection activeCell="I8" sqref="I8"/>
    </sheetView>
  </sheetViews>
  <sheetFormatPr defaultColWidth="8.75" defaultRowHeight="13.5"/>
  <cols>
    <col min="1" max="1" width="11.625" style="8" customWidth="1"/>
    <col min="2" max="2" width="24.125" style="8" customWidth="1"/>
    <col min="3" max="3" width="18.75" style="8" customWidth="1"/>
    <col min="4" max="9" width="12.125" style="8" customWidth="1"/>
    <col min="10" max="10" width="11.625" style="8" customWidth="1"/>
    <col min="11" max="11" width="12.125" style="8" customWidth="1"/>
    <col min="12" max="12" width="12.625" style="8" customWidth="1"/>
    <col min="13" max="13" width="36" style="8" customWidth="1"/>
    <col min="14" max="14" width="8.75" style="8"/>
    <col min="15" max="16" width="8.75" style="15" hidden="1" customWidth="1"/>
    <col min="17" max="16384" width="8.75" style="8"/>
  </cols>
  <sheetData>
    <row r="1" spans="1:16" ht="21">
      <c r="A1" s="17"/>
      <c r="J1" s="8" t="s">
        <v>5</v>
      </c>
    </row>
    <row r="2" spans="1:16" ht="17.25" customHeight="1">
      <c r="A2" s="17"/>
      <c r="F2" s="9"/>
    </row>
    <row r="3" spans="1:16" ht="17.25">
      <c r="A3" s="30" t="s">
        <v>6</v>
      </c>
      <c r="B3" s="30"/>
      <c r="C3" s="30"/>
      <c r="D3" s="15"/>
      <c r="E3" s="13"/>
      <c r="F3" s="13"/>
      <c r="G3" s="13"/>
      <c r="M3" s="14" t="s">
        <v>7</v>
      </c>
    </row>
    <row r="4" spans="1:16" ht="22.5" customHeight="1">
      <c r="A4" s="31" t="s">
        <v>8</v>
      </c>
      <c r="B4" s="31" t="s">
        <v>9</v>
      </c>
      <c r="C4" s="31" t="s">
        <v>10</v>
      </c>
      <c r="D4" s="34" t="s">
        <v>11</v>
      </c>
      <c r="E4" s="36" t="s">
        <v>12</v>
      </c>
      <c r="F4" s="47"/>
      <c r="G4" s="47"/>
      <c r="H4" s="47"/>
      <c r="I4" s="48"/>
      <c r="J4" s="49"/>
      <c r="K4" s="36" t="s">
        <v>13</v>
      </c>
      <c r="L4" s="52"/>
      <c r="M4" s="37" t="s">
        <v>14</v>
      </c>
    </row>
    <row r="5" spans="1:16" ht="13.5" customHeight="1">
      <c r="A5" s="32"/>
      <c r="B5" s="32"/>
      <c r="C5" s="32"/>
      <c r="D5" s="35"/>
      <c r="E5" s="38" t="s">
        <v>15</v>
      </c>
      <c r="F5" s="40" t="s">
        <v>16</v>
      </c>
      <c r="G5" s="38" t="s">
        <v>17</v>
      </c>
      <c r="H5" s="38" t="s">
        <v>18</v>
      </c>
      <c r="I5" s="38" t="s">
        <v>19</v>
      </c>
      <c r="J5" s="43" t="s">
        <v>20</v>
      </c>
      <c r="K5" s="45" t="s">
        <v>21</v>
      </c>
      <c r="L5" s="45" t="s">
        <v>20</v>
      </c>
      <c r="M5" s="37"/>
    </row>
    <row r="6" spans="1:16" ht="27.75" customHeight="1">
      <c r="A6" s="33"/>
      <c r="B6" s="33"/>
      <c r="C6" s="33"/>
      <c r="D6" s="35"/>
      <c r="E6" s="39"/>
      <c r="F6" s="41"/>
      <c r="G6" s="39"/>
      <c r="H6" s="39"/>
      <c r="I6" s="42"/>
      <c r="J6" s="44"/>
      <c r="K6" s="46"/>
      <c r="L6" s="44"/>
      <c r="M6" s="37"/>
      <c r="O6" s="15" t="s">
        <v>22</v>
      </c>
      <c r="P6" s="15" t="s">
        <v>23</v>
      </c>
    </row>
    <row r="7" spans="1:16" ht="39.950000000000003" customHeight="1">
      <c r="A7" s="31" t="s">
        <v>24</v>
      </c>
      <c r="B7" s="50" t="s">
        <v>25</v>
      </c>
      <c r="C7" s="16" t="s">
        <v>26</v>
      </c>
      <c r="D7" s="11">
        <v>3934461</v>
      </c>
      <c r="E7" s="10">
        <v>427437</v>
      </c>
      <c r="F7" s="10">
        <v>776916</v>
      </c>
      <c r="G7" s="10">
        <v>861844</v>
      </c>
      <c r="H7" s="10">
        <v>1290537</v>
      </c>
      <c r="I7" s="18">
        <f>SUM(E7:H7)</f>
        <v>3356734</v>
      </c>
      <c r="J7" s="19">
        <f>H7/I7</f>
        <v>0.38446209917139695</v>
      </c>
      <c r="K7" s="10">
        <v>2093379</v>
      </c>
      <c r="L7" s="20">
        <v>0.50239999999999996</v>
      </c>
      <c r="M7" s="12"/>
      <c r="O7" s="15" t="str">
        <f>IF(H7&gt;K7,"○","")</f>
        <v/>
      </c>
    </row>
    <row r="8" spans="1:16" ht="39.950000000000003" customHeight="1">
      <c r="A8" s="32"/>
      <c r="B8" s="51"/>
      <c r="C8" s="16" t="s">
        <v>27</v>
      </c>
      <c r="D8" s="11">
        <v>168424</v>
      </c>
      <c r="E8" s="10">
        <v>31903</v>
      </c>
      <c r="F8" s="10">
        <v>23617</v>
      </c>
      <c r="G8" s="10">
        <v>47205</v>
      </c>
      <c r="H8" s="10">
        <v>34236</v>
      </c>
      <c r="I8" s="18">
        <f t="shared" ref="I8:I21" si="0">SUM(E8:H8)</f>
        <v>136961</v>
      </c>
      <c r="J8" s="19">
        <f t="shared" ref="J7:J23" si="1">H8/I8</f>
        <v>0.24996896926862391</v>
      </c>
      <c r="K8" s="10">
        <v>28772</v>
      </c>
      <c r="L8" s="20">
        <v>0.22370000000000001</v>
      </c>
      <c r="M8" s="12" t="s">
        <v>28</v>
      </c>
      <c r="O8" s="15" t="str">
        <f t="shared" ref="O8:O23" si="2">IF(H8&gt;K8,"○","")</f>
        <v>○</v>
      </c>
      <c r="P8" s="15" t="str">
        <f>IF(J8&gt;L8,"○","")</f>
        <v>○</v>
      </c>
    </row>
    <row r="9" spans="1:16" ht="39.950000000000003" customHeight="1">
      <c r="A9" s="32"/>
      <c r="B9" s="50" t="s">
        <v>29</v>
      </c>
      <c r="C9" s="16" t="s">
        <v>26</v>
      </c>
      <c r="D9" s="11">
        <v>76794</v>
      </c>
      <c r="E9" s="10">
        <v>4181</v>
      </c>
      <c r="F9" s="10">
        <v>6403</v>
      </c>
      <c r="G9" s="10">
        <v>8174</v>
      </c>
      <c r="H9" s="10">
        <v>33454</v>
      </c>
      <c r="I9" s="18">
        <f t="shared" si="0"/>
        <v>52212</v>
      </c>
      <c r="J9" s="19">
        <f t="shared" si="1"/>
        <v>0.64073393089711173</v>
      </c>
      <c r="K9" s="10">
        <v>48827</v>
      </c>
      <c r="L9" s="20">
        <v>0.71599999999999997</v>
      </c>
      <c r="M9" s="12"/>
      <c r="O9" s="15" t="str">
        <f t="shared" si="2"/>
        <v/>
      </c>
      <c r="P9" s="15" t="str">
        <f t="shared" ref="P9:P23" si="3">IF(J9&gt;L9,"○","")</f>
        <v/>
      </c>
    </row>
    <row r="10" spans="1:16" ht="39.950000000000003" customHeight="1">
      <c r="A10" s="32"/>
      <c r="B10" s="51"/>
      <c r="C10" s="16" t="s">
        <v>27</v>
      </c>
      <c r="D10" s="11">
        <v>299553</v>
      </c>
      <c r="E10" s="10">
        <v>535</v>
      </c>
      <c r="F10" s="10">
        <v>522</v>
      </c>
      <c r="G10" s="10">
        <v>2979</v>
      </c>
      <c r="H10" s="10">
        <v>177292</v>
      </c>
      <c r="I10" s="18">
        <f t="shared" si="0"/>
        <v>181328</v>
      </c>
      <c r="J10" s="19">
        <f t="shared" si="1"/>
        <v>0.97774199241154147</v>
      </c>
      <c r="K10" s="10">
        <v>182364</v>
      </c>
      <c r="L10" s="20">
        <v>0.92559999999999998</v>
      </c>
      <c r="M10" s="12"/>
      <c r="O10" s="15" t="str">
        <f t="shared" si="2"/>
        <v/>
      </c>
      <c r="P10" s="15" t="str">
        <f t="shared" si="3"/>
        <v>○</v>
      </c>
    </row>
    <row r="11" spans="1:16" ht="39.950000000000003" customHeight="1">
      <c r="A11" s="32"/>
      <c r="B11" s="16" t="s">
        <v>30</v>
      </c>
      <c r="C11" s="16" t="s">
        <v>26</v>
      </c>
      <c r="D11" s="11">
        <v>75643</v>
      </c>
      <c r="E11" s="10">
        <v>2140</v>
      </c>
      <c r="F11" s="10">
        <v>1339</v>
      </c>
      <c r="G11" s="10">
        <v>1602</v>
      </c>
      <c r="H11" s="10">
        <v>18755</v>
      </c>
      <c r="I11" s="18">
        <f t="shared" si="0"/>
        <v>23836</v>
      </c>
      <c r="J11" s="19">
        <f t="shared" si="1"/>
        <v>0.78683503943614697</v>
      </c>
      <c r="K11" s="10">
        <v>53980</v>
      </c>
      <c r="L11" s="20">
        <v>0.94850000000000001</v>
      </c>
      <c r="M11" s="12"/>
      <c r="O11" s="15" t="str">
        <f t="shared" si="2"/>
        <v/>
      </c>
      <c r="P11" s="15" t="str">
        <f t="shared" si="3"/>
        <v/>
      </c>
    </row>
    <row r="12" spans="1:16" ht="39.950000000000003" customHeight="1">
      <c r="A12" s="32"/>
      <c r="B12" s="16" t="s">
        <v>31</v>
      </c>
      <c r="C12" s="21" t="s">
        <v>26</v>
      </c>
      <c r="D12" s="11">
        <v>3061</v>
      </c>
      <c r="E12" s="10">
        <v>201</v>
      </c>
      <c r="F12" s="10">
        <v>106</v>
      </c>
      <c r="G12" s="10">
        <v>507</v>
      </c>
      <c r="H12" s="10">
        <v>431</v>
      </c>
      <c r="I12" s="18">
        <f t="shared" si="0"/>
        <v>1245</v>
      </c>
      <c r="J12" s="19">
        <f t="shared" si="1"/>
        <v>0.3461847389558233</v>
      </c>
      <c r="K12" s="10">
        <v>811</v>
      </c>
      <c r="L12" s="20">
        <v>0.51749999999999996</v>
      </c>
      <c r="M12" s="12"/>
      <c r="O12" s="15" t="str">
        <f t="shared" si="2"/>
        <v/>
      </c>
      <c r="P12" s="15" t="str">
        <f t="shared" si="3"/>
        <v/>
      </c>
    </row>
    <row r="13" spans="1:16" ht="39.950000000000003" customHeight="1">
      <c r="A13" s="32"/>
      <c r="B13" s="16" t="s">
        <v>32</v>
      </c>
      <c r="C13" s="23" t="s">
        <v>26</v>
      </c>
      <c r="D13" s="11">
        <v>8265</v>
      </c>
      <c r="E13" s="10">
        <v>467</v>
      </c>
      <c r="F13" s="10">
        <v>481</v>
      </c>
      <c r="G13" s="10">
        <v>5394</v>
      </c>
      <c r="H13" s="10">
        <v>1403</v>
      </c>
      <c r="I13" s="18">
        <f t="shared" si="0"/>
        <v>7745</v>
      </c>
      <c r="J13" s="19">
        <f t="shared" si="1"/>
        <v>0.18114912846998063</v>
      </c>
      <c r="K13" s="10">
        <v>1509</v>
      </c>
      <c r="L13" s="20">
        <v>0.4662</v>
      </c>
      <c r="M13" s="12"/>
      <c r="O13" s="15" t="str">
        <f t="shared" si="2"/>
        <v/>
      </c>
      <c r="P13" s="15" t="str">
        <f t="shared" si="3"/>
        <v/>
      </c>
    </row>
    <row r="14" spans="1:16" ht="39.950000000000003" customHeight="1">
      <c r="A14" s="32"/>
      <c r="B14" s="21" t="s">
        <v>33</v>
      </c>
      <c r="C14" s="16" t="s">
        <v>27</v>
      </c>
      <c r="D14" s="11">
        <v>85171</v>
      </c>
      <c r="E14" s="10">
        <v>1673</v>
      </c>
      <c r="F14" s="10">
        <v>8093</v>
      </c>
      <c r="G14" s="10">
        <v>4901</v>
      </c>
      <c r="H14" s="10">
        <v>29033</v>
      </c>
      <c r="I14" s="18">
        <f t="shared" si="0"/>
        <v>43700</v>
      </c>
      <c r="J14" s="19">
        <f>H14/I14</f>
        <v>0.66437070938215104</v>
      </c>
      <c r="K14" s="10">
        <v>32959</v>
      </c>
      <c r="L14" s="20">
        <v>0.7712</v>
      </c>
      <c r="M14" s="12"/>
      <c r="O14" s="15" t="str">
        <f t="shared" si="2"/>
        <v/>
      </c>
      <c r="P14" s="15" t="str">
        <f t="shared" si="3"/>
        <v/>
      </c>
    </row>
    <row r="15" spans="1:16" ht="39.950000000000003" customHeight="1">
      <c r="A15" s="34" t="s">
        <v>34</v>
      </c>
      <c r="B15" s="37" t="s">
        <v>35</v>
      </c>
      <c r="C15" s="21" t="s">
        <v>26</v>
      </c>
      <c r="D15" s="11">
        <v>5610214</v>
      </c>
      <c r="E15" s="10">
        <v>2444749</v>
      </c>
      <c r="F15" s="10">
        <v>134688</v>
      </c>
      <c r="G15" s="10">
        <v>1286114</v>
      </c>
      <c r="H15" s="10">
        <v>1466347</v>
      </c>
      <c r="I15" s="18">
        <f t="shared" si="0"/>
        <v>5331898</v>
      </c>
      <c r="J15" s="19">
        <f>H15/I15</f>
        <v>0.27501407566311281</v>
      </c>
      <c r="K15" s="10">
        <v>1206815</v>
      </c>
      <c r="L15" s="20">
        <v>0.2833</v>
      </c>
      <c r="M15" s="12"/>
      <c r="O15" s="15" t="str">
        <f t="shared" si="2"/>
        <v>○</v>
      </c>
      <c r="P15" s="15" t="str">
        <f t="shared" si="3"/>
        <v/>
      </c>
    </row>
    <row r="16" spans="1:16" ht="39.950000000000003" customHeight="1">
      <c r="A16" s="34"/>
      <c r="B16" s="37"/>
      <c r="C16" s="21" t="s">
        <v>27</v>
      </c>
      <c r="D16" s="11">
        <v>3501858</v>
      </c>
      <c r="E16" s="10">
        <v>1526033</v>
      </c>
      <c r="F16" s="10">
        <v>84074</v>
      </c>
      <c r="G16" s="10">
        <v>802793</v>
      </c>
      <c r="H16" s="10">
        <v>915292</v>
      </c>
      <c r="I16" s="18">
        <f t="shared" si="0"/>
        <v>3328192</v>
      </c>
      <c r="J16" s="19">
        <f t="shared" si="1"/>
        <v>0.27501177816664424</v>
      </c>
      <c r="K16" s="10">
        <v>753293</v>
      </c>
      <c r="L16" s="20">
        <v>0.2833</v>
      </c>
      <c r="M16" s="12"/>
      <c r="O16" s="15" t="str">
        <f t="shared" si="2"/>
        <v>○</v>
      </c>
      <c r="P16" s="15" t="str">
        <f t="shared" si="3"/>
        <v/>
      </c>
    </row>
    <row r="17" spans="1:16" ht="39.950000000000003" customHeight="1">
      <c r="A17" s="34"/>
      <c r="B17" s="37" t="s">
        <v>29</v>
      </c>
      <c r="C17" s="21" t="s">
        <v>26</v>
      </c>
      <c r="D17" s="11">
        <v>25354</v>
      </c>
      <c r="E17" s="10">
        <v>4637</v>
      </c>
      <c r="F17" s="10">
        <v>6288</v>
      </c>
      <c r="G17" s="10">
        <v>3920</v>
      </c>
      <c r="H17" s="10">
        <v>3255</v>
      </c>
      <c r="I17" s="18">
        <f t="shared" si="0"/>
        <v>18100</v>
      </c>
      <c r="J17" s="19">
        <f t="shared" si="1"/>
        <v>0.1798342541436464</v>
      </c>
      <c r="K17" s="10">
        <v>4609</v>
      </c>
      <c r="L17" s="20">
        <v>0.26889999999999997</v>
      </c>
      <c r="M17" s="12"/>
      <c r="O17" s="15" t="str">
        <f t="shared" si="2"/>
        <v/>
      </c>
      <c r="P17" s="15" t="str">
        <f t="shared" si="3"/>
        <v/>
      </c>
    </row>
    <row r="18" spans="1:16" ht="39.950000000000003" customHeight="1">
      <c r="A18" s="34"/>
      <c r="B18" s="37"/>
      <c r="C18" s="21" t="s">
        <v>27</v>
      </c>
      <c r="D18" s="11">
        <v>9038</v>
      </c>
      <c r="E18" s="10">
        <v>1386</v>
      </c>
      <c r="F18" s="10">
        <v>1475</v>
      </c>
      <c r="G18" s="10">
        <v>2671</v>
      </c>
      <c r="H18" s="10">
        <v>1122</v>
      </c>
      <c r="I18" s="18">
        <f t="shared" si="0"/>
        <v>6654</v>
      </c>
      <c r="J18" s="19">
        <f t="shared" si="1"/>
        <v>0.16862037871956717</v>
      </c>
      <c r="K18" s="10">
        <v>27669</v>
      </c>
      <c r="L18" s="20">
        <v>0.5131</v>
      </c>
      <c r="M18" s="12"/>
      <c r="O18" s="15" t="str">
        <f t="shared" si="2"/>
        <v/>
      </c>
      <c r="P18" s="15" t="str">
        <f t="shared" si="3"/>
        <v/>
      </c>
    </row>
    <row r="19" spans="1:16" ht="39.950000000000003" customHeight="1">
      <c r="A19" s="34"/>
      <c r="B19" s="37" t="s">
        <v>30</v>
      </c>
      <c r="C19" s="21" t="s">
        <v>26</v>
      </c>
      <c r="D19" s="11">
        <v>14245</v>
      </c>
      <c r="E19" s="10">
        <v>563</v>
      </c>
      <c r="F19" s="10">
        <v>1686</v>
      </c>
      <c r="G19" s="10">
        <v>653</v>
      </c>
      <c r="H19" s="10">
        <v>2153</v>
      </c>
      <c r="I19" s="18">
        <f t="shared" si="0"/>
        <v>5055</v>
      </c>
      <c r="J19" s="19">
        <f t="shared" si="1"/>
        <v>0.42591493570722055</v>
      </c>
      <c r="K19" s="10">
        <v>7486</v>
      </c>
      <c r="L19" s="20">
        <v>0.64839999999999998</v>
      </c>
      <c r="M19" s="12"/>
      <c r="O19" s="15" t="str">
        <f t="shared" si="2"/>
        <v/>
      </c>
      <c r="P19" s="15" t="str">
        <f t="shared" si="3"/>
        <v/>
      </c>
    </row>
    <row r="20" spans="1:16" ht="39.950000000000003" customHeight="1">
      <c r="A20" s="34"/>
      <c r="B20" s="37"/>
      <c r="C20" s="21" t="s">
        <v>27</v>
      </c>
      <c r="D20" s="11">
        <v>5650</v>
      </c>
      <c r="E20" s="10">
        <v>0</v>
      </c>
      <c r="F20" s="10">
        <v>16</v>
      </c>
      <c r="G20" s="10">
        <v>287</v>
      </c>
      <c r="H20" s="10">
        <v>239</v>
      </c>
      <c r="I20" s="18">
        <f t="shared" si="0"/>
        <v>542</v>
      </c>
      <c r="J20" s="19">
        <f t="shared" si="1"/>
        <v>0.44095940959409596</v>
      </c>
      <c r="K20" s="10">
        <v>35</v>
      </c>
      <c r="L20" s="20">
        <v>0.27339999999999998</v>
      </c>
      <c r="M20" s="12" t="s">
        <v>28</v>
      </c>
      <c r="O20" s="15" t="str">
        <f t="shared" si="2"/>
        <v>○</v>
      </c>
      <c r="P20" s="15" t="str">
        <f t="shared" si="3"/>
        <v>○</v>
      </c>
    </row>
    <row r="21" spans="1:16" ht="39.950000000000003" customHeight="1">
      <c r="A21" s="34"/>
      <c r="B21" s="37" t="s">
        <v>31</v>
      </c>
      <c r="C21" s="21" t="s">
        <v>26</v>
      </c>
      <c r="D21" s="11">
        <v>1111</v>
      </c>
      <c r="E21" s="10">
        <v>107</v>
      </c>
      <c r="F21" s="10">
        <v>0</v>
      </c>
      <c r="G21" s="10">
        <v>0</v>
      </c>
      <c r="H21" s="10">
        <v>342</v>
      </c>
      <c r="I21" s="18">
        <f t="shared" si="0"/>
        <v>449</v>
      </c>
      <c r="J21" s="19">
        <f t="shared" si="1"/>
        <v>0.76169265033407574</v>
      </c>
      <c r="K21" s="10">
        <v>631</v>
      </c>
      <c r="L21" s="20">
        <v>1</v>
      </c>
      <c r="M21" s="12"/>
      <c r="O21" s="15" t="str">
        <f t="shared" si="2"/>
        <v/>
      </c>
      <c r="P21" s="15" t="str">
        <f t="shared" si="3"/>
        <v/>
      </c>
    </row>
    <row r="22" spans="1:16" ht="39.950000000000003" customHeight="1">
      <c r="A22" s="34"/>
      <c r="B22" s="37"/>
      <c r="C22" s="21" t="s">
        <v>27</v>
      </c>
      <c r="D22" s="11">
        <v>64</v>
      </c>
      <c r="E22" s="10">
        <v>0</v>
      </c>
      <c r="F22" s="10">
        <v>0</v>
      </c>
      <c r="G22" s="10">
        <v>0</v>
      </c>
      <c r="H22" s="10">
        <v>0</v>
      </c>
      <c r="I22" s="18">
        <f t="shared" ref="I22:I23" si="4">SUM(E22:H22)</f>
        <v>0</v>
      </c>
      <c r="J22" s="19">
        <v>0</v>
      </c>
      <c r="K22" s="10">
        <v>0</v>
      </c>
      <c r="L22" s="20">
        <v>0</v>
      </c>
      <c r="M22" s="20"/>
      <c r="O22" s="15" t="str">
        <f t="shared" si="2"/>
        <v/>
      </c>
      <c r="P22" s="15" t="str">
        <f t="shared" si="3"/>
        <v/>
      </c>
    </row>
    <row r="23" spans="1:16" ht="39.950000000000003" customHeight="1">
      <c r="A23" s="37"/>
      <c r="B23" s="21" t="s">
        <v>33</v>
      </c>
      <c r="C23" s="21" t="s">
        <v>27</v>
      </c>
      <c r="D23" s="11">
        <v>28044</v>
      </c>
      <c r="E23" s="18">
        <v>1361</v>
      </c>
      <c r="F23" s="18">
        <v>4796</v>
      </c>
      <c r="G23" s="18">
        <v>1427</v>
      </c>
      <c r="H23" s="18">
        <v>17430</v>
      </c>
      <c r="I23" s="18">
        <f t="shared" si="4"/>
        <v>25014</v>
      </c>
      <c r="J23" s="19">
        <f t="shared" si="1"/>
        <v>0.69680978651954906</v>
      </c>
      <c r="K23" s="18">
        <v>11356</v>
      </c>
      <c r="L23" s="20">
        <v>0.59040000000000004</v>
      </c>
      <c r="M23" s="12" t="s">
        <v>28</v>
      </c>
      <c r="O23" s="15" t="str">
        <f t="shared" si="2"/>
        <v>○</v>
      </c>
      <c r="P23" s="15" t="str">
        <f t="shared" si="3"/>
        <v>○</v>
      </c>
    </row>
    <row r="24" spans="1:16" ht="17.25">
      <c r="A24" s="30" t="s">
        <v>36</v>
      </c>
      <c r="B24" s="30"/>
      <c r="C24" s="30"/>
      <c r="E24" s="13"/>
      <c r="F24" s="13"/>
      <c r="G24" s="13"/>
      <c r="M24" s="14" t="s">
        <v>7</v>
      </c>
    </row>
    <row r="25" spans="1:16" ht="22.5" customHeight="1">
      <c r="A25" s="31" t="s">
        <v>8</v>
      </c>
      <c r="B25" s="31" t="s">
        <v>9</v>
      </c>
      <c r="C25" s="31" t="s">
        <v>10</v>
      </c>
      <c r="D25" s="34" t="str">
        <f>D4</f>
        <v>令和５年度
予算額</v>
      </c>
      <c r="E25" s="36" t="s">
        <v>12</v>
      </c>
      <c r="F25" s="47"/>
      <c r="G25" s="47"/>
      <c r="H25" s="47"/>
      <c r="I25" s="48"/>
      <c r="J25" s="49"/>
      <c r="K25" s="36" t="str">
        <f>K4</f>
        <v>令和４年度</v>
      </c>
      <c r="L25" s="52"/>
      <c r="M25" s="37" t="s">
        <v>14</v>
      </c>
    </row>
    <row r="26" spans="1:16" ht="13.5" customHeight="1">
      <c r="A26" s="32"/>
      <c r="B26" s="32"/>
      <c r="C26" s="32"/>
      <c r="D26" s="35"/>
      <c r="E26" s="38" t="s">
        <v>15</v>
      </c>
      <c r="F26" s="40" t="s">
        <v>16</v>
      </c>
      <c r="G26" s="38" t="s">
        <v>17</v>
      </c>
      <c r="H26" s="38" t="s">
        <v>18</v>
      </c>
      <c r="I26" s="38" t="s">
        <v>19</v>
      </c>
      <c r="J26" s="43" t="s">
        <v>20</v>
      </c>
      <c r="K26" s="45" t="s">
        <v>21</v>
      </c>
      <c r="L26" s="45" t="s">
        <v>20</v>
      </c>
      <c r="M26" s="37"/>
    </row>
    <row r="27" spans="1:16" ht="28.5" customHeight="1">
      <c r="A27" s="32"/>
      <c r="B27" s="32"/>
      <c r="C27" s="32"/>
      <c r="D27" s="35"/>
      <c r="E27" s="39"/>
      <c r="F27" s="41"/>
      <c r="G27" s="39"/>
      <c r="H27" s="39"/>
      <c r="I27" s="42"/>
      <c r="J27" s="44"/>
      <c r="K27" s="46"/>
      <c r="L27" s="44"/>
      <c r="M27" s="37"/>
    </row>
    <row r="28" spans="1:16" ht="39.950000000000003" customHeight="1">
      <c r="A28" s="34" t="s">
        <v>24</v>
      </c>
      <c r="B28" s="37" t="s">
        <v>25</v>
      </c>
      <c r="C28" s="21" t="s">
        <v>37</v>
      </c>
      <c r="D28" s="22">
        <v>1919926</v>
      </c>
      <c r="E28" s="18">
        <v>169538</v>
      </c>
      <c r="F28" s="18">
        <v>349062</v>
      </c>
      <c r="G28" s="18">
        <v>548675</v>
      </c>
      <c r="H28" s="18">
        <v>766181</v>
      </c>
      <c r="I28" s="18">
        <f t="shared" ref="I28:I36" si="5">SUM(E28:H28)</f>
        <v>1833456</v>
      </c>
      <c r="J28" s="19">
        <f>H28/I28</f>
        <v>0.41788894852126257</v>
      </c>
      <c r="K28" s="18">
        <v>538414</v>
      </c>
      <c r="L28" s="20">
        <v>0.39279999999999998</v>
      </c>
      <c r="M28" s="21" t="s">
        <v>38</v>
      </c>
      <c r="O28" s="15" t="str">
        <f t="shared" ref="O28:O36" si="6">IF(H28&gt;K28,"○","")</f>
        <v>○</v>
      </c>
      <c r="P28" s="15" t="str">
        <f t="shared" ref="P28:P37" si="7">IF(J28&gt;L28,"○","")</f>
        <v>○</v>
      </c>
    </row>
    <row r="29" spans="1:16" ht="39.950000000000003" customHeight="1">
      <c r="A29" s="34"/>
      <c r="B29" s="37"/>
      <c r="C29" s="21" t="s">
        <v>39</v>
      </c>
      <c r="D29" s="22">
        <v>304008</v>
      </c>
      <c r="E29" s="18">
        <v>15101</v>
      </c>
      <c r="F29" s="18">
        <v>59241</v>
      </c>
      <c r="G29" s="18">
        <v>60274</v>
      </c>
      <c r="H29" s="18">
        <v>141057</v>
      </c>
      <c r="I29" s="18">
        <f t="shared" si="5"/>
        <v>275673</v>
      </c>
      <c r="J29" s="19">
        <f t="shared" ref="J29:J36" si="8">H29/I29</f>
        <v>0.51168231926956942</v>
      </c>
      <c r="K29" s="18">
        <v>128527</v>
      </c>
      <c r="L29" s="20">
        <v>0.55569999999999997</v>
      </c>
      <c r="M29" s="12"/>
      <c r="O29" s="15" t="str">
        <f t="shared" si="6"/>
        <v>○</v>
      </c>
      <c r="P29" s="15" t="str">
        <f t="shared" si="7"/>
        <v/>
      </c>
    </row>
    <row r="30" spans="1:16" ht="39.950000000000003" customHeight="1">
      <c r="A30" s="34"/>
      <c r="B30" s="37" t="s">
        <v>40</v>
      </c>
      <c r="C30" s="21" t="s">
        <v>37</v>
      </c>
      <c r="D30" s="22">
        <v>150315</v>
      </c>
      <c r="E30" s="18">
        <v>11209</v>
      </c>
      <c r="F30" s="18">
        <v>24604</v>
      </c>
      <c r="G30" s="18">
        <v>54689</v>
      </c>
      <c r="H30" s="18">
        <v>58225</v>
      </c>
      <c r="I30" s="18">
        <f t="shared" si="5"/>
        <v>148727</v>
      </c>
      <c r="J30" s="19">
        <f t="shared" si="8"/>
        <v>0.39148910419762384</v>
      </c>
      <c r="K30" s="18">
        <v>69962</v>
      </c>
      <c r="L30" s="20">
        <v>0.52500000000000002</v>
      </c>
      <c r="M30" s="12"/>
      <c r="O30" s="15" t="str">
        <f t="shared" si="6"/>
        <v/>
      </c>
      <c r="P30" s="15" t="str">
        <f t="shared" si="7"/>
        <v/>
      </c>
    </row>
    <row r="31" spans="1:16" ht="39.950000000000003" customHeight="1">
      <c r="A31" s="34"/>
      <c r="B31" s="37"/>
      <c r="C31" s="21" t="s">
        <v>39</v>
      </c>
      <c r="D31" s="22">
        <v>133051</v>
      </c>
      <c r="E31" s="18">
        <v>18669</v>
      </c>
      <c r="F31" s="18">
        <v>28552</v>
      </c>
      <c r="G31" s="18">
        <v>37883</v>
      </c>
      <c r="H31" s="18">
        <v>45736</v>
      </c>
      <c r="I31" s="18">
        <f t="shared" si="5"/>
        <v>130840</v>
      </c>
      <c r="J31" s="19">
        <f t="shared" si="8"/>
        <v>0.34955671048608988</v>
      </c>
      <c r="K31" s="18">
        <v>40464</v>
      </c>
      <c r="L31" s="20">
        <v>0.25069999999999998</v>
      </c>
      <c r="M31" s="21" t="s">
        <v>38</v>
      </c>
      <c r="O31" s="15" t="str">
        <f t="shared" si="6"/>
        <v>○</v>
      </c>
      <c r="P31" s="15" t="str">
        <f t="shared" si="7"/>
        <v>○</v>
      </c>
    </row>
    <row r="32" spans="1:16" ht="39.950000000000003" customHeight="1">
      <c r="A32" s="34"/>
      <c r="B32" s="37" t="s">
        <v>30</v>
      </c>
      <c r="C32" s="21" t="s">
        <v>37</v>
      </c>
      <c r="D32" s="22">
        <v>401489</v>
      </c>
      <c r="E32" s="18">
        <v>43461</v>
      </c>
      <c r="F32" s="18">
        <v>65254</v>
      </c>
      <c r="G32" s="18">
        <v>103082</v>
      </c>
      <c r="H32" s="18">
        <v>179733</v>
      </c>
      <c r="I32" s="18">
        <f t="shared" si="5"/>
        <v>391530</v>
      </c>
      <c r="J32" s="19">
        <f t="shared" si="8"/>
        <v>0.45905294613439585</v>
      </c>
      <c r="K32" s="18">
        <v>128541</v>
      </c>
      <c r="L32" s="20">
        <v>0.3659</v>
      </c>
      <c r="M32" s="21" t="s">
        <v>38</v>
      </c>
      <c r="O32" s="15" t="str">
        <f t="shared" si="6"/>
        <v>○</v>
      </c>
      <c r="P32" s="15" t="str">
        <f t="shared" si="7"/>
        <v>○</v>
      </c>
    </row>
    <row r="33" spans="1:16" ht="39.950000000000003" customHeight="1">
      <c r="A33" s="34"/>
      <c r="B33" s="37"/>
      <c r="C33" s="21" t="s">
        <v>39</v>
      </c>
      <c r="D33" s="22">
        <v>46653</v>
      </c>
      <c r="E33" s="18">
        <v>679</v>
      </c>
      <c r="F33" s="18">
        <v>10725</v>
      </c>
      <c r="G33" s="18">
        <v>7805</v>
      </c>
      <c r="H33" s="18">
        <v>26462</v>
      </c>
      <c r="I33" s="18">
        <f t="shared" si="5"/>
        <v>45671</v>
      </c>
      <c r="J33" s="19">
        <f t="shared" si="8"/>
        <v>0.57940487399005935</v>
      </c>
      <c r="K33" s="18">
        <v>35944</v>
      </c>
      <c r="L33" s="20">
        <v>0.7077</v>
      </c>
      <c r="M33" s="12"/>
      <c r="O33" s="15" t="str">
        <f t="shared" si="6"/>
        <v/>
      </c>
      <c r="P33" s="15" t="str">
        <f t="shared" si="7"/>
        <v/>
      </c>
    </row>
    <row r="34" spans="1:16" ht="39.950000000000003" customHeight="1">
      <c r="A34" s="34"/>
      <c r="B34" s="21" t="s">
        <v>41</v>
      </c>
      <c r="C34" s="21" t="s">
        <v>37</v>
      </c>
      <c r="D34" s="22">
        <v>36300</v>
      </c>
      <c r="E34" s="18">
        <v>5548</v>
      </c>
      <c r="F34" s="18">
        <v>2837</v>
      </c>
      <c r="G34" s="18">
        <v>5361</v>
      </c>
      <c r="H34" s="18">
        <v>20309</v>
      </c>
      <c r="I34" s="18">
        <f t="shared" si="5"/>
        <v>34055</v>
      </c>
      <c r="J34" s="19">
        <f t="shared" si="8"/>
        <v>0.59635883130230505</v>
      </c>
      <c r="K34" s="18">
        <v>10908</v>
      </c>
      <c r="L34" s="20">
        <v>0.55620000000000003</v>
      </c>
      <c r="M34" s="21" t="s">
        <v>38</v>
      </c>
      <c r="O34" s="15" t="str">
        <f t="shared" si="6"/>
        <v>○</v>
      </c>
      <c r="P34" s="15" t="str">
        <f t="shared" si="7"/>
        <v>○</v>
      </c>
    </row>
    <row r="35" spans="1:16" ht="39.950000000000003" customHeight="1">
      <c r="A35" s="34"/>
      <c r="B35" s="21" t="s">
        <v>32</v>
      </c>
      <c r="C35" s="21" t="s">
        <v>37</v>
      </c>
      <c r="D35" s="22">
        <v>25750</v>
      </c>
      <c r="E35" s="18">
        <v>1220</v>
      </c>
      <c r="F35" s="18">
        <v>1337</v>
      </c>
      <c r="G35" s="18">
        <v>5945</v>
      </c>
      <c r="H35" s="18">
        <v>13361</v>
      </c>
      <c r="I35" s="18">
        <f t="shared" si="5"/>
        <v>21863</v>
      </c>
      <c r="J35" s="19">
        <f t="shared" si="8"/>
        <v>0.61112381649361935</v>
      </c>
      <c r="K35" s="18">
        <v>13755</v>
      </c>
      <c r="L35" s="20">
        <v>0.71519999999999995</v>
      </c>
      <c r="M35" s="12"/>
      <c r="O35" s="15" t="str">
        <f t="shared" si="6"/>
        <v/>
      </c>
      <c r="P35" s="15" t="str">
        <f t="shared" si="7"/>
        <v/>
      </c>
    </row>
    <row r="36" spans="1:16" ht="39.950000000000003" customHeight="1">
      <c r="A36" s="34"/>
      <c r="B36" s="21" t="s">
        <v>42</v>
      </c>
      <c r="C36" s="21" t="s">
        <v>39</v>
      </c>
      <c r="D36" s="22">
        <v>93766</v>
      </c>
      <c r="E36" s="18">
        <v>8589</v>
      </c>
      <c r="F36" s="18">
        <v>8899</v>
      </c>
      <c r="G36" s="18">
        <v>29433</v>
      </c>
      <c r="H36" s="18">
        <v>45552</v>
      </c>
      <c r="I36" s="18">
        <f t="shared" si="5"/>
        <v>92473</v>
      </c>
      <c r="J36" s="19">
        <f t="shared" si="8"/>
        <v>0.49259783936932944</v>
      </c>
      <c r="K36" s="18">
        <v>38776</v>
      </c>
      <c r="L36" s="20">
        <v>0.66859999999999997</v>
      </c>
      <c r="M36" s="12"/>
      <c r="O36" s="15" t="str">
        <f t="shared" si="6"/>
        <v>○</v>
      </c>
      <c r="P36" s="15" t="str">
        <f t="shared" si="7"/>
        <v/>
      </c>
    </row>
    <row r="37" spans="1:16">
      <c r="P37" s="15" t="str">
        <f t="shared" si="7"/>
        <v/>
      </c>
    </row>
  </sheetData>
  <mergeCells count="44">
    <mergeCell ref="A28:A36"/>
    <mergeCell ref="B28:B29"/>
    <mergeCell ref="B30:B31"/>
    <mergeCell ref="B32:B33"/>
    <mergeCell ref="K25:L25"/>
    <mergeCell ref="M25:M27"/>
    <mergeCell ref="E26:E27"/>
    <mergeCell ref="F26:F27"/>
    <mergeCell ref="G26:G27"/>
    <mergeCell ref="H26:H27"/>
    <mergeCell ref="I26:I27"/>
    <mergeCell ref="J26:J27"/>
    <mergeCell ref="K26:K27"/>
    <mergeCell ref="L26:L27"/>
    <mergeCell ref="E25:J25"/>
    <mergeCell ref="A24:C24"/>
    <mergeCell ref="A25:A27"/>
    <mergeCell ref="B25:B27"/>
    <mergeCell ref="C25:C27"/>
    <mergeCell ref="D25:D27"/>
    <mergeCell ref="A7:A14"/>
    <mergeCell ref="B7:B8"/>
    <mergeCell ref="B9:B10"/>
    <mergeCell ref="A15:A23"/>
    <mergeCell ref="B15:B16"/>
    <mergeCell ref="B17:B18"/>
    <mergeCell ref="B19:B20"/>
    <mergeCell ref="B21:B22"/>
    <mergeCell ref="K4:L4"/>
    <mergeCell ref="M4:M6"/>
    <mergeCell ref="E5:E6"/>
    <mergeCell ref="F5:F6"/>
    <mergeCell ref="G5:G6"/>
    <mergeCell ref="H5:H6"/>
    <mergeCell ref="I5:I6"/>
    <mergeCell ref="J5:J6"/>
    <mergeCell ref="K5:K6"/>
    <mergeCell ref="L5:L6"/>
    <mergeCell ref="E4:J4"/>
    <mergeCell ref="A3:C3"/>
    <mergeCell ref="A4:A6"/>
    <mergeCell ref="B4:B6"/>
    <mergeCell ref="C4:C6"/>
    <mergeCell ref="D4:D6"/>
  </mergeCells>
  <phoneticPr fontId="6"/>
  <printOptions horizontalCentered="1"/>
  <pageMargins left="0.19685039370078741" right="0.19685039370078741" top="0.23622047244094491" bottom="0.23622047244094491" header="0.31496062992125984" footer="0.15748031496062992"/>
  <pageSetup paperSize="9" scale="73" fitToHeight="0" orientation="landscape" r:id="rId1"/>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情報通信課</dc:creator>
  <cp:keywords/>
  <dc:description/>
  <cp:lastModifiedBy>KANO TATSUYA</cp:lastModifiedBy>
  <cp:revision/>
  <dcterms:created xsi:type="dcterms:W3CDTF">2010-07-08T09:52:02Z</dcterms:created>
  <dcterms:modified xsi:type="dcterms:W3CDTF">2024-06-10T05:30:11Z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2022-06-13T03:11:12Z</vt:filetime>
  </property>
</Properties>
</file>