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5762E3E4-CA20-4F80-8B49-A99DB37C67BF}" xr6:coauthVersionLast="47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入札（物品役務等）" sheetId="1" r:id="rId1"/>
  </sheets>
  <definedNames>
    <definedName name="_xlnm._FilterDatabase" localSheetId="0" hidden="1">'入札（物品役務等）'!$B$1:$B$13</definedName>
    <definedName name="_xlnm.Print_Area" localSheetId="0">'入札（物品役務等）'!$A$1:$O$14</definedName>
    <definedName name="_xlnm.Print_Titles" localSheetId="0">'入札（物品役務等）'!$3:$4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K13" i="1"/>
  <c r="P12" i="1"/>
  <c r="K12" i="1"/>
  <c r="P11" i="1"/>
  <c r="K11" i="1"/>
  <c r="P10" i="1"/>
  <c r="K10" i="1"/>
  <c r="P9" i="1"/>
  <c r="K9" i="1"/>
  <c r="P8" i="1"/>
  <c r="K8" i="1"/>
  <c r="P7" i="1"/>
  <c r="K7" i="1"/>
  <c r="P6" i="1"/>
  <c r="K6" i="1"/>
  <c r="P5" i="1"/>
  <c r="K5" i="1"/>
</calcChain>
</file>

<file path=xl/sharedStrings.xml><?xml version="1.0" encoding="utf-8"?>
<sst xmlns="http://schemas.openxmlformats.org/spreadsheetml/2006/main" count="98" uniqueCount="54">
  <si>
    <t>予定価格</t>
    <rPh sb="0" eb="2">
      <t>ヨテイ</t>
    </rPh>
    <rPh sb="2" eb="4">
      <t>カカク</t>
    </rPh>
    <phoneticPr fontId="3"/>
  </si>
  <si>
    <t>落札率</t>
    <rPh sb="0" eb="2">
      <t>ラクサツ</t>
    </rPh>
    <rPh sb="2" eb="3">
      <t>リツ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</si>
  <si>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</si>
  <si>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</si>
  <si>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</si>
  <si>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</si>
  <si>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</si>
  <si>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</si>
  <si>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</si>
  <si>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</si>
  <si>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</si>
  <si>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</si>
  <si>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</si>
  <si>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</si>
  <si>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</si>
  <si>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－</t>
  </si>
  <si>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</si>
  <si>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</si>
  <si>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r>
      <t>支出負担行為担当官
外務省大臣官房会計課長　大西　一義</t>
    </r>
    <r>
      <rPr>
        <sz val="14"/>
        <rFont val="ＭＳ Ｐゴシック"/>
        <family val="3"/>
        <charset val="128"/>
      </rPr>
      <t xml:space="preserve">
東京都千代田区霞が関２－２－１</t>
    </r>
    <rPh sb="22" eb="24">
      <t>オオニシ</t>
    </rPh>
    <rPh sb="25" eb="27">
      <t>カズヨシ</t>
    </rPh>
    <phoneticPr fontId="3"/>
  </si>
  <si>
    <t>支出負担行為担当官
外務省大臣官房会計課長　大西　一義
東京都千代田区霞が関２－２－１</t>
    <phoneticPr fontId="3"/>
  </si>
  <si>
    <t>「日本事情発信ウェブサイトWeb Japan内サブドメインサイト『Japan Up Close』の認知度向上等に必要なソーシャルメディアコンテンツ作成及び広告出稿支援」業務委嘱</t>
    <rPh sb="86" eb="88">
      <t>イショク</t>
    </rPh>
    <phoneticPr fontId="1"/>
  </si>
  <si>
    <t>「外務省執務室移転に伴う什器等の移設」業務委嘱</t>
  </si>
  <si>
    <t>「オフィス改革（外務省研修所におけるリモート研修環境改善）」業務委嘱</t>
    <rPh sb="30" eb="32">
      <t>ギョウム</t>
    </rPh>
    <rPh sb="32" eb="34">
      <t>イショク</t>
    </rPh>
    <phoneticPr fontId="1"/>
  </si>
  <si>
    <t>「世論調査」業務委嘱</t>
  </si>
  <si>
    <t>「対外発信強化のための中南米日系人招へい事業」業務委嘱</t>
    <rPh sb="23" eb="25">
      <t>ギョウム</t>
    </rPh>
    <rPh sb="25" eb="27">
      <t>イショク</t>
    </rPh>
    <phoneticPr fontId="1"/>
  </si>
  <si>
    <t>「研修所サテライトオフィスの長テーブル」の購入</t>
  </si>
  <si>
    <t>「サイバーセキュリティ研修」業務委嘱</t>
    <rPh sb="14" eb="16">
      <t>ギョウム</t>
    </rPh>
    <rPh sb="16" eb="18">
      <t>イショク</t>
    </rPh>
    <phoneticPr fontId="1"/>
  </si>
  <si>
    <t>「地図データ」の購入</t>
  </si>
  <si>
    <t>クレアブ株式会社</t>
  </si>
  <si>
    <t>株式会社ハンズオン</t>
  </si>
  <si>
    <t>広友物産株式会社</t>
  </si>
  <si>
    <t>株式会社アダムスコミュニケーション</t>
  </si>
  <si>
    <t>株式会社エモック・エンタープライズ</t>
  </si>
  <si>
    <t>株式会社フォーサイト</t>
  </si>
  <si>
    <t>株式会社アイ・ティ・アール</t>
  </si>
  <si>
    <t>株式会社三菱総合研究所</t>
  </si>
  <si>
    <t>1010401085687</t>
  </si>
  <si>
    <t>5020001122274</t>
  </si>
  <si>
    <t>3010401081239</t>
  </si>
  <si>
    <t>4012401007239</t>
  </si>
  <si>
    <t>2010401005495</t>
  </si>
  <si>
    <t>7011301006050</t>
  </si>
  <si>
    <t>3011101047117</t>
  </si>
  <si>
    <t>6010001030403</t>
  </si>
  <si>
    <t>神奈川県横浜市栄区上郷町１６７２番地</t>
  </si>
  <si>
    <t>東京都港区赤坂１丁目４番１７号</t>
  </si>
  <si>
    <t>東京都品川区南大井６丁目２０番１４号</t>
  </si>
  <si>
    <t>東京都中央区八丁堀４丁目１０番８号</t>
  </si>
  <si>
    <t>東京都千代田区永田町２丁目１０番３号</t>
  </si>
  <si>
    <t>一般</t>
  </si>
  <si>
    <t>東京都港区愛宕２丁目５番１号</t>
    <phoneticPr fontId="3"/>
  </si>
  <si>
    <t>東京都港区西新橋１丁目１９番３号</t>
    <phoneticPr fontId="3"/>
  </si>
  <si>
    <t>東京都新宿区西新宿１丁目８番１号</t>
    <phoneticPr fontId="3"/>
  </si>
  <si>
    <r>
      <t>「外務省研修所</t>
    </r>
    <r>
      <rPr>
        <sz val="14"/>
        <color theme="1"/>
        <rFont val="ＭＳ Ｐゴシック"/>
        <family val="3"/>
        <charset val="128"/>
      </rPr>
      <t>執務室応接セット」の購入</t>
    </r>
    <rPh sb="1" eb="4">
      <t>ガイムショウ</t>
    </rPh>
    <rPh sb="7" eb="10">
      <t>シツムシツ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</si>
</sst>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b/>
      <sz val="22"/>
      <color rgb="FFFF0000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4"/>
      <color theme="1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b/>
      <sz val="14"/>
      <color rgb="FFFF0000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38" fontId="4" fillId="2" borderId="0" xfId="6" applyFont="1" applyFill="1">
      <alignment vertical="center"/>
    </xf>
    <xf numFmtId="9" fontId="4" fillId="2" borderId="0" xfId="7" applyNumberFormat="1" applyFont="1" applyFill="1">
      <alignment vertical="center"/>
    </xf>
    <xf numFmtId="9" fontId="4" fillId="0" borderId="0" xfId="7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0" fontId="10" fillId="2" borderId="4" xfId="5" applyFont="1" applyFill="1" applyBorder="1" applyAlignment="1">
      <alignment horizontal="left" vertical="center" wrapText="1"/>
    </xf>
    <xf numFmtId="181" fontId="6" fillId="0" borderId="4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9" fontId="6" fillId="2" borderId="4" xfId="0" applyNumberFormat="1" applyFont="1" applyFill="1" applyBorder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179" fontId="6" fillId="0" borderId="4" xfId="7" applyNumberFormat="1" applyFont="1" applyFill="1" applyBorder="1" applyAlignment="1">
      <alignment horizontal="center" vertical="center" wrapText="1"/>
    </xf>
    <xf numFmtId="179" fontId="6" fillId="2" borderId="4" xfId="7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Border="1">
      <alignment vertical="center"/>
    </xf>
    <xf numFmtId="0" fontId="12" fillId="0" borderId="0" xfId="0" applyFont="1">
      <alignment vertical="center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7" fontId="4" fillId="2" borderId="0" xfId="0" applyNumberFormat="1" applyFont="1" applyFill="1">
      <alignment vertical="center"/>
    </xf>
    <xf numFmtId="0" fontId="6" fillId="2" borderId="4" xfId="5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179" fontId="8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559CDD"/>
      <color rgb="FF3399FF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view="pageBreakPreview" zoomScale="60" workbookViewId="0">
      <selection activeCell="B6" sqref="B6"/>
    </sheetView>
  </sheetViews>
  <sheetFormatPr defaultColWidth="9" defaultRowHeight="25.5" x14ac:dyDescent="0.15"/>
  <cols>
    <col min="1" max="1" width="8.5" style="1" customWidth="1"/>
    <col min="2" max="2" width="32" style="2" customWidth="1"/>
    <col min="3" max="3" width="45" style="2" customWidth="1"/>
    <col min="4" max="4" width="19.25" style="3" customWidth="1"/>
    <col min="5" max="5" width="25.625" style="4" customWidth="1"/>
    <col min="6" max="6" width="25" style="5" customWidth="1"/>
    <col min="7" max="7" width="37.5" style="2" customWidth="1"/>
    <col min="8" max="8" width="20.375" style="4" customWidth="1"/>
    <col min="9" max="10" width="15.375" style="6" customWidth="1"/>
    <col min="11" max="11" width="15.375" style="7" customWidth="1"/>
    <col min="12" max="14" width="15.375" style="8" customWidth="1"/>
    <col min="15" max="15" width="26.125" style="2" customWidth="1"/>
    <col min="16" max="16" width="41.25" style="9" customWidth="1"/>
    <col min="17" max="17" width="5.75" style="10" customWidth="1"/>
    <col min="18" max="18" width="9.125" style="11" bestFit="1" customWidth="1"/>
    <col min="19" max="19" width="13.25" style="12" bestFit="1" customWidth="1"/>
    <col min="20" max="20" width="11" style="13" customWidth="1"/>
    <col min="21" max="21" width="9.125" style="14" bestFit="1" customWidth="1"/>
    <col min="22" max="22" width="13.375" style="11" customWidth="1"/>
    <col min="23" max="23" width="18.375" style="11" customWidth="1"/>
    <col min="24" max="24" width="12.625" style="15" customWidth="1"/>
    <col min="25" max="25" width="14.25" style="14" bestFit="1" customWidth="1"/>
    <col min="26" max="26" width="10.125" style="14" customWidth="1"/>
    <col min="27" max="27" width="9" style="14" customWidth="1"/>
    <col min="28" max="16384" width="9" style="14"/>
  </cols>
  <sheetData>
    <row r="1" spans="1:24" s="16" customFormat="1" ht="14.25" customHeight="1" x14ac:dyDescent="0.15">
      <c r="A1" s="53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38"/>
      <c r="Q1" s="41"/>
      <c r="R1" s="2"/>
      <c r="S1" s="42"/>
      <c r="T1" s="6"/>
      <c r="V1" s="2"/>
      <c r="W1" s="2"/>
      <c r="X1" s="43"/>
    </row>
    <row r="2" spans="1:24" s="17" customFormat="1" ht="90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39"/>
    </row>
    <row r="3" spans="1:24" s="18" customFormat="1" ht="90" customHeight="1" x14ac:dyDescent="0.15">
      <c r="A3" s="55"/>
      <c r="B3" s="57" t="s">
        <v>5</v>
      </c>
      <c r="C3" s="57" t="s">
        <v>3</v>
      </c>
      <c r="D3" s="57" t="s">
        <v>9</v>
      </c>
      <c r="E3" s="57" t="s">
        <v>7</v>
      </c>
      <c r="F3" s="59" t="s">
        <v>8</v>
      </c>
      <c r="G3" s="57" t="s">
        <v>2</v>
      </c>
      <c r="H3" s="57" t="s">
        <v>10</v>
      </c>
      <c r="I3" s="61" t="s">
        <v>0</v>
      </c>
      <c r="J3" s="61" t="s">
        <v>11</v>
      </c>
      <c r="K3" s="46" t="s">
        <v>1</v>
      </c>
      <c r="L3" s="50" t="s">
        <v>6</v>
      </c>
      <c r="M3" s="51"/>
      <c r="N3" s="52"/>
      <c r="O3" s="48" t="s">
        <v>12</v>
      </c>
      <c r="P3" s="40"/>
    </row>
    <row r="4" spans="1:24" s="18" customFormat="1" ht="45.75" customHeight="1" x14ac:dyDescent="0.15">
      <c r="A4" s="56"/>
      <c r="B4" s="58"/>
      <c r="C4" s="58"/>
      <c r="D4" s="58"/>
      <c r="E4" s="58"/>
      <c r="F4" s="60"/>
      <c r="G4" s="58"/>
      <c r="H4" s="58"/>
      <c r="I4" s="62"/>
      <c r="J4" s="62"/>
      <c r="K4" s="47"/>
      <c r="L4" s="34" t="s">
        <v>4</v>
      </c>
      <c r="M4" s="34" t="s">
        <v>13</v>
      </c>
      <c r="N4" s="34" t="s">
        <v>14</v>
      </c>
      <c r="O4" s="49"/>
      <c r="P4" s="40"/>
    </row>
    <row r="5" spans="1:24" s="18" customFormat="1" ht="112.5" customHeight="1" x14ac:dyDescent="0.15">
      <c r="A5" s="19">
        <v>1</v>
      </c>
      <c r="B5" s="21" t="s">
        <v>20</v>
      </c>
      <c r="C5" s="44" t="s">
        <v>18</v>
      </c>
      <c r="D5" s="25">
        <v>45355</v>
      </c>
      <c r="E5" s="21" t="s">
        <v>28</v>
      </c>
      <c r="F5" s="27" t="s">
        <v>36</v>
      </c>
      <c r="G5" s="21" t="s">
        <v>50</v>
      </c>
      <c r="H5" s="29" t="s">
        <v>49</v>
      </c>
      <c r="I5" s="31">
        <v>3630000</v>
      </c>
      <c r="J5" s="31">
        <v>3234000</v>
      </c>
      <c r="K5" s="33">
        <f t="shared" ref="K5:K13" si="0">ROUNDDOWN(J5/I5,3)</f>
        <v>0.89</v>
      </c>
      <c r="L5" s="35" t="s">
        <v>15</v>
      </c>
      <c r="M5" s="35" t="s">
        <v>15</v>
      </c>
      <c r="N5" s="35" t="s">
        <v>15</v>
      </c>
      <c r="O5" s="37"/>
      <c r="P5" s="40" t="str">
        <f t="shared" ref="P5:P13" si="1">IF(J5&gt;I5,"※","")</f>
        <v/>
      </c>
    </row>
    <row r="6" spans="1:24" s="18" customFormat="1" ht="51.75" x14ac:dyDescent="0.15">
      <c r="A6" s="19">
        <v>2</v>
      </c>
      <c r="B6" s="21" t="s">
        <v>21</v>
      </c>
      <c r="C6" s="24" t="s">
        <v>19</v>
      </c>
      <c r="D6" s="25">
        <v>45355</v>
      </c>
      <c r="E6" s="21" t="s">
        <v>29</v>
      </c>
      <c r="F6" s="27" t="s">
        <v>37</v>
      </c>
      <c r="G6" s="21" t="s">
        <v>44</v>
      </c>
      <c r="H6" s="29" t="s">
        <v>49</v>
      </c>
      <c r="I6" s="31">
        <v>3359730</v>
      </c>
      <c r="J6" s="31">
        <v>1093400</v>
      </c>
      <c r="K6" s="33">
        <f t="shared" si="0"/>
        <v>0.32500000000000001</v>
      </c>
      <c r="L6" s="35" t="s">
        <v>15</v>
      </c>
      <c r="M6" s="35" t="s">
        <v>15</v>
      </c>
      <c r="N6" s="35" t="s">
        <v>15</v>
      </c>
      <c r="O6" s="22"/>
      <c r="P6" s="40" t="str">
        <f t="shared" si="1"/>
        <v/>
      </c>
    </row>
    <row r="7" spans="1:24" s="18" customFormat="1" ht="51.75" x14ac:dyDescent="0.15">
      <c r="A7" s="19">
        <v>3</v>
      </c>
      <c r="B7" s="21" t="s">
        <v>22</v>
      </c>
      <c r="C7" s="24" t="s">
        <v>19</v>
      </c>
      <c r="D7" s="25">
        <v>45357</v>
      </c>
      <c r="E7" s="21" t="s">
        <v>30</v>
      </c>
      <c r="F7" s="27" t="s">
        <v>38</v>
      </c>
      <c r="G7" s="21" t="s">
        <v>45</v>
      </c>
      <c r="H7" s="29" t="s">
        <v>49</v>
      </c>
      <c r="I7" s="32">
        <v>8528300</v>
      </c>
      <c r="J7" s="31">
        <v>6930000</v>
      </c>
      <c r="K7" s="33">
        <f t="shared" si="0"/>
        <v>0.81200000000000006</v>
      </c>
      <c r="L7" s="35" t="s">
        <v>15</v>
      </c>
      <c r="M7" s="35" t="s">
        <v>15</v>
      </c>
      <c r="N7" s="35" t="s">
        <v>15</v>
      </c>
      <c r="O7" s="37"/>
      <c r="P7" s="40" t="str">
        <f t="shared" si="1"/>
        <v/>
      </c>
    </row>
    <row r="8" spans="1:24" s="18" customFormat="1" ht="51.75" x14ac:dyDescent="0.15">
      <c r="A8" s="19">
        <v>4</v>
      </c>
      <c r="B8" s="21" t="s">
        <v>23</v>
      </c>
      <c r="C8" s="24" t="s">
        <v>19</v>
      </c>
      <c r="D8" s="25">
        <v>45358</v>
      </c>
      <c r="E8" s="21" t="s">
        <v>31</v>
      </c>
      <c r="F8" s="27" t="s">
        <v>39</v>
      </c>
      <c r="G8" s="21" t="s">
        <v>46</v>
      </c>
      <c r="H8" s="30" t="s">
        <v>49</v>
      </c>
      <c r="I8" s="31">
        <v>2388650</v>
      </c>
      <c r="J8" s="31">
        <v>2090000</v>
      </c>
      <c r="K8" s="33">
        <f t="shared" si="0"/>
        <v>0.874</v>
      </c>
      <c r="L8" s="36" t="s">
        <v>15</v>
      </c>
      <c r="M8" s="36" t="s">
        <v>15</v>
      </c>
      <c r="N8" s="36" t="s">
        <v>15</v>
      </c>
      <c r="O8" s="37"/>
      <c r="P8" s="40" t="str">
        <f t="shared" si="1"/>
        <v/>
      </c>
    </row>
    <row r="9" spans="1:24" s="18" customFormat="1" ht="51.75" x14ac:dyDescent="0.15">
      <c r="A9" s="19">
        <v>5</v>
      </c>
      <c r="B9" s="21" t="s">
        <v>24</v>
      </c>
      <c r="C9" s="24" t="s">
        <v>19</v>
      </c>
      <c r="D9" s="25">
        <v>45359</v>
      </c>
      <c r="E9" s="21" t="s">
        <v>32</v>
      </c>
      <c r="F9" s="27" t="s">
        <v>40</v>
      </c>
      <c r="G9" s="21" t="s">
        <v>51</v>
      </c>
      <c r="H9" s="29" t="s">
        <v>49</v>
      </c>
      <c r="I9" s="31">
        <v>3908740</v>
      </c>
      <c r="J9" s="31">
        <v>3516810</v>
      </c>
      <c r="K9" s="33">
        <f t="shared" si="0"/>
        <v>0.89900000000000002</v>
      </c>
      <c r="L9" s="36" t="s">
        <v>15</v>
      </c>
      <c r="M9" s="36" t="s">
        <v>15</v>
      </c>
      <c r="N9" s="36" t="s">
        <v>15</v>
      </c>
      <c r="O9" s="37"/>
      <c r="P9" s="40" t="str">
        <f t="shared" si="1"/>
        <v/>
      </c>
    </row>
    <row r="10" spans="1:24" s="18" customFormat="1" ht="51.75" x14ac:dyDescent="0.15">
      <c r="A10" s="19">
        <v>6</v>
      </c>
      <c r="B10" s="21" t="s">
        <v>25</v>
      </c>
      <c r="C10" s="24" t="s">
        <v>19</v>
      </c>
      <c r="D10" s="25">
        <v>45359</v>
      </c>
      <c r="E10" s="21" t="s">
        <v>33</v>
      </c>
      <c r="F10" s="27" t="s">
        <v>41</v>
      </c>
      <c r="G10" s="21" t="s">
        <v>47</v>
      </c>
      <c r="H10" s="29" t="s">
        <v>49</v>
      </c>
      <c r="I10" s="31">
        <v>2751870</v>
      </c>
      <c r="J10" s="31">
        <v>2627570</v>
      </c>
      <c r="K10" s="33">
        <f t="shared" si="0"/>
        <v>0.95399999999999996</v>
      </c>
      <c r="L10" s="36" t="s">
        <v>15</v>
      </c>
      <c r="M10" s="36" t="s">
        <v>15</v>
      </c>
      <c r="N10" s="36" t="s">
        <v>15</v>
      </c>
      <c r="O10" s="37"/>
      <c r="P10" s="40" t="str">
        <f t="shared" si="1"/>
        <v/>
      </c>
    </row>
    <row r="11" spans="1:24" s="18" customFormat="1" ht="51.75" x14ac:dyDescent="0.15">
      <c r="A11" s="19">
        <v>7</v>
      </c>
      <c r="B11" s="45" t="s">
        <v>53</v>
      </c>
      <c r="C11" s="24" t="s">
        <v>19</v>
      </c>
      <c r="D11" s="25">
        <v>45359</v>
      </c>
      <c r="E11" s="21" t="s">
        <v>30</v>
      </c>
      <c r="F11" s="27" t="s">
        <v>38</v>
      </c>
      <c r="G11" s="21" t="s">
        <v>45</v>
      </c>
      <c r="H11" s="29" t="s">
        <v>49</v>
      </c>
      <c r="I11" s="31">
        <v>2302300</v>
      </c>
      <c r="J11" s="31">
        <v>1944800</v>
      </c>
      <c r="K11" s="33">
        <f t="shared" si="0"/>
        <v>0.84399999999999997</v>
      </c>
      <c r="L11" s="36" t="s">
        <v>15</v>
      </c>
      <c r="M11" s="36" t="s">
        <v>15</v>
      </c>
      <c r="N11" s="36" t="s">
        <v>15</v>
      </c>
      <c r="O11" s="37"/>
      <c r="P11" s="40" t="str">
        <f t="shared" si="1"/>
        <v/>
      </c>
    </row>
    <row r="12" spans="1:24" s="18" customFormat="1" ht="51.75" x14ac:dyDescent="0.15">
      <c r="A12" s="19">
        <v>8</v>
      </c>
      <c r="B12" s="21" t="s">
        <v>26</v>
      </c>
      <c r="C12" s="24" t="s">
        <v>19</v>
      </c>
      <c r="D12" s="25">
        <v>45359</v>
      </c>
      <c r="E12" s="21" t="s">
        <v>34</v>
      </c>
      <c r="F12" s="27" t="s">
        <v>42</v>
      </c>
      <c r="G12" s="21" t="s">
        <v>52</v>
      </c>
      <c r="H12" s="29" t="s">
        <v>49</v>
      </c>
      <c r="I12" s="31">
        <v>3960000</v>
      </c>
      <c r="J12" s="31">
        <v>220000</v>
      </c>
      <c r="K12" s="33">
        <f t="shared" si="0"/>
        <v>5.5E-2</v>
      </c>
      <c r="L12" s="36" t="s">
        <v>15</v>
      </c>
      <c r="M12" s="36" t="s">
        <v>15</v>
      </c>
      <c r="N12" s="36" t="s">
        <v>15</v>
      </c>
      <c r="O12" s="37"/>
      <c r="P12" s="40" t="str">
        <f t="shared" si="1"/>
        <v/>
      </c>
    </row>
    <row r="13" spans="1:24" s="18" customFormat="1" ht="51.75" x14ac:dyDescent="0.15">
      <c r="A13" s="19">
        <v>9</v>
      </c>
      <c r="B13" s="21" t="s">
        <v>27</v>
      </c>
      <c r="C13" s="24" t="s">
        <v>19</v>
      </c>
      <c r="D13" s="25">
        <v>45362</v>
      </c>
      <c r="E13" s="21" t="s">
        <v>35</v>
      </c>
      <c r="F13" s="27" t="s">
        <v>43</v>
      </c>
      <c r="G13" s="21" t="s">
        <v>48</v>
      </c>
      <c r="H13" s="29" t="s">
        <v>49</v>
      </c>
      <c r="I13" s="31">
        <v>6317300</v>
      </c>
      <c r="J13" s="31">
        <v>6314000</v>
      </c>
      <c r="K13" s="33">
        <f t="shared" si="0"/>
        <v>0.999</v>
      </c>
      <c r="L13" s="36" t="s">
        <v>15</v>
      </c>
      <c r="M13" s="36" t="s">
        <v>15</v>
      </c>
      <c r="N13" s="36" t="s">
        <v>15</v>
      </c>
      <c r="O13" s="37"/>
      <c r="P13" s="40" t="str">
        <f t="shared" si="1"/>
        <v/>
      </c>
    </row>
    <row r="14" spans="1:24" ht="30" customHeight="1" x14ac:dyDescent="0.15">
      <c r="A14" s="20" t="s">
        <v>17</v>
      </c>
      <c r="B14" s="23"/>
      <c r="C14" s="23"/>
      <c r="D14" s="26"/>
      <c r="E14" s="23"/>
      <c r="F14" s="28"/>
      <c r="G14" s="23"/>
      <c r="H14" s="23"/>
      <c r="I14" s="23"/>
      <c r="J14" s="23"/>
      <c r="K14" s="23"/>
      <c r="L14" s="20"/>
      <c r="M14" s="20"/>
      <c r="N14" s="20"/>
      <c r="O14" s="23"/>
    </row>
  </sheetData>
  <sortState xmlns:xlrd2="http://schemas.microsoft.com/office/spreadsheetml/2017/richdata2" ref="A6:R68">
    <sortCondition descending="1" ref="J6:J68"/>
  </sortState>
  <mergeCells count="14">
    <mergeCell ref="K3:K4"/>
    <mergeCell ref="O3:O4"/>
    <mergeCell ref="L3:N3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3"/>
  <conditionalFormatting sqref="K5:K13">
    <cfRule type="expression" dxfId="14" priority="193" stopIfTrue="1">
      <formula>$AI5=1</formula>
    </cfRule>
    <cfRule type="expression" dxfId="13" priority="194" stopIfTrue="1">
      <formula>#REF!="随意（単価）"</formula>
    </cfRule>
    <cfRule type="expression" dxfId="12" priority="195" stopIfTrue="1">
      <formula>#REF!="秘"</formula>
    </cfRule>
  </conditionalFormatting>
  <conditionalFormatting sqref="K5:K13">
    <cfRule type="expression" dxfId="11" priority="190" stopIfTrue="1">
      <formula>$AH5=1</formula>
    </cfRule>
    <cfRule type="expression" dxfId="10" priority="191" stopIfTrue="1">
      <formula>#REF!="随意（単価）"</formula>
    </cfRule>
    <cfRule type="expression" dxfId="9" priority="192" stopIfTrue="1">
      <formula>#REF!="秘"</formula>
    </cfRule>
  </conditionalFormatting>
  <conditionalFormatting sqref="K5:K13">
    <cfRule type="expression" dxfId="8" priority="181" stopIfTrue="1">
      <formula>#REF!=1</formula>
    </cfRule>
    <cfRule type="expression" dxfId="7" priority="182" stopIfTrue="1">
      <formula>#REF!="随意（単価）"</formula>
    </cfRule>
    <cfRule type="expression" dxfId="6" priority="183" stopIfTrue="1">
      <formula>#REF!="秘"</formula>
    </cfRule>
  </conditionalFormatting>
  <conditionalFormatting sqref="K5:K13">
    <cfRule type="expression" dxfId="5" priority="1351" stopIfTrue="1">
      <formula>#REF!=1</formula>
    </cfRule>
    <cfRule type="expression" dxfId="4" priority="1352" stopIfTrue="1">
      <formula>#REF!="随意（単価）"</formula>
    </cfRule>
    <cfRule type="expression" dxfId="3" priority="1353" stopIfTrue="1">
      <formula>$B5="秘"</formula>
    </cfRule>
  </conditionalFormatting>
  <conditionalFormatting sqref="K5:K13">
    <cfRule type="expression" dxfId="2" priority="1354" stopIfTrue="1">
      <formula>#REF!=1</formula>
    </cfRule>
    <cfRule type="expression" dxfId="1" priority="1355" stopIfTrue="1">
      <formula>#REF!="随意（単価）"</formula>
    </cfRule>
    <cfRule type="expression" dxfId="0" priority="1356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8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2024-04-19T04:54:39Z</dcterms:created>
  <dcterms:modified xsi:type="dcterms:W3CDTF">2024-04-19T09:40:16Z</dcterms:modified>
</cp:coreProperties>
</file>