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その他参考データ\13総括業務\予算執行等に係る情報の公表（外務省ホームページ掲載）\令和４年度　予算執行等に係る情報の公表\支出実績\電子決裁\"/>
    </mc:Choice>
  </mc:AlternateContent>
  <bookViews>
    <workbookView xWindow="-120" yWindow="-120" windowWidth="20730" windowHeight="11160" activeTab="1"/>
  </bookViews>
  <sheets>
    <sheet name="表紙" sheetId="1" r:id="rId1"/>
    <sheet name="公表版（令和４年度）" sheetId="2" r:id="rId2"/>
  </sheets>
  <definedNames>
    <definedName name="_xlnm.Print_Area" localSheetId="1">'公表版（令和４年度）'!$A$1:$M$36</definedName>
    <definedName name="_xlnm.Print_Area" localSheetId="0">表紙!$A$1:$H$20</definedName>
    <definedName name="Z_F3626AB8_FA75_4D7D_BD05_75AE569E61D4_.wvu.PrintArea" localSheetId="1" hidden="1">'公表版（令和４年度）'!$A$1:$M$36</definedName>
    <definedName name="Z_F3626AB8_FA75_4D7D_BD05_75AE569E61D4_.wvu.PrintArea" localSheetId="0" hidden="1">表紙!$A$1:$H$20</definedName>
  </definedNames>
  <calcPr calcId="162913"/>
  <customWorkbookViews>
    <customWorkbookView name="情報通信課 - 個人用ビュー" guid="{F3626AB8-FA75-4D7D-BD05-75AE569E61D4}" mergeInterval="0" personalView="1" xWindow="791" yWindow="27" windowWidth="1103" windowHeight="1040"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2" l="1"/>
  <c r="J29" i="2" s="1"/>
  <c r="I30" i="2"/>
  <c r="J30" i="2"/>
  <c r="I31" i="2"/>
  <c r="J31" i="2" s="1"/>
  <c r="I32" i="2"/>
  <c r="J32" i="2" s="1"/>
  <c r="I33" i="2"/>
  <c r="J33" i="2"/>
  <c r="I34" i="2"/>
  <c r="J34" i="2" s="1"/>
  <c r="I35" i="2"/>
  <c r="J35" i="2"/>
  <c r="I36" i="2"/>
  <c r="J36" i="2" s="1"/>
  <c r="I8" i="2"/>
  <c r="J8" i="2" s="1"/>
  <c r="I9" i="2"/>
  <c r="J9" i="2" s="1"/>
  <c r="I10" i="2"/>
  <c r="J10" i="2" s="1"/>
  <c r="I11" i="2"/>
  <c r="J11" i="2" s="1"/>
  <c r="I12" i="2"/>
  <c r="J12" i="2" s="1"/>
  <c r="I13" i="2"/>
  <c r="J13" i="2" s="1"/>
  <c r="I14" i="2"/>
  <c r="J14" i="2" s="1"/>
  <c r="I15" i="2"/>
  <c r="J15" i="2" s="1"/>
  <c r="I16" i="2"/>
  <c r="J16" i="2"/>
  <c r="I17" i="2"/>
  <c r="J17" i="2" s="1"/>
  <c r="I18" i="2"/>
  <c r="J18" i="2" s="1"/>
  <c r="I19" i="2"/>
  <c r="J19" i="2" s="1"/>
  <c r="I20" i="2"/>
  <c r="J20" i="2" s="1"/>
  <c r="I21" i="2"/>
  <c r="J21" i="2" s="1"/>
  <c r="I23" i="2"/>
  <c r="J23" i="2"/>
  <c r="I28" i="2" l="1"/>
  <c r="J28" i="2" s="1"/>
  <c r="K25" i="2"/>
  <c r="D25" i="2"/>
  <c r="G22" i="2"/>
  <c r="F22" i="2"/>
  <c r="I7" i="2"/>
  <c r="J7" i="2" s="1"/>
  <c r="I22" i="2" l="1"/>
</calcChain>
</file>

<file path=xl/sharedStrings.xml><?xml version="1.0" encoding="utf-8"?>
<sst xmlns="http://schemas.openxmlformats.org/spreadsheetml/2006/main" count="98" uniqueCount="50">
  <si>
    <t>（組織）</t>
    <rPh sb="1" eb="3">
      <t>ソシキ</t>
    </rPh>
    <phoneticPr fontId="2"/>
  </si>
  <si>
    <t>第４四半期</t>
    <rPh sb="0" eb="1">
      <t>ダイ</t>
    </rPh>
    <rPh sb="2" eb="5">
      <t>シハンキ</t>
    </rPh>
    <phoneticPr fontId="2"/>
  </si>
  <si>
    <t>（項）</t>
    <rPh sb="1" eb="2">
      <t>コウ</t>
    </rPh>
    <phoneticPr fontId="2"/>
  </si>
  <si>
    <t>経済協力費</t>
    <rPh sb="0" eb="2">
      <t>ケイザイ</t>
    </rPh>
    <rPh sb="2" eb="5">
      <t>キョウリョクヒ</t>
    </rPh>
    <phoneticPr fontId="2"/>
  </si>
  <si>
    <t>（目）</t>
    <rPh sb="1" eb="2">
      <t>メ</t>
    </rPh>
    <phoneticPr fontId="2"/>
  </si>
  <si>
    <t>分野別外交費</t>
    <rPh sb="0" eb="3">
      <t>ブンヤベツ</t>
    </rPh>
    <rPh sb="3" eb="5">
      <t>ガイコウ</t>
    </rPh>
    <rPh sb="5" eb="6">
      <t>ヒ</t>
    </rPh>
    <phoneticPr fontId="2"/>
  </si>
  <si>
    <t>第１四半期</t>
    <rPh sb="0" eb="1">
      <t>ダイ</t>
    </rPh>
    <rPh sb="2" eb="5">
      <t>シハンキ</t>
    </rPh>
    <phoneticPr fontId="2"/>
  </si>
  <si>
    <t>職員旅費</t>
    <rPh sb="0" eb="2">
      <t>ショクイン</t>
    </rPh>
    <rPh sb="2" eb="4">
      <t>リョヒ</t>
    </rPh>
    <phoneticPr fontId="2"/>
  </si>
  <si>
    <t>（単位：千円）</t>
    <rPh sb="1" eb="3">
      <t>タンイ</t>
    </rPh>
    <rPh sb="4" eb="6">
      <t>センエン</t>
    </rPh>
    <phoneticPr fontId="2"/>
  </si>
  <si>
    <t>第２四半期</t>
    <rPh sb="0" eb="1">
      <t>ダイ</t>
    </rPh>
    <rPh sb="2" eb="5">
      <t>シハンキ</t>
    </rPh>
    <phoneticPr fontId="2"/>
  </si>
  <si>
    <t>第３四半期</t>
    <rPh sb="0" eb="1">
      <t>ダイ</t>
    </rPh>
    <rPh sb="2" eb="5">
      <t>シハンキ</t>
    </rPh>
    <phoneticPr fontId="2"/>
  </si>
  <si>
    <t>外務本省</t>
    <rPh sb="0" eb="2">
      <t>ガイム</t>
    </rPh>
    <rPh sb="2" eb="4">
      <t>ホンショウ</t>
    </rPh>
    <phoneticPr fontId="2"/>
  </si>
  <si>
    <t>広報文化交流及報道対策費</t>
    <rPh sb="0" eb="2">
      <t>コウホウ</t>
    </rPh>
    <rPh sb="2" eb="4">
      <t>ブンカ</t>
    </rPh>
    <rPh sb="4" eb="6">
      <t>コウリュウ</t>
    </rPh>
    <rPh sb="6" eb="7">
      <t>オヨ</t>
    </rPh>
    <rPh sb="7" eb="9">
      <t>ホウドウ</t>
    </rPh>
    <rPh sb="9" eb="12">
      <t>タイサクヒ</t>
    </rPh>
    <phoneticPr fontId="2"/>
  </si>
  <si>
    <t>在外公館</t>
    <rPh sb="0" eb="2">
      <t>ザイガイ</t>
    </rPh>
    <rPh sb="2" eb="4">
      <t>コウカン</t>
    </rPh>
    <phoneticPr fontId="2"/>
  </si>
  <si>
    <t>外務本省共通費</t>
    <rPh sb="0" eb="2">
      <t>ガイム</t>
    </rPh>
    <rPh sb="2" eb="4">
      <t>ホンショウ</t>
    </rPh>
    <rPh sb="4" eb="6">
      <t>キョウツウ</t>
    </rPh>
    <rPh sb="6" eb="7">
      <t>ヒ</t>
    </rPh>
    <phoneticPr fontId="2"/>
  </si>
  <si>
    <t>　　対象項目</t>
    <rPh sb="2" eb="4">
      <t>タイショウ</t>
    </rPh>
    <rPh sb="4" eb="6">
      <t>コウモク</t>
    </rPh>
    <phoneticPr fontId="2"/>
  </si>
  <si>
    <t>地域別外交費</t>
    <rPh sb="0" eb="2">
      <t>チイキ</t>
    </rPh>
    <rPh sb="2" eb="3">
      <t>ベツ</t>
    </rPh>
    <rPh sb="3" eb="5">
      <t>ガイコウ</t>
    </rPh>
    <rPh sb="5" eb="6">
      <t>ヒ</t>
    </rPh>
    <phoneticPr fontId="2"/>
  </si>
  <si>
    <t>　　一般会計</t>
    <rPh sb="2" eb="4">
      <t>イッパン</t>
    </rPh>
    <rPh sb="4" eb="6">
      <t>カイケイ</t>
    </rPh>
    <phoneticPr fontId="2"/>
  </si>
  <si>
    <t>広報文化交流及報道対策費</t>
    <rPh sb="0" eb="2">
      <t>コウホウ</t>
    </rPh>
    <rPh sb="2" eb="4">
      <t>ブンカ</t>
    </rPh>
    <rPh sb="4" eb="6">
      <t>コウリュウ</t>
    </rPh>
    <rPh sb="6" eb="7">
      <t>オヨ</t>
    </rPh>
    <rPh sb="7" eb="9">
      <t>ホウドウ</t>
    </rPh>
    <rPh sb="9" eb="11">
      <t>タイサク</t>
    </rPh>
    <rPh sb="11" eb="12">
      <t>ヒ</t>
    </rPh>
    <phoneticPr fontId="2"/>
  </si>
  <si>
    <t>第４四半期の支出済歳出額</t>
    <rPh sb="0" eb="1">
      <t>ダイ</t>
    </rPh>
    <rPh sb="2" eb="5">
      <t>シハンキ</t>
    </rPh>
    <rPh sb="6" eb="8">
      <t>シシュツ</t>
    </rPh>
    <rPh sb="8" eb="9">
      <t>ズ</t>
    </rPh>
    <rPh sb="9" eb="12">
      <t>サイシュツガク</t>
    </rPh>
    <phoneticPr fontId="2"/>
  </si>
  <si>
    <t>領事政策費</t>
    <rPh sb="0" eb="2">
      <t>リョウジ</t>
    </rPh>
    <rPh sb="2" eb="5">
      <t>セイサクヒ</t>
    </rPh>
    <phoneticPr fontId="2"/>
  </si>
  <si>
    <t>経済協力費</t>
    <rPh sb="0" eb="2">
      <t>ケイザイ</t>
    </rPh>
    <rPh sb="2" eb="4">
      <t>キョウリョク</t>
    </rPh>
    <rPh sb="4" eb="5">
      <t>ヒ</t>
    </rPh>
    <phoneticPr fontId="2"/>
  </si>
  <si>
    <t>庁費</t>
    <rPh sb="0" eb="2">
      <t>チョウヒ</t>
    </rPh>
    <phoneticPr fontId="2"/>
  </si>
  <si>
    <t>政府開発援助庁費</t>
    <rPh sb="0" eb="2">
      <t>セイフ</t>
    </rPh>
    <rPh sb="2" eb="4">
      <t>カイハツ</t>
    </rPh>
    <rPh sb="4" eb="6">
      <t>エンジョ</t>
    </rPh>
    <rPh sb="6" eb="8">
      <t>チョウヒ</t>
    </rPh>
    <phoneticPr fontId="2"/>
  </si>
  <si>
    <t>在外公館共通費</t>
    <rPh sb="0" eb="2">
      <t>ザイガイ</t>
    </rPh>
    <rPh sb="2" eb="4">
      <t>コウカン</t>
    </rPh>
    <rPh sb="4" eb="6">
      <t>キョウツウ</t>
    </rPh>
    <rPh sb="6" eb="7">
      <t>ヒ</t>
    </rPh>
    <phoneticPr fontId="2"/>
  </si>
  <si>
    <t>地域別外交費</t>
    <rPh sb="0" eb="3">
      <t>チイキベツ</t>
    </rPh>
    <rPh sb="3" eb="5">
      <t>ガイコウ</t>
    </rPh>
    <rPh sb="5" eb="6">
      <t>ヒ</t>
    </rPh>
    <phoneticPr fontId="2"/>
  </si>
  <si>
    <t>支出済歳出額</t>
    <rPh sb="0" eb="2">
      <t>シシュツ</t>
    </rPh>
    <rPh sb="2" eb="3">
      <t>ス</t>
    </rPh>
    <rPh sb="3" eb="5">
      <t>サイシュツ</t>
    </rPh>
    <rPh sb="5" eb="6">
      <t>ガク</t>
    </rPh>
    <phoneticPr fontId="2"/>
  </si>
  <si>
    <t>政府開発援助職員旅費</t>
    <rPh sb="0" eb="2">
      <t>セイフ</t>
    </rPh>
    <rPh sb="2" eb="4">
      <t>カイハツ</t>
    </rPh>
    <rPh sb="4" eb="6">
      <t>エンジョ</t>
    </rPh>
    <rPh sb="6" eb="8">
      <t>ショクイン</t>
    </rPh>
    <rPh sb="8" eb="10">
      <t>リョヒ</t>
    </rPh>
    <phoneticPr fontId="2"/>
  </si>
  <si>
    <t>　　（２）職員旅費</t>
    <rPh sb="5" eb="7">
      <t>ショクイン</t>
    </rPh>
    <rPh sb="7" eb="9">
      <t>リョヒ</t>
    </rPh>
    <phoneticPr fontId="2"/>
  </si>
  <si>
    <t>（１）庁費・政府開発援助庁費</t>
    <rPh sb="3" eb="5">
      <t>チョウヒ</t>
    </rPh>
    <rPh sb="6" eb="8">
      <t>セイフ</t>
    </rPh>
    <rPh sb="8" eb="10">
      <t>カイハツ</t>
    </rPh>
    <rPh sb="10" eb="12">
      <t>エンジョ</t>
    </rPh>
    <rPh sb="12" eb="14">
      <t>チョウヒ</t>
    </rPh>
    <phoneticPr fontId="2"/>
  </si>
  <si>
    <t>合計</t>
    <rPh sb="0" eb="2">
      <t>ゴウケイ</t>
    </rPh>
    <phoneticPr fontId="2"/>
  </si>
  <si>
    <t>支出済歳出額の第４四半期の割合</t>
    <rPh sb="0" eb="2">
      <t>シシュツ</t>
    </rPh>
    <rPh sb="2" eb="3">
      <t>ス</t>
    </rPh>
    <rPh sb="3" eb="6">
      <t>サイシュツガク</t>
    </rPh>
    <rPh sb="7" eb="8">
      <t>ダイ</t>
    </rPh>
    <rPh sb="9" eb="12">
      <t>シハンキ</t>
    </rPh>
    <rPh sb="13" eb="15">
      <t>ワリアイ</t>
    </rPh>
    <phoneticPr fontId="2"/>
  </si>
  <si>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</si>
  <si>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　　　　　　※各四半期の支出済歳出額については、千円未満切り捨てにて記載。</t>
    <rPh sb="7" eb="8">
      <t>カク</t>
    </rPh>
    <rPh sb="8" eb="11">
      <t>シハンキ</t>
    </rPh>
    <rPh sb="12" eb="14">
      <t>シシュツ</t>
    </rPh>
    <rPh sb="14" eb="15">
      <t>ス</t>
    </rPh>
    <rPh sb="15" eb="17">
      <t>サイシュツ</t>
    </rPh>
    <rPh sb="17" eb="18">
      <t>ガク</t>
    </rPh>
    <rPh sb="24" eb="26">
      <t>センエン</t>
    </rPh>
    <rPh sb="26" eb="28">
      <t>ミマン</t>
    </rPh>
    <rPh sb="28" eb="29">
      <t>キ</t>
    </rPh>
    <rPh sb="30" eb="31">
      <t>ス</t>
    </rPh>
    <rPh sb="34" eb="36">
      <t>キサイ</t>
    </rPh>
    <phoneticPr fontId="2"/>
  </si>
  <si>
    <t>令和４年度　外務省　支出状況</t>
    <rPh sb="0" eb="2">
      <t>レイワ</t>
    </rPh>
    <rPh sb="3" eb="5">
      <t>ネンド</t>
    </rPh>
    <rPh sb="6" eb="9">
      <t>ガイムショウ</t>
    </rPh>
    <rPh sb="10" eb="12">
      <t>シシュツ</t>
    </rPh>
    <rPh sb="12" eb="14">
      <t>ジョウキョウ</t>
    </rPh>
    <phoneticPr fontId="2"/>
  </si>
  <si>
    <t>令和３年度</t>
    <rPh sb="0" eb="2">
      <t>レイワ</t>
    </rPh>
    <rPh sb="4" eb="5">
      <t>ド</t>
    </rPh>
    <phoneticPr fontId="2"/>
  </si>
  <si>
    <t>令和４年度
予算額</t>
    <rPh sb="0" eb="2">
      <t>レイワ</t>
    </rPh>
    <rPh sb="4" eb="5">
      <t>ド</t>
    </rPh>
    <rPh sb="6" eb="9">
      <t>ヨサンガク</t>
    </rPh>
    <phoneticPr fontId="2"/>
  </si>
  <si>
    <t>補正予算で認められた経費が発生したため</t>
    <rPh sb="0" eb="2">
      <t>ホセイ</t>
    </rPh>
    <rPh sb="2" eb="4">
      <t>ヨサン</t>
    </rPh>
    <rPh sb="5" eb="6">
      <t>ミト</t>
    </rPh>
    <rPh sb="10" eb="12">
      <t>ケイヒ</t>
    </rPh>
    <rPh sb="13" eb="15">
      <t>ハッセイ</t>
    </rPh>
    <phoneticPr fontId="6"/>
  </si>
  <si>
    <t>　　（１）庁費</t>
    <rPh sb="5" eb="7">
      <t>チョウヒ</t>
    </rPh>
    <phoneticPr fontId="2"/>
  </si>
  <si>
    <t>新規計上の大型事業を実施したため</t>
  </si>
  <si>
    <t>前年度は実施されなかった事業が第４四半期に実施されたため</t>
    <phoneticPr fontId="6"/>
  </si>
  <si>
    <t>新規計上の事業を実施したため</t>
    <rPh sb="0" eb="2">
      <t>シンキ</t>
    </rPh>
    <rPh sb="2" eb="4">
      <t>ケイジョウ</t>
    </rPh>
    <rPh sb="5" eb="7">
      <t>ジギョウ</t>
    </rPh>
    <rPh sb="8" eb="10">
      <t>ジッシ</t>
    </rPh>
    <phoneticPr fontId="6"/>
  </si>
  <si>
    <t>前年度まで他科目で予算化されていた案件が令和４年度より本科目に科目変更されたことによる増額。年間契約であり、業務完了をもって出納整理期間に支出したもの。</t>
    <rPh sb="0" eb="3">
      <t>ゼンネンド</t>
    </rPh>
    <rPh sb="5" eb="6">
      <t>ホカ</t>
    </rPh>
    <rPh sb="6" eb="8">
      <t>カモク</t>
    </rPh>
    <rPh sb="9" eb="12">
      <t>ヨサンカ</t>
    </rPh>
    <rPh sb="17" eb="19">
      <t>アンケン</t>
    </rPh>
    <rPh sb="20" eb="22">
      <t>レイワ</t>
    </rPh>
    <rPh sb="23" eb="25">
      <t>ネンド</t>
    </rPh>
    <rPh sb="27" eb="28">
      <t>ホン</t>
    </rPh>
    <rPh sb="28" eb="30">
      <t>カモク</t>
    </rPh>
    <rPh sb="31" eb="33">
      <t>カモク</t>
    </rPh>
    <rPh sb="33" eb="35">
      <t>ヘンコウ</t>
    </rPh>
    <rPh sb="43" eb="45">
      <t>ゾウガク</t>
    </rPh>
    <rPh sb="46" eb="48">
      <t>ネンカン</t>
    </rPh>
    <rPh sb="48" eb="50">
      <t>ケイヤク</t>
    </rPh>
    <rPh sb="54" eb="56">
      <t>ギョウム</t>
    </rPh>
    <rPh sb="56" eb="58">
      <t>カンリョウ</t>
    </rPh>
    <rPh sb="62" eb="64">
      <t>スイトウ</t>
    </rPh>
    <rPh sb="64" eb="66">
      <t>セイリ</t>
    </rPh>
    <rPh sb="66" eb="68">
      <t>キカン</t>
    </rPh>
    <rPh sb="69" eb="71">
      <t>シシュツ</t>
    </rPh>
    <phoneticPr fontId="7"/>
  </si>
  <si>
    <t>前年度には発生しなかった経費が発生したため</t>
  </si>
  <si>
    <t>前年度は実施されなかった事業が第４四半期に実施されたため</t>
    <phoneticPr fontId="6"/>
  </si>
  <si>
    <t>前年度は実施されなかった事業が第４四半期に実施されたため</t>
    <phoneticPr fontId="6"/>
  </si>
  <si>
    <t>新型コロナウイルス感染症の規制緩和に伴い、出張件数が増加したため</t>
    <rPh sb="0" eb="2">
      <t>シンガタ</t>
    </rPh>
    <rPh sb="9" eb="12">
      <t>カンセンショウ</t>
    </rPh>
    <rPh sb="13" eb="15">
      <t>キセイ</t>
    </rPh>
    <rPh sb="15" eb="17">
      <t>カンワ</t>
    </rPh>
    <rPh sb="18" eb="19">
      <t>トモナ</t>
    </rPh>
    <rPh sb="21" eb="23">
      <t>シュッチョウ</t>
    </rPh>
    <rPh sb="23" eb="25">
      <t>ケンスウ</t>
    </rPh>
    <rPh sb="26" eb="28">
      <t>ゾウカ</t>
    </rPh>
    <phoneticPr fontId="6"/>
  </si>
  <si>
    <t>新型コロナウイルス感染症の規制緩和に伴い、出張件数が増加したため</t>
    <phoneticPr fontId="6"/>
  </si>
  <si>
    <t>新型コロナウイルス感染症の規制緩和に伴い、前年度より要人の外国訪問含め、国際会議等の出張件数が増加したため</t>
    <rPh sb="0" eb="2">
      <t>シンガタ</t>
    </rPh>
    <rPh sb="9" eb="12">
      <t>カンセンショウ</t>
    </rPh>
    <rPh sb="13" eb="15">
      <t>キセイ</t>
    </rPh>
    <rPh sb="15" eb="17">
      <t>カンワ</t>
    </rPh>
    <rPh sb="18" eb="19">
      <t>トモナ</t>
    </rPh>
    <rPh sb="21" eb="24">
      <t>ゼンネンド</t>
    </rPh>
    <rPh sb="26" eb="28">
      <t>ヨウジン</t>
    </rPh>
    <rPh sb="29" eb="31">
      <t>ガイコク</t>
    </rPh>
    <rPh sb="31" eb="33">
      <t>ホウモン</t>
    </rPh>
    <rPh sb="33" eb="34">
      <t>フク</t>
    </rPh>
    <rPh sb="36" eb="38">
      <t>コクサイ</t>
    </rPh>
    <rPh sb="38" eb="40">
      <t>カイギ</t>
    </rPh>
    <rPh sb="40" eb="41">
      <t>トウ</t>
    </rPh>
    <rPh sb="42" eb="44">
      <t>シュッチョウ</t>
    </rPh>
    <rPh sb="44" eb="46">
      <t>ケンスウ</t>
    </rPh>
    <rPh sb="47" eb="49">
      <t>ゾウカ</t>
    </rPh>
    <phoneticPr fontId="6"/>
  </si>
  <si>
    <t>（２）職員旅費・政府開発援助職員旅費</t>
    <rPh sb="3" eb="5">
      <t>ショクイン</t>
    </rPh>
    <rPh sb="5" eb="7">
      <t>リョヒ</t>
    </rPh>
    <rPh sb="8" eb="10">
      <t>セイフ</t>
    </rPh>
    <rPh sb="10" eb="12">
      <t>カイハツ</t>
    </rPh>
    <rPh sb="12" eb="14">
      <t>エンジョ</t>
    </rPh>
    <rPh sb="14" eb="16">
      <t>ショクイン</t>
    </rPh>
    <rPh sb="16" eb="18">
      <t>リョヒ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</si>
</sst>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_);[Red]\(#,##0\)"/>
  </numFmts>
  <fonts count="13" x14ac:knownFonts="1">
    <font>
      <sz val="11"/>
      <color theme="1"/>
      <name val="ＭＳ Ｐゴシック"/>
      <family val="3"/>
      <scheme val="minor"/>
    </font>
    <font>
      <sz val="11"/>
      <color theme="1"/>
      <name val="ＭＳ Ｐゴシック"/>
      <family val="3"/>
      <scheme val="minor"/>
    </font>
    <font>
      <sz val="6"/>
      <name val="ＭＳ Ｐゴシック"/>
      <family val="3"/>
    </font>
    <font>
      <sz val="22"/>
      <color theme="1"/>
      <name val="ＭＳ Ｐゴシック"/>
      <family val="3"/>
      <scheme val="minor"/>
    </font>
    <font>
      <sz val="16"/>
      <color theme="1"/>
      <name val="ＭＳ Ｐゴシック"/>
      <family val="3"/>
      <scheme val="minor"/>
    </font>
    <font>
      <sz val="14"/>
      <color theme="1"/>
      <name val="ＭＳ Ｐゴシック"/>
      <family val="3"/>
      <scheme val="minor"/>
    </font>
    <font>
      <sz val="6"/>
      <name val="ＭＳ Ｐゴシック"/>
      <family val="3"/>
      <charset val="128"/>
      <scheme val="minor"/>
    </font>
    <font>
      <sz val="11"/>
      <color rgb="FF006100"/>
      <name val="ＭＳ Ｐゴシック"/>
      <family val="2"/>
      <charset val="128"/>
    </font>
    <font>
      <sz val="18"/>
      <name val="ＭＳ Ｐゴシック"/>
      <family val="2"/>
      <scheme val="minor"/>
    </font>
    <font>
      <sz val="11"/>
      <name val="ＭＳ Ｐゴシック"/>
      <family val="2"/>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
      <left/>
      <right/>
      <top style="thin">
        <color indexed="64"/>
      </top>
      <bottom/>
      <diagonal/>
    </border>
    <border>
      <left/>
      <right/>
      <top/>
      <bottom style="thin">
        <color indexed="64"/>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0" fillId="0" borderId="0" xfId="0" applyFill="1">
      <alignment vertical="center"/>
    </xf>
    <xf numFmtId="0" fontId="4"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5" fillId="0" borderId="0" xfId="0" applyFont="1" applyBorder="1">
      <alignment vertical="center"/>
    </xf>
    <xf numFmtId="0" fontId="0" fillId="0" borderId="7" xfId="0" applyBorder="1">
      <alignment vertical="center"/>
    </xf>
    <xf numFmtId="0" fontId="0" fillId="0" borderId="7" xfId="0" applyFill="1" applyBorder="1">
      <alignment vertical="center"/>
    </xf>
    <xf numFmtId="0" fontId="0" fillId="0" borderId="8" xfId="0" applyBorder="1">
      <alignment vertical="center"/>
    </xf>
    <xf numFmtId="0" fontId="8" fillId="0" borderId="0" xfId="0" applyFont="1" applyFill="1">
      <alignment vertical="center"/>
    </xf>
    <xf numFmtId="0" fontId="9" fillId="0" borderId="0" xfId="0" applyFont="1" applyFill="1">
      <alignment vertical="center"/>
    </xf>
    <xf numFmtId="0" fontId="10" fillId="0" borderId="0" xfId="0" applyFont="1" applyFill="1">
      <alignment vertical="center"/>
    </xf>
    <xf numFmtId="178" fontId="10" fillId="0" borderId="0" xfId="0" applyNumberFormat="1" applyFont="1" applyFill="1">
      <alignment vertical="center"/>
    </xf>
    <xf numFmtId="176" fontId="10" fillId="0" borderId="0" xfId="0" applyNumberFormat="1" applyFont="1" applyFill="1" applyBorder="1">
      <alignment vertical="center"/>
    </xf>
    <xf numFmtId="0" fontId="10" fillId="0" borderId="0" xfId="0" applyFont="1">
      <alignment vertical="center"/>
    </xf>
    <xf numFmtId="0" fontId="10" fillId="0" borderId="0" xfId="0" applyFont="1" applyFill="1" applyBorder="1" applyAlignment="1">
      <alignment horizontal="right" vertical="center"/>
    </xf>
    <xf numFmtId="0" fontId="10" fillId="0" borderId="12" xfId="2" applyFont="1" applyFill="1" applyBorder="1" applyAlignment="1">
      <alignment vertical="center" wrapText="1"/>
    </xf>
    <xf numFmtId="178" fontId="12" fillId="0" borderId="12" xfId="0" applyNumberFormat="1" applyFont="1" applyFill="1" applyBorder="1">
      <alignment vertical="center"/>
    </xf>
    <xf numFmtId="178" fontId="12" fillId="0" borderId="13" xfId="0" applyNumberFormat="1" applyFont="1" applyFill="1" applyBorder="1">
      <alignment vertical="center"/>
    </xf>
    <xf numFmtId="10" fontId="12" fillId="0" borderId="13" xfId="0" applyNumberFormat="1" applyFont="1" applyFill="1" applyBorder="1">
      <alignment vertical="center"/>
    </xf>
    <xf numFmtId="10" fontId="10" fillId="0" borderId="13" xfId="0" applyNumberFormat="1" applyFont="1" applyFill="1" applyBorder="1">
      <alignment vertical="center"/>
    </xf>
    <xf numFmtId="10" fontId="10" fillId="0" borderId="13" xfId="3" applyNumberFormat="1" applyFont="1" applyFill="1" applyBorder="1" applyAlignment="1">
      <alignment vertical="center" wrapText="1"/>
    </xf>
    <xf numFmtId="177" fontId="12" fillId="0" borderId="11" xfId="0" applyNumberFormat="1" applyFont="1" applyFill="1" applyBorder="1">
      <alignment vertical="center"/>
    </xf>
    <xf numFmtId="10" fontId="10" fillId="0" borderId="18" xfId="3" applyNumberFormat="1" applyFont="1" applyFill="1" applyBorder="1">
      <alignment vertical="center"/>
    </xf>
    <xf numFmtId="0" fontId="10" fillId="0" borderId="13" xfId="0" applyFont="1" applyFill="1" applyBorder="1" applyAlignment="1">
      <alignment vertical="center" wrapText="1"/>
    </xf>
    <xf numFmtId="0" fontId="10" fillId="0" borderId="10" xfId="2" applyFont="1" applyFill="1" applyBorder="1" applyAlignment="1">
      <alignment vertical="center" wrapText="1"/>
    </xf>
    <xf numFmtId="10" fontId="10" fillId="0" borderId="14" xfId="3" applyNumberFormat="1" applyFont="1" applyFill="1" applyBorder="1" applyAlignment="1">
      <alignment vertical="center" wrapText="1"/>
    </xf>
    <xf numFmtId="176" fontId="10" fillId="0" borderId="0" xfId="0" applyNumberFormat="1" applyFont="1" applyFill="1">
      <alignment vertical="center"/>
    </xf>
    <xf numFmtId="0" fontId="10" fillId="0" borderId="0" xfId="0" applyFont="1" applyFill="1" applyAlignment="1">
      <alignment horizontal="right" vertical="center"/>
    </xf>
    <xf numFmtId="177" fontId="12" fillId="0" borderId="13" xfId="0" applyNumberFormat="1" applyFont="1" applyFill="1" applyBorder="1">
      <alignment vertical="center"/>
    </xf>
    <xf numFmtId="0" fontId="10" fillId="0" borderId="0" xfId="0" applyFont="1" applyFill="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10" fillId="0" borderId="13" xfId="2" applyFont="1" applyFill="1" applyBorder="1" applyAlignment="1">
      <alignment horizontal="center" vertical="center" wrapText="1"/>
    </xf>
    <xf numFmtId="0" fontId="10" fillId="0" borderId="13" xfId="0" applyFont="1" applyFill="1" applyBorder="1" applyAlignment="1">
      <alignment vertical="center" wrapText="1"/>
    </xf>
    <xf numFmtId="176" fontId="10" fillId="0" borderId="15" xfId="0" applyNumberFormat="1" applyFont="1" applyFill="1" applyBorder="1" applyAlignment="1">
      <alignment horizontal="center" vertical="center"/>
    </xf>
    <xf numFmtId="0" fontId="10" fillId="0" borderId="17" xfId="0" applyFont="1" applyFill="1" applyBorder="1" applyAlignment="1">
      <alignment vertical="center"/>
    </xf>
    <xf numFmtId="176" fontId="10" fillId="0" borderId="10" xfId="2" applyNumberFormat="1" applyFont="1" applyFill="1" applyBorder="1" applyAlignment="1">
      <alignment horizontal="center" vertical="center" wrapText="1"/>
    </xf>
    <xf numFmtId="176" fontId="10" fillId="0" borderId="11" xfId="2" applyNumberFormat="1" applyFont="1" applyFill="1" applyBorder="1" applyAlignment="1">
      <alignment horizontal="center" vertical="center"/>
    </xf>
    <xf numFmtId="176" fontId="10" fillId="0" borderId="7" xfId="2" applyNumberFormat="1" applyFont="1" applyFill="1" applyBorder="1" applyAlignment="1">
      <alignment horizontal="center" vertical="center" wrapText="1"/>
    </xf>
    <xf numFmtId="176" fontId="10" fillId="0" borderId="8" xfId="2" applyNumberFormat="1" applyFont="1" applyFill="1" applyBorder="1" applyAlignment="1">
      <alignment horizontal="center" vertical="center"/>
    </xf>
    <xf numFmtId="0" fontId="10" fillId="0" borderId="11" xfId="0" applyFont="1" applyFill="1" applyBorder="1" applyAlignment="1">
      <alignment horizontal="center" vertical="center"/>
    </xf>
    <xf numFmtId="176" fontId="10" fillId="0" borderId="12" xfId="2" applyNumberFormat="1" applyFont="1" applyFill="1" applyBorder="1" applyAlignment="1">
      <alignment horizontal="left" vertical="center" wrapText="1"/>
    </xf>
    <xf numFmtId="0" fontId="10" fillId="0" borderId="11" xfId="0" applyFont="1" applyFill="1" applyBorder="1" applyAlignment="1">
      <alignment horizontal="left" vertical="center"/>
    </xf>
    <xf numFmtId="176" fontId="10" fillId="0" borderId="10" xfId="2" applyNumberFormat="1" applyFont="1" applyFill="1" applyBorder="1" applyAlignment="1">
      <alignment horizontal="left" vertical="center" wrapText="1"/>
    </xf>
    <xf numFmtId="0" fontId="10" fillId="0" borderId="11" xfId="0" applyFont="1" applyFill="1" applyBorder="1" applyAlignment="1">
      <alignment horizontal="left" vertical="center" wrapText="1"/>
    </xf>
    <xf numFmtId="176" fontId="10" fillId="0" borderId="16" xfId="0" applyNumberFormat="1"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1" fillId="0" borderId="5" xfId="2" applyFont="1" applyFill="1" applyBorder="1" applyAlignment="1">
      <alignment vertical="center" shrinkToFit="1"/>
    </xf>
    <xf numFmtId="0" fontId="10" fillId="0" borderId="9" xfId="2" applyFont="1" applyFill="1" applyBorder="1" applyAlignment="1">
      <alignment horizontal="center" vertical="center" wrapText="1"/>
    </xf>
    <xf numFmtId="0" fontId="10" fillId="0" borderId="10"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10" fillId="0" borderId="14" xfId="2" applyFont="1" applyFill="1" applyBorder="1" applyAlignment="1">
      <alignment horizontal="center" vertical="center"/>
    </xf>
    <xf numFmtId="0" fontId="10" fillId="0" borderId="12" xfId="2" applyFont="1" applyFill="1" applyBorder="1" applyAlignment="1">
      <alignment horizontal="center" vertical="center" wrapText="1"/>
    </xf>
    <xf numFmtId="0" fontId="10" fillId="0" borderId="12" xfId="2" applyFont="1" applyFill="1" applyBorder="1" applyAlignment="1">
      <alignment vertical="center" wrapText="1"/>
    </xf>
    <xf numFmtId="0" fontId="10" fillId="0" borderId="10" xfId="2" applyFont="1" applyFill="1" applyBorder="1" applyAlignment="1">
      <alignment vertical="center" wrapText="1"/>
    </xf>
    <xf numFmtId="0" fontId="10" fillId="0" borderId="11" xfId="2" applyFont="1" applyFill="1" applyBorder="1" applyAlignment="1">
      <alignment horizontal="center" vertical="center" wrapText="1"/>
    </xf>
  </cellXfs>
  <cellStyles count="4">
    <cellStyle name="桁区切り" xfId="3" builtinId="6"/>
    <cellStyle name="桁区切り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70" zoomScaleNormal="70" workbookViewId="0">
      <selection activeCell="C9" sqref="C9"/>
    </sheetView>
  </sheetViews>
  <sheetFormatPr defaultRowHeight="13.5" x14ac:dyDescent="0.15"/>
  <cols>
    <col min="1" max="1" width="21.375" bestFit="1" customWidth="1"/>
    <col min="2" max="2" width="31.5" customWidth="1"/>
    <col min="3" max="3" width="21.375" customWidth="1"/>
    <col min="4" max="4" width="17.625" customWidth="1"/>
    <col min="5" max="8" width="17.25" customWidth="1"/>
  </cols>
  <sheetData>
    <row r="1" spans="1:8" ht="36" customHeight="1" x14ac:dyDescent="0.15">
      <c r="A1" s="32" t="s">
        <v>34</v>
      </c>
      <c r="B1" s="33"/>
      <c r="C1" s="33"/>
      <c r="D1" s="33"/>
      <c r="E1" s="33"/>
      <c r="F1" s="33"/>
      <c r="G1" s="33"/>
      <c r="H1" s="34"/>
    </row>
    <row r="2" spans="1:8" x14ac:dyDescent="0.15">
      <c r="A2" s="35"/>
      <c r="B2" s="36"/>
      <c r="C2" s="36"/>
      <c r="D2" s="36"/>
      <c r="E2" s="36"/>
      <c r="F2" s="36"/>
      <c r="G2" s="36"/>
      <c r="H2" s="37"/>
    </row>
    <row r="3" spans="1:8" x14ac:dyDescent="0.15">
      <c r="A3" s="35"/>
      <c r="B3" s="36"/>
      <c r="C3" s="36"/>
      <c r="D3" s="36"/>
      <c r="E3" s="36"/>
      <c r="F3" s="36"/>
      <c r="G3" s="36"/>
      <c r="H3" s="37"/>
    </row>
    <row r="4" spans="1:8" ht="61.5" customHeight="1" x14ac:dyDescent="0.15">
      <c r="A4" s="2" t="s">
        <v>15</v>
      </c>
      <c r="H4" s="7"/>
    </row>
    <row r="5" spans="1:8" ht="49.5" customHeight="1" x14ac:dyDescent="0.15">
      <c r="A5" s="2" t="s">
        <v>17</v>
      </c>
      <c r="H5" s="7"/>
    </row>
    <row r="6" spans="1:8" ht="40.5" customHeight="1" x14ac:dyDescent="0.15">
      <c r="A6" s="2" t="s">
        <v>38</v>
      </c>
      <c r="H6" s="7"/>
    </row>
    <row r="7" spans="1:8" ht="40.5" customHeight="1" x14ac:dyDescent="0.15">
      <c r="A7" s="2" t="s">
        <v>28</v>
      </c>
      <c r="H7" s="7"/>
    </row>
    <row r="8" spans="1:8" ht="40.5" customHeight="1" x14ac:dyDescent="0.15">
      <c r="A8" s="2"/>
      <c r="H8" s="8"/>
    </row>
    <row r="9" spans="1:8" s="1" customFormat="1" ht="49.5" customHeight="1" x14ac:dyDescent="0.15">
      <c r="A9" s="2"/>
      <c r="H9" s="8"/>
    </row>
    <row r="10" spans="1:8" s="1" customFormat="1" ht="40.5" customHeight="1" x14ac:dyDescent="0.15">
      <c r="A10" s="2"/>
      <c r="H10" s="8"/>
    </row>
    <row r="11" spans="1:8" s="1" customFormat="1" ht="40.5" customHeight="1" x14ac:dyDescent="0.15">
      <c r="A11" s="2"/>
      <c r="H11" s="8"/>
    </row>
    <row r="12" spans="1:8" s="1" customFormat="1" ht="40.5" customHeight="1" x14ac:dyDescent="0.15">
      <c r="A12" s="2"/>
      <c r="H12" s="8"/>
    </row>
    <row r="13" spans="1:8" ht="40.5" customHeight="1" x14ac:dyDescent="0.15">
      <c r="A13" s="2"/>
      <c r="H13" s="7"/>
    </row>
    <row r="14" spans="1:8" ht="40.5" customHeight="1" x14ac:dyDescent="0.15">
      <c r="A14" s="2"/>
      <c r="H14" s="7"/>
    </row>
    <row r="15" spans="1:8" ht="40.5" customHeight="1" x14ac:dyDescent="0.15">
      <c r="A15" s="2"/>
      <c r="H15" s="7"/>
    </row>
    <row r="16" spans="1:8" x14ac:dyDescent="0.15">
      <c r="A16" s="3"/>
      <c r="H16" s="7"/>
    </row>
    <row r="17" spans="1:8" x14ac:dyDescent="0.15">
      <c r="A17" s="3"/>
      <c r="H17" s="7"/>
    </row>
    <row r="18" spans="1:8" ht="17.25" x14ac:dyDescent="0.15">
      <c r="A18" s="3"/>
      <c r="G18" s="6"/>
      <c r="H18" s="7"/>
    </row>
    <row r="19" spans="1:8" ht="17.25" x14ac:dyDescent="0.15">
      <c r="A19" s="3"/>
      <c r="G19" s="6"/>
      <c r="H19" s="7"/>
    </row>
    <row r="20" spans="1:8" x14ac:dyDescent="0.15">
      <c r="A20" s="4"/>
      <c r="B20" s="5"/>
      <c r="C20" s="5"/>
      <c r="D20" s="5"/>
      <c r="E20" s="5"/>
      <c r="F20" s="5"/>
      <c r="G20" s="5"/>
      <c r="H20" s="9"/>
    </row>
  </sheetData>
  <customSheetViews>
    <customSheetView guid="{F3626AB8-FA75-4D7D-BD05-75AE569E61D4}" scale="70" showPageBreaks="1" fitToPage="1" printArea="1">
      <selection activeCell="D11" sqref="C11:D11"/>
      <pageMargins left="0.91" right="1.07" top="0.93" bottom="0.74803149606299213" header="0.31496062992125984" footer="0.31496062992125984"/>
      <pageSetup paperSize="9" scale="78" orientation="landscape" r:id="rId1"/>
    </customSheetView>
  </customSheetViews>
  <mergeCells count="1">
    <mergeCell ref="A1:H3"/>
  </mergeCells>
  <phoneticPr fontId="2"/>
  <pageMargins left="0.91" right="1.07" top="0.93" bottom="0.74803149606299213" header="0.31496062992125984" footer="0.31496062992125984"/>
  <pageSetup paperSize="9" scale="7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view="pageBreakPreview" zoomScale="75" zoomScaleSheetLayoutView="75" workbookViewId="0">
      <selection activeCell="Q7" sqref="Q7"/>
    </sheetView>
  </sheetViews>
  <sheetFormatPr defaultColWidth="8.75" defaultRowHeight="13.5" x14ac:dyDescent="0.15"/>
  <cols>
    <col min="1" max="1" width="11.625" style="11" customWidth="1"/>
    <col min="2" max="2" width="24.125" style="11" customWidth="1"/>
    <col min="3" max="3" width="18.75" style="11" customWidth="1"/>
    <col min="4" max="9" width="12.125" style="11" customWidth="1"/>
    <col min="10" max="10" width="11.625" style="12" customWidth="1"/>
    <col min="11" max="11" width="10.5" style="11" customWidth="1"/>
    <col min="12" max="12" width="12.625" style="12" customWidth="1"/>
    <col min="13" max="13" width="36" style="11" customWidth="1"/>
    <col min="14" max="16384" width="8.75" style="11"/>
  </cols>
  <sheetData>
    <row r="1" spans="1:13" ht="15" customHeight="1" x14ac:dyDescent="0.15">
      <c r="A1" s="10"/>
      <c r="J1" s="11" t="s">
        <v>33</v>
      </c>
    </row>
    <row r="2" spans="1:13" ht="9.9499999999999993" customHeight="1" x14ac:dyDescent="0.15">
      <c r="A2" s="10"/>
      <c r="F2" s="13"/>
    </row>
    <row r="3" spans="1:13" ht="17.25" x14ac:dyDescent="0.15">
      <c r="A3" s="54" t="s">
        <v>29</v>
      </c>
      <c r="B3" s="54"/>
      <c r="C3" s="54"/>
      <c r="D3" s="31"/>
      <c r="E3" s="14"/>
      <c r="F3" s="14"/>
      <c r="G3" s="14"/>
      <c r="I3" s="15"/>
      <c r="M3" s="16" t="s">
        <v>8</v>
      </c>
    </row>
    <row r="4" spans="1:13" ht="22.5" customHeight="1" x14ac:dyDescent="0.15">
      <c r="A4" s="55" t="s">
        <v>0</v>
      </c>
      <c r="B4" s="55" t="s">
        <v>2</v>
      </c>
      <c r="C4" s="55" t="s">
        <v>4</v>
      </c>
      <c r="D4" s="57" t="s">
        <v>36</v>
      </c>
      <c r="E4" s="40" t="s">
        <v>26</v>
      </c>
      <c r="F4" s="51"/>
      <c r="G4" s="51"/>
      <c r="H4" s="51"/>
      <c r="I4" s="52"/>
      <c r="J4" s="53"/>
      <c r="K4" s="40" t="s">
        <v>35</v>
      </c>
      <c r="L4" s="41"/>
      <c r="M4" s="39" t="s">
        <v>32</v>
      </c>
    </row>
    <row r="5" spans="1:13" ht="13.5" customHeight="1" x14ac:dyDescent="0.15">
      <c r="A5" s="56"/>
      <c r="B5" s="56"/>
      <c r="C5" s="56"/>
      <c r="D5" s="58"/>
      <c r="E5" s="42" t="s">
        <v>6</v>
      </c>
      <c r="F5" s="44" t="s">
        <v>9</v>
      </c>
      <c r="G5" s="42" t="s">
        <v>10</v>
      </c>
      <c r="H5" s="42" t="s">
        <v>1</v>
      </c>
      <c r="I5" s="42" t="s">
        <v>30</v>
      </c>
      <c r="J5" s="47" t="s">
        <v>31</v>
      </c>
      <c r="K5" s="49" t="s">
        <v>19</v>
      </c>
      <c r="L5" s="49" t="s">
        <v>31</v>
      </c>
      <c r="M5" s="39"/>
    </row>
    <row r="6" spans="1:13" ht="27.75" customHeight="1" x14ac:dyDescent="0.15">
      <c r="A6" s="62"/>
      <c r="B6" s="62"/>
      <c r="C6" s="62"/>
      <c r="D6" s="58"/>
      <c r="E6" s="43"/>
      <c r="F6" s="45"/>
      <c r="G6" s="43"/>
      <c r="H6" s="43"/>
      <c r="I6" s="46"/>
      <c r="J6" s="48"/>
      <c r="K6" s="50"/>
      <c r="L6" s="48"/>
      <c r="M6" s="39"/>
    </row>
    <row r="7" spans="1:13" ht="39" customHeight="1" x14ac:dyDescent="0.15">
      <c r="A7" s="59" t="s">
        <v>11</v>
      </c>
      <c r="B7" s="60" t="s">
        <v>14</v>
      </c>
      <c r="C7" s="17" t="s">
        <v>22</v>
      </c>
      <c r="D7" s="23">
        <v>4397573</v>
      </c>
      <c r="E7" s="18">
        <v>446764</v>
      </c>
      <c r="F7" s="18">
        <v>723580</v>
      </c>
      <c r="G7" s="18">
        <v>903121</v>
      </c>
      <c r="H7" s="18">
        <v>2093379</v>
      </c>
      <c r="I7" s="19">
        <f t="shared" ref="I7" si="0">SUM(E7:H7)</f>
        <v>4166844</v>
      </c>
      <c r="J7" s="20">
        <f t="shared" ref="J7" si="1">H7/I7</f>
        <v>0.50238957829954756</v>
      </c>
      <c r="K7" s="18">
        <v>1203501</v>
      </c>
      <c r="L7" s="21">
        <v>0.41239999999999999</v>
      </c>
      <c r="M7" s="22" t="s">
        <v>37</v>
      </c>
    </row>
    <row r="8" spans="1:13" ht="39" customHeight="1" x14ac:dyDescent="0.15">
      <c r="A8" s="56"/>
      <c r="B8" s="61"/>
      <c r="C8" s="17" t="s">
        <v>23</v>
      </c>
      <c r="D8" s="23">
        <v>156566</v>
      </c>
      <c r="E8" s="18">
        <v>32211</v>
      </c>
      <c r="F8" s="18">
        <v>24566</v>
      </c>
      <c r="G8" s="18">
        <v>43055</v>
      </c>
      <c r="H8" s="18">
        <v>28772</v>
      </c>
      <c r="I8" s="19">
        <f t="shared" ref="I8:I23" si="2">SUM(E8:H8)</f>
        <v>128604</v>
      </c>
      <c r="J8" s="20">
        <f t="shared" ref="J8:J23" si="3">H8/I8</f>
        <v>0.22372554508413425</v>
      </c>
      <c r="K8" s="18">
        <v>29676</v>
      </c>
      <c r="L8" s="21">
        <v>0.2273</v>
      </c>
      <c r="M8" s="22"/>
    </row>
    <row r="9" spans="1:13" ht="39" customHeight="1" x14ac:dyDescent="0.15">
      <c r="A9" s="56"/>
      <c r="B9" s="60" t="s">
        <v>16</v>
      </c>
      <c r="C9" s="17" t="s">
        <v>22</v>
      </c>
      <c r="D9" s="23">
        <v>77245</v>
      </c>
      <c r="E9" s="18">
        <v>3902</v>
      </c>
      <c r="F9" s="18">
        <v>7747</v>
      </c>
      <c r="G9" s="18">
        <v>7719</v>
      </c>
      <c r="H9" s="18">
        <v>48827</v>
      </c>
      <c r="I9" s="19">
        <f t="shared" si="2"/>
        <v>68195</v>
      </c>
      <c r="J9" s="20">
        <f t="shared" si="3"/>
        <v>0.7159909084243713</v>
      </c>
      <c r="K9" s="18">
        <v>22827</v>
      </c>
      <c r="L9" s="21">
        <v>0.58699999999999997</v>
      </c>
      <c r="M9" s="22" t="s">
        <v>40</v>
      </c>
    </row>
    <row r="10" spans="1:13" ht="39" customHeight="1" x14ac:dyDescent="0.15">
      <c r="A10" s="56"/>
      <c r="B10" s="61"/>
      <c r="C10" s="17" t="s">
        <v>23</v>
      </c>
      <c r="D10" s="23">
        <v>272580</v>
      </c>
      <c r="E10" s="18">
        <v>5035</v>
      </c>
      <c r="F10" s="18">
        <v>4383</v>
      </c>
      <c r="G10" s="18">
        <v>5232</v>
      </c>
      <c r="H10" s="18">
        <v>182364</v>
      </c>
      <c r="I10" s="19">
        <f t="shared" si="2"/>
        <v>197014</v>
      </c>
      <c r="J10" s="20">
        <f t="shared" si="3"/>
        <v>0.92563980224755604</v>
      </c>
      <c r="K10" s="18">
        <v>22456</v>
      </c>
      <c r="L10" s="24">
        <v>0.53249999999999997</v>
      </c>
      <c r="M10" s="22" t="s">
        <v>39</v>
      </c>
    </row>
    <row r="11" spans="1:13" ht="39" customHeight="1" x14ac:dyDescent="0.15">
      <c r="A11" s="56"/>
      <c r="B11" s="17" t="s">
        <v>5</v>
      </c>
      <c r="C11" s="17" t="s">
        <v>22</v>
      </c>
      <c r="D11" s="23">
        <v>69378</v>
      </c>
      <c r="E11" s="18">
        <v>1640</v>
      </c>
      <c r="F11" s="18">
        <v>426</v>
      </c>
      <c r="G11" s="18">
        <v>863</v>
      </c>
      <c r="H11" s="18">
        <v>53980</v>
      </c>
      <c r="I11" s="19">
        <f t="shared" si="2"/>
        <v>56909</v>
      </c>
      <c r="J11" s="20">
        <f t="shared" si="3"/>
        <v>0.94853186666432376</v>
      </c>
      <c r="K11" s="18">
        <v>22237</v>
      </c>
      <c r="L11" s="24">
        <v>0.82320000000000004</v>
      </c>
      <c r="M11" s="22" t="s">
        <v>44</v>
      </c>
    </row>
    <row r="12" spans="1:13" ht="39" customHeight="1" x14ac:dyDescent="0.15">
      <c r="A12" s="56"/>
      <c r="B12" s="17" t="s">
        <v>18</v>
      </c>
      <c r="C12" s="25" t="s">
        <v>22</v>
      </c>
      <c r="D12" s="23">
        <v>3162</v>
      </c>
      <c r="E12" s="18">
        <v>188</v>
      </c>
      <c r="F12" s="18">
        <v>416</v>
      </c>
      <c r="G12" s="18">
        <v>152</v>
      </c>
      <c r="H12" s="18">
        <v>811</v>
      </c>
      <c r="I12" s="19">
        <f t="shared" si="2"/>
        <v>1567</v>
      </c>
      <c r="J12" s="20">
        <f t="shared" si="3"/>
        <v>0.51754945756222082</v>
      </c>
      <c r="K12" s="18">
        <v>1003</v>
      </c>
      <c r="L12" s="24">
        <v>0.76329999999999998</v>
      </c>
      <c r="M12" s="22"/>
    </row>
    <row r="13" spans="1:13" ht="69.95" customHeight="1" x14ac:dyDescent="0.15">
      <c r="A13" s="56"/>
      <c r="B13" s="17" t="s">
        <v>20</v>
      </c>
      <c r="C13" s="26" t="s">
        <v>22</v>
      </c>
      <c r="D13" s="23">
        <v>8287</v>
      </c>
      <c r="E13" s="18">
        <v>492</v>
      </c>
      <c r="F13" s="18">
        <v>624</v>
      </c>
      <c r="G13" s="18">
        <v>612</v>
      </c>
      <c r="H13" s="18">
        <v>1509</v>
      </c>
      <c r="I13" s="19">
        <f t="shared" si="2"/>
        <v>3237</v>
      </c>
      <c r="J13" s="20">
        <f t="shared" si="3"/>
        <v>0.46617238183503246</v>
      </c>
      <c r="K13" s="18">
        <v>712</v>
      </c>
      <c r="L13" s="24">
        <v>0.193</v>
      </c>
      <c r="M13" s="22" t="s">
        <v>42</v>
      </c>
    </row>
    <row r="14" spans="1:13" ht="39" customHeight="1" x14ac:dyDescent="0.15">
      <c r="A14" s="56"/>
      <c r="B14" s="25" t="s">
        <v>21</v>
      </c>
      <c r="C14" s="17" t="s">
        <v>23</v>
      </c>
      <c r="D14" s="23">
        <v>63754</v>
      </c>
      <c r="E14" s="18">
        <v>2839</v>
      </c>
      <c r="F14" s="18">
        <v>2972</v>
      </c>
      <c r="G14" s="18">
        <v>3965</v>
      </c>
      <c r="H14" s="18">
        <v>32959</v>
      </c>
      <c r="I14" s="19">
        <f t="shared" si="2"/>
        <v>42735</v>
      </c>
      <c r="J14" s="20">
        <f t="shared" si="3"/>
        <v>0.77124137124137127</v>
      </c>
      <c r="K14" s="18">
        <v>55565</v>
      </c>
      <c r="L14" s="24">
        <v>0.82789999999999997</v>
      </c>
      <c r="M14" s="27"/>
    </row>
    <row r="15" spans="1:13" ht="39" customHeight="1" x14ac:dyDescent="0.15">
      <c r="A15" s="38" t="s">
        <v>13</v>
      </c>
      <c r="B15" s="39" t="s">
        <v>24</v>
      </c>
      <c r="C15" s="25" t="s">
        <v>22</v>
      </c>
      <c r="D15" s="23">
        <v>4435490</v>
      </c>
      <c r="E15" s="18">
        <v>1897836</v>
      </c>
      <c r="F15" s="18">
        <v>167061</v>
      </c>
      <c r="G15" s="18">
        <v>988482</v>
      </c>
      <c r="H15" s="18">
        <v>1206815</v>
      </c>
      <c r="I15" s="19">
        <f t="shared" si="2"/>
        <v>4260194</v>
      </c>
      <c r="J15" s="20">
        <f t="shared" si="3"/>
        <v>0.28327700569504582</v>
      </c>
      <c r="K15" s="18">
        <v>979525</v>
      </c>
      <c r="L15" s="24">
        <v>0.25669999999999998</v>
      </c>
      <c r="M15" s="22" t="s">
        <v>37</v>
      </c>
    </row>
    <row r="16" spans="1:13" ht="39" customHeight="1" x14ac:dyDescent="0.15">
      <c r="A16" s="38"/>
      <c r="B16" s="39"/>
      <c r="C16" s="25" t="s">
        <v>23</v>
      </c>
      <c r="D16" s="23">
        <v>2768617</v>
      </c>
      <c r="E16" s="18">
        <v>1184643</v>
      </c>
      <c r="F16" s="18">
        <v>104280</v>
      </c>
      <c r="G16" s="18">
        <v>617016</v>
      </c>
      <c r="H16" s="18">
        <v>753293</v>
      </c>
      <c r="I16" s="19">
        <f t="shared" si="2"/>
        <v>2659232</v>
      </c>
      <c r="J16" s="20">
        <f t="shared" si="3"/>
        <v>0.28327464470944996</v>
      </c>
      <c r="K16" s="18">
        <v>779143</v>
      </c>
      <c r="L16" s="24">
        <v>0.25669999999999998</v>
      </c>
      <c r="M16" s="22"/>
    </row>
    <row r="17" spans="1:13" ht="39" customHeight="1" x14ac:dyDescent="0.15">
      <c r="A17" s="38"/>
      <c r="B17" s="39" t="s">
        <v>16</v>
      </c>
      <c r="C17" s="25" t="s">
        <v>22</v>
      </c>
      <c r="D17" s="23">
        <v>29444</v>
      </c>
      <c r="E17" s="18">
        <v>4736</v>
      </c>
      <c r="F17" s="18">
        <v>3876</v>
      </c>
      <c r="G17" s="18">
        <v>3917</v>
      </c>
      <c r="H17" s="18">
        <v>4609</v>
      </c>
      <c r="I17" s="19">
        <f t="shared" si="2"/>
        <v>17138</v>
      </c>
      <c r="J17" s="20">
        <f t="shared" si="3"/>
        <v>0.26893453145057766</v>
      </c>
      <c r="K17" s="18">
        <v>1480</v>
      </c>
      <c r="L17" s="24">
        <v>0.156</v>
      </c>
      <c r="M17" s="22" t="s">
        <v>45</v>
      </c>
    </row>
    <row r="18" spans="1:13" ht="39" customHeight="1" x14ac:dyDescent="0.15">
      <c r="A18" s="38"/>
      <c r="B18" s="39"/>
      <c r="C18" s="25" t="s">
        <v>23</v>
      </c>
      <c r="D18" s="23">
        <v>63726</v>
      </c>
      <c r="E18" s="18">
        <v>1038</v>
      </c>
      <c r="F18" s="18">
        <v>10535</v>
      </c>
      <c r="G18" s="18">
        <v>14684</v>
      </c>
      <c r="H18" s="18">
        <v>27669</v>
      </c>
      <c r="I18" s="19">
        <f t="shared" si="2"/>
        <v>53926</v>
      </c>
      <c r="J18" s="20">
        <f t="shared" si="3"/>
        <v>0.51309201498349588</v>
      </c>
      <c r="K18" s="18">
        <v>1915</v>
      </c>
      <c r="L18" s="24">
        <v>0.41120000000000001</v>
      </c>
      <c r="M18" s="22" t="s">
        <v>39</v>
      </c>
    </row>
    <row r="19" spans="1:13" ht="39" customHeight="1" x14ac:dyDescent="0.15">
      <c r="A19" s="38"/>
      <c r="B19" s="39" t="s">
        <v>5</v>
      </c>
      <c r="C19" s="25" t="s">
        <v>22</v>
      </c>
      <c r="D19" s="23">
        <v>20518</v>
      </c>
      <c r="E19" s="18">
        <v>439</v>
      </c>
      <c r="F19" s="18">
        <v>2395</v>
      </c>
      <c r="G19" s="18">
        <v>1226</v>
      </c>
      <c r="H19" s="18">
        <v>7486</v>
      </c>
      <c r="I19" s="19">
        <f t="shared" si="2"/>
        <v>11546</v>
      </c>
      <c r="J19" s="20">
        <f t="shared" si="3"/>
        <v>0.6483630694612853</v>
      </c>
      <c r="K19" s="18">
        <v>5126</v>
      </c>
      <c r="L19" s="24">
        <v>0.50680000000000003</v>
      </c>
      <c r="M19" s="22" t="s">
        <v>41</v>
      </c>
    </row>
    <row r="20" spans="1:13" ht="39" customHeight="1" x14ac:dyDescent="0.15">
      <c r="A20" s="38"/>
      <c r="B20" s="39"/>
      <c r="C20" s="25" t="s">
        <v>23</v>
      </c>
      <c r="D20" s="23">
        <v>8506</v>
      </c>
      <c r="E20" s="18">
        <v>0</v>
      </c>
      <c r="F20" s="18">
        <v>34</v>
      </c>
      <c r="G20" s="18">
        <v>59</v>
      </c>
      <c r="H20" s="18">
        <v>35</v>
      </c>
      <c r="I20" s="19">
        <f t="shared" si="2"/>
        <v>128</v>
      </c>
      <c r="J20" s="20">
        <f t="shared" si="3"/>
        <v>0.2734375</v>
      </c>
      <c r="K20" s="18">
        <v>0</v>
      </c>
      <c r="L20" s="24">
        <v>0</v>
      </c>
      <c r="M20" s="22" t="s">
        <v>40</v>
      </c>
    </row>
    <row r="21" spans="1:13" ht="39" customHeight="1" x14ac:dyDescent="0.15">
      <c r="A21" s="38"/>
      <c r="B21" s="39" t="s">
        <v>18</v>
      </c>
      <c r="C21" s="25" t="s">
        <v>22</v>
      </c>
      <c r="D21" s="23">
        <v>1308</v>
      </c>
      <c r="E21" s="18">
        <v>0</v>
      </c>
      <c r="F21" s="18">
        <v>0</v>
      </c>
      <c r="G21" s="18">
        <v>0</v>
      </c>
      <c r="H21" s="18">
        <v>631</v>
      </c>
      <c r="I21" s="19">
        <f t="shared" si="2"/>
        <v>631</v>
      </c>
      <c r="J21" s="20">
        <f t="shared" si="3"/>
        <v>1</v>
      </c>
      <c r="K21" s="18">
        <v>0</v>
      </c>
      <c r="L21" s="24">
        <v>0</v>
      </c>
      <c r="M21" s="22" t="s">
        <v>43</v>
      </c>
    </row>
    <row r="22" spans="1:13" ht="39" customHeight="1" x14ac:dyDescent="0.15">
      <c r="A22" s="38"/>
      <c r="B22" s="39"/>
      <c r="C22" s="25" t="s">
        <v>23</v>
      </c>
      <c r="D22" s="23">
        <v>51</v>
      </c>
      <c r="E22" s="18">
        <v>0</v>
      </c>
      <c r="F22" s="18">
        <f>ROUNDDOWN(0,-3)/1000</f>
        <v>0</v>
      </c>
      <c r="G22" s="18">
        <f>ROUNDDOWN(,-3)/1000</f>
        <v>0</v>
      </c>
      <c r="H22" s="18">
        <v>0</v>
      </c>
      <c r="I22" s="19">
        <f t="shared" si="2"/>
        <v>0</v>
      </c>
      <c r="J22" s="20">
        <v>0</v>
      </c>
      <c r="K22" s="18">
        <v>0</v>
      </c>
      <c r="L22" s="24">
        <v>0</v>
      </c>
      <c r="M22" s="21"/>
    </row>
    <row r="23" spans="1:13" ht="39" customHeight="1" x14ac:dyDescent="0.15">
      <c r="A23" s="39"/>
      <c r="B23" s="25" t="s">
        <v>21</v>
      </c>
      <c r="C23" s="25" t="s">
        <v>23</v>
      </c>
      <c r="D23" s="23">
        <v>31633</v>
      </c>
      <c r="E23" s="19">
        <v>1751</v>
      </c>
      <c r="F23" s="19">
        <v>3392</v>
      </c>
      <c r="G23" s="19">
        <v>2737</v>
      </c>
      <c r="H23" s="19">
        <v>11356</v>
      </c>
      <c r="I23" s="19">
        <f t="shared" si="2"/>
        <v>19236</v>
      </c>
      <c r="J23" s="20">
        <f t="shared" si="3"/>
        <v>0.59035142441255983</v>
      </c>
      <c r="K23" s="19">
        <v>5278</v>
      </c>
      <c r="L23" s="24">
        <v>0.74339999999999995</v>
      </c>
      <c r="M23" s="22"/>
    </row>
    <row r="24" spans="1:13" ht="17.25" x14ac:dyDescent="0.15">
      <c r="A24" s="54" t="s">
        <v>49</v>
      </c>
      <c r="B24" s="54"/>
      <c r="C24" s="54"/>
      <c r="E24" s="28"/>
      <c r="F24" s="28"/>
      <c r="G24" s="28"/>
      <c r="M24" s="29" t="s">
        <v>8</v>
      </c>
    </row>
    <row r="25" spans="1:13" ht="22.5" customHeight="1" x14ac:dyDescent="0.15">
      <c r="A25" s="55" t="s">
        <v>0</v>
      </c>
      <c r="B25" s="55" t="s">
        <v>2</v>
      </c>
      <c r="C25" s="55" t="s">
        <v>4</v>
      </c>
      <c r="D25" s="57" t="str">
        <f>D4</f>
        <v>令和４年度
予算額</v>
      </c>
      <c r="E25" s="40" t="s">
        <v>26</v>
      </c>
      <c r="F25" s="51"/>
      <c r="G25" s="51"/>
      <c r="H25" s="51"/>
      <c r="I25" s="52"/>
      <c r="J25" s="53"/>
      <c r="K25" s="40" t="str">
        <f>K4</f>
        <v>令和３年度</v>
      </c>
      <c r="L25" s="41"/>
      <c r="M25" s="39" t="s">
        <v>32</v>
      </c>
    </row>
    <row r="26" spans="1:13" ht="13.5" customHeight="1" x14ac:dyDescent="0.15">
      <c r="A26" s="56"/>
      <c r="B26" s="56"/>
      <c r="C26" s="56"/>
      <c r="D26" s="58"/>
      <c r="E26" s="42" t="s">
        <v>6</v>
      </c>
      <c r="F26" s="44" t="s">
        <v>9</v>
      </c>
      <c r="G26" s="42" t="s">
        <v>10</v>
      </c>
      <c r="H26" s="42" t="s">
        <v>1</v>
      </c>
      <c r="I26" s="42" t="s">
        <v>30</v>
      </c>
      <c r="J26" s="47" t="s">
        <v>31</v>
      </c>
      <c r="K26" s="49" t="s">
        <v>19</v>
      </c>
      <c r="L26" s="49" t="s">
        <v>31</v>
      </c>
      <c r="M26" s="39"/>
    </row>
    <row r="27" spans="1:13" ht="28.5" customHeight="1" x14ac:dyDescent="0.15">
      <c r="A27" s="56"/>
      <c r="B27" s="56"/>
      <c r="C27" s="56"/>
      <c r="D27" s="58"/>
      <c r="E27" s="43"/>
      <c r="F27" s="45"/>
      <c r="G27" s="43"/>
      <c r="H27" s="43"/>
      <c r="I27" s="46"/>
      <c r="J27" s="48"/>
      <c r="K27" s="50"/>
      <c r="L27" s="48"/>
      <c r="M27" s="39"/>
    </row>
    <row r="28" spans="1:13" ht="63" customHeight="1" x14ac:dyDescent="0.15">
      <c r="A28" s="38" t="s">
        <v>11</v>
      </c>
      <c r="B28" s="39" t="s">
        <v>14</v>
      </c>
      <c r="C28" s="25" t="s">
        <v>7</v>
      </c>
      <c r="D28" s="30">
        <v>1630460</v>
      </c>
      <c r="E28" s="19">
        <v>122509</v>
      </c>
      <c r="F28" s="19">
        <v>329654</v>
      </c>
      <c r="G28" s="19">
        <v>380120</v>
      </c>
      <c r="H28" s="19">
        <v>538414</v>
      </c>
      <c r="I28" s="19">
        <f t="shared" ref="I28" si="4">SUM(E28:H28)</f>
        <v>1370697</v>
      </c>
      <c r="J28" s="20">
        <f>H28/I28</f>
        <v>0.3928030775583517</v>
      </c>
      <c r="K28" s="19">
        <v>98934</v>
      </c>
      <c r="L28" s="21">
        <v>0.29849999999999999</v>
      </c>
      <c r="M28" s="22" t="s">
        <v>48</v>
      </c>
    </row>
    <row r="29" spans="1:13" ht="39" customHeight="1" x14ac:dyDescent="0.15">
      <c r="A29" s="38"/>
      <c r="B29" s="39"/>
      <c r="C29" s="25" t="s">
        <v>27</v>
      </c>
      <c r="D29" s="30">
        <v>269092</v>
      </c>
      <c r="E29" s="19">
        <v>18271</v>
      </c>
      <c r="F29" s="19">
        <v>38707</v>
      </c>
      <c r="G29" s="19">
        <v>45768</v>
      </c>
      <c r="H29" s="19">
        <v>128527</v>
      </c>
      <c r="I29" s="19">
        <f t="shared" ref="I29:I36" si="5">SUM(E29:H29)</f>
        <v>231273</v>
      </c>
      <c r="J29" s="20">
        <f t="shared" ref="J29:J36" si="6">H29/I29</f>
        <v>0.55573715911498534</v>
      </c>
      <c r="K29" s="19">
        <v>39584</v>
      </c>
      <c r="L29" s="21">
        <v>0.77700000000000002</v>
      </c>
      <c r="M29" s="22"/>
    </row>
    <row r="30" spans="1:13" ht="39" customHeight="1" x14ac:dyDescent="0.15">
      <c r="A30" s="38"/>
      <c r="B30" s="39" t="s">
        <v>25</v>
      </c>
      <c r="C30" s="25" t="s">
        <v>7</v>
      </c>
      <c r="D30" s="30">
        <v>143524</v>
      </c>
      <c r="E30" s="19">
        <v>7319</v>
      </c>
      <c r="F30" s="19">
        <v>13263</v>
      </c>
      <c r="G30" s="19">
        <v>42713</v>
      </c>
      <c r="H30" s="19">
        <v>69962</v>
      </c>
      <c r="I30" s="19">
        <f t="shared" si="5"/>
        <v>133257</v>
      </c>
      <c r="J30" s="20">
        <f t="shared" si="6"/>
        <v>0.52501557141463484</v>
      </c>
      <c r="K30" s="19">
        <v>12288</v>
      </c>
      <c r="L30" s="21">
        <v>0.41020000000000001</v>
      </c>
      <c r="M30" s="22" t="s">
        <v>46</v>
      </c>
    </row>
    <row r="31" spans="1:13" ht="39" customHeight="1" x14ac:dyDescent="0.15">
      <c r="A31" s="38"/>
      <c r="B31" s="39"/>
      <c r="C31" s="25" t="s">
        <v>27</v>
      </c>
      <c r="D31" s="30">
        <v>168855</v>
      </c>
      <c r="E31" s="19">
        <v>16426</v>
      </c>
      <c r="F31" s="19">
        <v>21766</v>
      </c>
      <c r="G31" s="19">
        <v>82754</v>
      </c>
      <c r="H31" s="19">
        <v>40464</v>
      </c>
      <c r="I31" s="19">
        <f t="shared" si="5"/>
        <v>161410</v>
      </c>
      <c r="J31" s="20">
        <f t="shared" si="6"/>
        <v>0.25069078743572271</v>
      </c>
      <c r="K31" s="19">
        <v>17419</v>
      </c>
      <c r="L31" s="21">
        <v>0.49309999999999998</v>
      </c>
      <c r="M31" s="22"/>
    </row>
    <row r="32" spans="1:13" ht="39" customHeight="1" x14ac:dyDescent="0.15">
      <c r="A32" s="38"/>
      <c r="B32" s="39" t="s">
        <v>5</v>
      </c>
      <c r="C32" s="25" t="s">
        <v>7</v>
      </c>
      <c r="D32" s="30">
        <v>379257</v>
      </c>
      <c r="E32" s="19">
        <v>33506</v>
      </c>
      <c r="F32" s="19">
        <v>71705</v>
      </c>
      <c r="G32" s="19">
        <v>117592</v>
      </c>
      <c r="H32" s="19">
        <v>128541</v>
      </c>
      <c r="I32" s="19">
        <f t="shared" si="5"/>
        <v>351344</v>
      </c>
      <c r="J32" s="20">
        <f t="shared" si="6"/>
        <v>0.36585511635320372</v>
      </c>
      <c r="K32" s="19">
        <v>9114</v>
      </c>
      <c r="L32" s="21">
        <v>0.50209999999999999</v>
      </c>
      <c r="M32" s="22"/>
    </row>
    <row r="33" spans="1:13" ht="39" customHeight="1" x14ac:dyDescent="0.15">
      <c r="A33" s="38"/>
      <c r="B33" s="39"/>
      <c r="C33" s="25" t="s">
        <v>27</v>
      </c>
      <c r="D33" s="30">
        <v>54275</v>
      </c>
      <c r="E33" s="19">
        <v>5199</v>
      </c>
      <c r="F33" s="19">
        <v>3844</v>
      </c>
      <c r="G33" s="19">
        <v>5805</v>
      </c>
      <c r="H33" s="19">
        <v>35944</v>
      </c>
      <c r="I33" s="19">
        <f t="shared" si="5"/>
        <v>50792</v>
      </c>
      <c r="J33" s="20">
        <f t="shared" si="6"/>
        <v>0.70767049929122694</v>
      </c>
      <c r="K33" s="19">
        <v>0</v>
      </c>
      <c r="L33" s="21">
        <v>0</v>
      </c>
      <c r="M33" s="22" t="s">
        <v>47</v>
      </c>
    </row>
    <row r="34" spans="1:13" ht="39" customHeight="1" x14ac:dyDescent="0.15">
      <c r="A34" s="38"/>
      <c r="B34" s="25" t="s">
        <v>12</v>
      </c>
      <c r="C34" s="25" t="s">
        <v>7</v>
      </c>
      <c r="D34" s="30">
        <v>32876</v>
      </c>
      <c r="E34" s="19">
        <v>1940</v>
      </c>
      <c r="F34" s="19">
        <v>6458</v>
      </c>
      <c r="G34" s="19">
        <v>307</v>
      </c>
      <c r="H34" s="19">
        <v>10908</v>
      </c>
      <c r="I34" s="19">
        <f t="shared" si="5"/>
        <v>19613</v>
      </c>
      <c r="J34" s="20">
        <f t="shared" si="6"/>
        <v>0.55616172946515063</v>
      </c>
      <c r="K34" s="19">
        <v>2665</v>
      </c>
      <c r="L34" s="21">
        <v>0.64170000000000005</v>
      </c>
      <c r="M34" s="22"/>
    </row>
    <row r="35" spans="1:13" ht="39" customHeight="1" x14ac:dyDescent="0.15">
      <c r="A35" s="38"/>
      <c r="B35" s="25" t="s">
        <v>20</v>
      </c>
      <c r="C35" s="25" t="s">
        <v>7</v>
      </c>
      <c r="D35" s="30">
        <v>25931</v>
      </c>
      <c r="E35" s="19">
        <v>4</v>
      </c>
      <c r="F35" s="19">
        <v>3</v>
      </c>
      <c r="G35" s="19">
        <v>5471</v>
      </c>
      <c r="H35" s="19">
        <v>13755</v>
      </c>
      <c r="I35" s="19">
        <f t="shared" si="5"/>
        <v>19233</v>
      </c>
      <c r="J35" s="20">
        <f t="shared" si="6"/>
        <v>0.71517703946342226</v>
      </c>
      <c r="K35" s="19">
        <v>8</v>
      </c>
      <c r="L35" s="21">
        <v>1</v>
      </c>
      <c r="M35" s="22"/>
    </row>
    <row r="36" spans="1:13" ht="39" customHeight="1" x14ac:dyDescent="0.15">
      <c r="A36" s="38"/>
      <c r="B36" s="25" t="s">
        <v>3</v>
      </c>
      <c r="C36" s="25" t="s">
        <v>27</v>
      </c>
      <c r="D36" s="30">
        <v>81482</v>
      </c>
      <c r="E36" s="19">
        <v>2498</v>
      </c>
      <c r="F36" s="19">
        <v>3958</v>
      </c>
      <c r="G36" s="19">
        <v>12763</v>
      </c>
      <c r="H36" s="19">
        <v>38776</v>
      </c>
      <c r="I36" s="19">
        <f t="shared" si="5"/>
        <v>57995</v>
      </c>
      <c r="J36" s="20">
        <f t="shared" si="6"/>
        <v>0.66860936287611006</v>
      </c>
      <c r="K36" s="19">
        <v>816</v>
      </c>
      <c r="L36" s="21">
        <v>0.77790000000000004</v>
      </c>
      <c r="M36" s="22"/>
    </row>
  </sheetData>
  <customSheetViews>
    <customSheetView guid="{F3626AB8-FA75-4D7D-BD05-75AE569E61D4}" scale="75" showPageBreaks="1" fitToPage="1" printArea="1" view="pageBreakPreview">
      <selection activeCell="C12" sqref="C12"/>
      <rowBreaks count="1" manualBreakCount="1">
        <brk id="23" max="16383" man="1"/>
      </rowBreaks>
      <pageMargins left="0.19685039370078741" right="0.19685039370078741" top="0.43307086614173229" bottom="0.23622047244094491" header="0.31496062992125984" footer="0.15748031496062992"/>
      <printOptions horizontalCentered="1"/>
      <pageSetup paperSize="9" scale="74" fitToHeight="0" orientation="landscape" r:id="rId1"/>
    </customSheetView>
  </customSheetViews>
  <mergeCells count="44">
    <mergeCell ref="A3:C3"/>
    <mergeCell ref="A4:A6"/>
    <mergeCell ref="B4:B6"/>
    <mergeCell ref="C4:C6"/>
    <mergeCell ref="D4:D6"/>
    <mergeCell ref="K4:L4"/>
    <mergeCell ref="M4:M6"/>
    <mergeCell ref="E5:E6"/>
    <mergeCell ref="F5:F6"/>
    <mergeCell ref="G5:G6"/>
    <mergeCell ref="H5:H6"/>
    <mergeCell ref="I5:I6"/>
    <mergeCell ref="J5:J6"/>
    <mergeCell ref="K5:K6"/>
    <mergeCell ref="L5:L6"/>
    <mergeCell ref="E4:J4"/>
    <mergeCell ref="A7:A14"/>
    <mergeCell ref="B7:B8"/>
    <mergeCell ref="B9:B10"/>
    <mergeCell ref="A15:A23"/>
    <mergeCell ref="B15:B16"/>
    <mergeCell ref="B17:B18"/>
    <mergeCell ref="B19:B20"/>
    <mergeCell ref="B21:B22"/>
    <mergeCell ref="A24:C24"/>
    <mergeCell ref="A25:A27"/>
    <mergeCell ref="B25:B27"/>
    <mergeCell ref="C25:C27"/>
    <mergeCell ref="D25:D27"/>
    <mergeCell ref="M25:M27"/>
    <mergeCell ref="E26:E27"/>
    <mergeCell ref="F26:F27"/>
    <mergeCell ref="G26:G27"/>
    <mergeCell ref="H26:H27"/>
    <mergeCell ref="I26:I27"/>
    <mergeCell ref="J26:J27"/>
    <mergeCell ref="K26:K27"/>
    <mergeCell ref="L26:L27"/>
    <mergeCell ref="E25:J25"/>
    <mergeCell ref="A28:A36"/>
    <mergeCell ref="B28:B29"/>
    <mergeCell ref="B30:B31"/>
    <mergeCell ref="B32:B33"/>
    <mergeCell ref="K25:L25"/>
  </mergeCells>
  <phoneticPr fontId="6"/>
  <printOptions horizontalCentered="1"/>
  <pageMargins left="0.19685039370078741" right="0.19685039370078741" top="0.23622047244094491" bottom="0.23622047244094491" header="0.31496062992125984" footer="0.15748031496062992"/>
  <pageSetup paperSize="9" scale="74" fitToHeight="0" orientation="landscape" r:id="rId2"/>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公表版（令和４年度）</vt:lpstr>
      <vt:lpstr>'公表版（令和４年度）'!Print_Area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2023-06-08T01:24:57Z</cp:lastPrinted>
  <dcterms:created xsi:type="dcterms:W3CDTF">2010-07-08T09:52:02Z</dcterms:created>
  <dcterms:modified xsi:type="dcterms:W3CDTF">2023-06-08T01:25:32Z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2022-06-13T03:11:12Z</vt:filetime>
  </property>
</Properties>
</file>