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080" windowWidth="9480" windowHeight="11835" tabRatio="846"/>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31" r:id="rId6"/>
    <sheet name="都市別邦人数上位５０位" sheetId="30" r:id="rId7"/>
    <sheet name="一覧表" sheetId="45" r:id="rId8"/>
  </sheets>
  <definedNames>
    <definedName name="_xlnm._FilterDatabase" localSheetId="7" hidden="1">一覧表!$B$3:$L$214</definedName>
    <definedName name="_xlnm.Print_Area" localSheetId="7">一覧表!$A$1:$L$227</definedName>
    <definedName name="_xlnm.Print_Area" localSheetId="5">国別邦人数上位５０位!$A$1:$Q$63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6" i="45" l="1"/>
  <c r="G226" i="45"/>
  <c r="E226" i="45"/>
  <c r="J225" i="45"/>
  <c r="G225" i="45"/>
  <c r="E225" i="45"/>
  <c r="J224" i="45"/>
  <c r="G224" i="45"/>
  <c r="E224" i="45"/>
  <c r="J223" i="45"/>
  <c r="G223" i="45"/>
  <c r="E223" i="45"/>
  <c r="J222" i="45"/>
  <c r="G222" i="45"/>
  <c r="E222" i="45"/>
  <c r="J221" i="45"/>
  <c r="G221" i="45"/>
  <c r="E221" i="45"/>
  <c r="J220" i="45"/>
  <c r="G220" i="45"/>
  <c r="E220" i="45"/>
  <c r="J219" i="45"/>
  <c r="G219" i="45"/>
  <c r="E219" i="45"/>
  <c r="J218" i="45"/>
  <c r="G218" i="45"/>
  <c r="E218" i="45"/>
  <c r="J217" i="45"/>
  <c r="G217" i="45"/>
  <c r="E217" i="45"/>
  <c r="E216" i="45"/>
  <c r="J215" i="45"/>
  <c r="J216" i="45" s="1"/>
  <c r="G215" i="45"/>
  <c r="G216" i="45" s="1"/>
  <c r="K217" i="45" l="1"/>
  <c r="H221" i="45"/>
  <c r="H225" i="45"/>
  <c r="K216" i="45"/>
  <c r="K225" i="45"/>
  <c r="H218" i="45"/>
  <c r="K218" i="45"/>
  <c r="K223" i="45"/>
  <c r="H226" i="45"/>
  <c r="K226" i="45"/>
  <c r="H217" i="45"/>
  <c r="K221" i="45"/>
  <c r="E215" i="45"/>
  <c r="K219" i="45"/>
  <c r="H222" i="45"/>
  <c r="K222" i="45"/>
  <c r="H216" i="45"/>
  <c r="H220" i="45"/>
  <c r="H224" i="45"/>
  <c r="H219" i="45"/>
  <c r="K220" i="45"/>
  <c r="H223" i="45"/>
  <c r="K224" i="45"/>
  <c r="K108" i="17" l="1"/>
  <c r="J108" i="17"/>
  <c r="G108" i="17"/>
  <c r="H108" i="17" s="1"/>
  <c r="F107" i="17"/>
  <c r="J106" i="17"/>
  <c r="K106" i="17" s="1"/>
  <c r="H106" i="17"/>
  <c r="G106" i="17"/>
  <c r="F106" i="17"/>
  <c r="D106" i="17"/>
  <c r="E106" i="17" s="1"/>
  <c r="F105" i="17"/>
  <c r="J104" i="17"/>
  <c r="K104" i="17" s="1"/>
  <c r="H104" i="17"/>
  <c r="G104" i="17"/>
  <c r="F104" i="17"/>
  <c r="D104" i="17"/>
  <c r="E104" i="17" s="1"/>
  <c r="F103" i="17"/>
  <c r="J102" i="17"/>
  <c r="K102" i="17" s="1"/>
  <c r="H102" i="17"/>
  <c r="G102" i="17"/>
  <c r="F102" i="17"/>
  <c r="D102" i="17"/>
  <c r="E102" i="17" s="1"/>
  <c r="F101" i="17"/>
  <c r="J100" i="17"/>
  <c r="K100" i="17" s="1"/>
  <c r="H100" i="17"/>
  <c r="G100" i="17"/>
  <c r="F100" i="17"/>
  <c r="D100" i="17"/>
  <c r="E100" i="17" s="1"/>
  <c r="F99" i="17"/>
  <c r="J98" i="17"/>
  <c r="K98" i="17" s="1"/>
  <c r="H98" i="17"/>
  <c r="G98" i="17"/>
  <c r="F98" i="17"/>
  <c r="D98" i="17"/>
  <c r="E98" i="17" s="1"/>
  <c r="K96" i="17"/>
  <c r="E108" i="17" l="1"/>
  <c r="G174" i="17" l="1"/>
  <c r="F110" i="17"/>
  <c r="G110" i="17"/>
  <c r="J110" i="17"/>
  <c r="F111" i="17"/>
  <c r="D110" i="17" l="1"/>
  <c r="K110" i="17" l="1"/>
  <c r="H110" i="17"/>
  <c r="E110" i="17" l="1"/>
  <c r="G173" i="17" l="1"/>
  <c r="G172" i="17" l="1"/>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alcChain>
</file>

<file path=xl/sharedStrings.xml><?xml version="1.0" encoding="utf-8"?>
<sst xmlns="http://schemas.openxmlformats.org/spreadsheetml/2006/main" count="1033" uniqueCount="447">
  <si>
    <t>合計</t>
    <rPh sb="0" eb="2">
      <t>ゴウケイ</t>
    </rPh>
    <phoneticPr fontId="6"/>
  </si>
  <si>
    <t>国（地域）名・在外公館名</t>
  </si>
  <si>
    <t>インド</t>
  </si>
  <si>
    <t>台湾</t>
  </si>
  <si>
    <t>マレーシア</t>
  </si>
  <si>
    <t>Ⅱ　大洋州</t>
  </si>
  <si>
    <t>クック諸島</t>
  </si>
  <si>
    <t>サモア（米領）</t>
  </si>
  <si>
    <t>ソロモン諸島</t>
  </si>
  <si>
    <t>ツバル</t>
  </si>
  <si>
    <t>ニウエ</t>
  </si>
  <si>
    <t>ニューカレドニア(仏領）</t>
  </si>
  <si>
    <t>ニュージーランド</t>
  </si>
  <si>
    <t>ポリネシア(仏領－タヒチ）</t>
  </si>
  <si>
    <t>米国</t>
    <rPh sb="0" eb="1">
      <t>ベイ</t>
    </rPh>
    <phoneticPr fontId="6"/>
  </si>
  <si>
    <t>Ⅲ　北米</t>
  </si>
  <si>
    <t>カナダ</t>
  </si>
  <si>
    <t>グリーンランド(デンマーク領）</t>
  </si>
  <si>
    <t>アンティグア・バーブーダ</t>
  </si>
  <si>
    <t>グァドループ島(仏領)</t>
  </si>
  <si>
    <t>グレナダ</t>
  </si>
  <si>
    <t>ジャマイカ</t>
  </si>
  <si>
    <t>セントクリストファー・ネーヴィス</t>
  </si>
  <si>
    <t>セントビンセント及びグレナディーン諸島</t>
  </si>
  <si>
    <t>セントルシア</t>
  </si>
  <si>
    <t>ドミニカ共和国</t>
  </si>
  <si>
    <t>ドミニカ国</t>
  </si>
  <si>
    <t>Ⅳ　中米</t>
  </si>
  <si>
    <t>バルバドス</t>
  </si>
  <si>
    <t>プエルトリコ（米領）</t>
  </si>
  <si>
    <t>ベリーズ</t>
  </si>
  <si>
    <t>マルティニーク島（仏領）</t>
  </si>
  <si>
    <t>Ⅴ　南米</t>
  </si>
  <si>
    <t>ギアナ（仏領）</t>
  </si>
  <si>
    <t>アイルランド</t>
  </si>
  <si>
    <t>Ⅵ　西欧</t>
  </si>
  <si>
    <t>スペイン</t>
  </si>
  <si>
    <t>フェロー諸島（デンマーク領）</t>
  </si>
  <si>
    <t>Ⅶ　東欧・旧ソ連</t>
  </si>
  <si>
    <t>ウクライナ</t>
  </si>
  <si>
    <t>ハンガリー</t>
  </si>
  <si>
    <t>ボスニア・ヘルツェゴビナ</t>
  </si>
  <si>
    <t>ルーマニア</t>
  </si>
  <si>
    <t>アラブ首長国連邦</t>
  </si>
  <si>
    <t>コンゴ民主共和国</t>
  </si>
  <si>
    <t>リビア</t>
  </si>
  <si>
    <t>-</t>
  </si>
  <si>
    <t>インドネシア</t>
  </si>
  <si>
    <t>カンボジア</t>
  </si>
  <si>
    <t>シンガポール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</si>
  <si>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</si>
  <si>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</si>
  <si>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</si>
  <si>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</si>
  <si>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</si>
  <si>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</si>
  <si>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</si>
  <si>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</si>
  <si>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</si>
  <si>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</si>
  <si>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</si>
  <si>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</si>
  <si>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</si>
  <si>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</si>
  <si>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</si>
  <si>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</si>
  <si>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</si>
  <si>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</si>
  <si>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</si>
  <si>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</si>
  <si>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</si>
  <si>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</si>
  <si>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</si>
  <si>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</si>
  <si>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</si>
  <si>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</si>
  <si>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</si>
  <si>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</si>
  <si>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</si>
  <si>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</si>
  <si>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サウジアラビア</t>
  </si>
  <si>
    <t>トルコ</t>
  </si>
  <si>
    <t>エジプト</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</si>
  <si>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</si>
  <si>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</si>
  <si>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</si>
  <si>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</si>
  <si>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</si>
  <si>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</si>
  <si>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</si>
  <si>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</si>
  <si>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0"/>
  </si>
  <si>
    <t>＜利用の手引き＞</t>
    <rPh sb="1" eb="3">
      <t>リヨウ</t>
    </rPh>
    <rPh sb="4" eb="6">
      <t>テビ</t>
    </rPh>
    <phoneticPr fontId="6"/>
  </si>
  <si>
    <t>各年１０月１日現在　</t>
    <rPh sb="0" eb="2">
      <t>カクネン</t>
    </rPh>
    <rPh sb="4" eb="5">
      <t>ツキ</t>
    </rPh>
    <rPh sb="6" eb="7">
      <t>ヒ</t>
    </rPh>
    <rPh sb="7" eb="9">
      <t>ゲンザイ</t>
    </rPh>
    <phoneticPr fontId="8"/>
  </si>
  <si>
    <t>（単位：人）</t>
    <phoneticPr fontId="8"/>
  </si>
  <si>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</si>
  <si>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6"/>
  </si>
  <si>
    <t xml:space="preserve">前年比 </t>
  </si>
  <si>
    <t xml:space="preserve">男性 </t>
    <rPh sb="0" eb="2">
      <t>ダンセイ</t>
    </rPh>
    <phoneticPr fontId="6"/>
  </si>
  <si>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0"/>
  </si>
  <si>
    <r>
      <t xml:space="preserve">永住者
</t>
    </r>
    <r>
      <rPr>
        <sz val="8"/>
        <rFont val="ＭＳ Ｐゴシック"/>
        <family val="3"/>
        <charset val="128"/>
        <scheme val="minor"/>
      </rPr>
      <t xml:space="preserve">（②） </t>
    </r>
    <phoneticPr fontId="6"/>
  </si>
  <si>
    <t>女性</t>
    <rPh sb="0" eb="2">
      <t>ジョセイ</t>
    </rPh>
    <phoneticPr fontId="6"/>
  </si>
  <si>
    <t xml:space="preserve">平成元年 </t>
    <rPh sb="2" eb="3">
      <t>ガン</t>
    </rPh>
    <phoneticPr fontId="10"/>
  </si>
  <si>
    <t xml:space="preserve">N/A </t>
    <phoneticPr fontId="10"/>
  </si>
  <si>
    <t xml:space="preserve">N/A </t>
  </si>
  <si>
    <t xml:space="preserve">平成２年 </t>
    <phoneticPr fontId="10"/>
  </si>
  <si>
    <t xml:space="preserve">平成３年 </t>
    <phoneticPr fontId="10"/>
  </si>
  <si>
    <t xml:space="preserve">平成４年 </t>
    <phoneticPr fontId="10"/>
  </si>
  <si>
    <t xml:space="preserve">平成５年 </t>
    <phoneticPr fontId="10"/>
  </si>
  <si>
    <t xml:space="preserve">平成６年 </t>
    <phoneticPr fontId="10"/>
  </si>
  <si>
    <t xml:space="preserve">平成７年 </t>
    <phoneticPr fontId="10"/>
  </si>
  <si>
    <t xml:space="preserve">平成８年 </t>
    <phoneticPr fontId="10"/>
  </si>
  <si>
    <t xml:space="preserve">平成９年 </t>
    <phoneticPr fontId="10"/>
  </si>
  <si>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</si>
  <si>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</si>
  <si>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</si>
  <si>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</si>
  <si>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</si>
  <si>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</si>
  <si>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</si>
  <si>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</si>
  <si>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phoneticPr fontId="6"/>
  </si>
  <si>
    <t xml:space="preserve">平成19年 </t>
  </si>
  <si>
    <t xml:space="preserve">平成20年 </t>
  </si>
  <si>
    <t xml:space="preserve">平成21年 </t>
  </si>
  <si>
    <t xml:space="preserve">平成22年 </t>
    <phoneticPr fontId="10"/>
  </si>
  <si>
    <t xml:space="preserve">平成23年 </t>
    <phoneticPr fontId="10"/>
  </si>
  <si>
    <t xml:space="preserve">平成24年 </t>
    <phoneticPr fontId="10"/>
  </si>
  <si>
    <t>平成25年</t>
    <phoneticPr fontId="10"/>
  </si>
  <si>
    <t>平成26年</t>
    <phoneticPr fontId="10"/>
  </si>
  <si>
    <t>平成27年</t>
    <phoneticPr fontId="10"/>
  </si>
  <si>
    <t>平成28年</t>
  </si>
  <si>
    <t>平成29年</t>
    <phoneticPr fontId="10"/>
  </si>
  <si>
    <t xml:space="preserve">長期滞在者 </t>
    <rPh sb="2" eb="4">
      <t>タイザイ</t>
    </rPh>
    <rPh sb="4" eb="5">
      <t>シャ</t>
    </rPh>
    <phoneticPr fontId="10"/>
  </si>
  <si>
    <t xml:space="preserve">永住者 </t>
  </si>
  <si>
    <t xml:space="preserve">平成２年 </t>
    <phoneticPr fontId="10"/>
  </si>
  <si>
    <t xml:space="preserve">平成３年 </t>
    <phoneticPr fontId="10"/>
  </si>
  <si>
    <t xml:space="preserve">平成１０年 </t>
    <phoneticPr fontId="10"/>
  </si>
  <si>
    <t xml:space="preserve">平成１１年 </t>
    <phoneticPr fontId="10"/>
  </si>
  <si>
    <t xml:space="preserve">平成１２年 </t>
    <phoneticPr fontId="10"/>
  </si>
  <si>
    <t xml:space="preserve">平成１３年 </t>
    <phoneticPr fontId="10"/>
  </si>
  <si>
    <t xml:space="preserve">平成１４年 </t>
    <phoneticPr fontId="10"/>
  </si>
  <si>
    <t xml:space="preserve">平成１５年 </t>
    <phoneticPr fontId="10"/>
  </si>
  <si>
    <t xml:space="preserve">平成１６年 </t>
    <phoneticPr fontId="10"/>
  </si>
  <si>
    <t xml:space="preserve">平成１７年 </t>
    <phoneticPr fontId="10"/>
  </si>
  <si>
    <t xml:space="preserve">平成１８年 </t>
    <phoneticPr fontId="10"/>
  </si>
  <si>
    <t xml:space="preserve">平成１９年 </t>
    <phoneticPr fontId="10"/>
  </si>
  <si>
    <t xml:space="preserve">平成２０年 </t>
    <phoneticPr fontId="10"/>
  </si>
  <si>
    <t xml:space="preserve">平成２１年 </t>
    <phoneticPr fontId="10"/>
  </si>
  <si>
    <t xml:space="preserve">平成２２年 </t>
    <phoneticPr fontId="10"/>
  </si>
  <si>
    <t xml:space="preserve">平成２３年 </t>
    <phoneticPr fontId="10"/>
  </si>
  <si>
    <t xml:space="preserve">平成２４年 </t>
    <phoneticPr fontId="10"/>
  </si>
  <si>
    <t xml:space="preserve">平成２５年 </t>
    <phoneticPr fontId="10"/>
  </si>
  <si>
    <t xml:space="preserve">平成２６年 </t>
    <phoneticPr fontId="10"/>
  </si>
  <si>
    <t xml:space="preserve">平成２７年 </t>
    <phoneticPr fontId="10"/>
  </si>
  <si>
    <t xml:space="preserve">平成２８年 </t>
  </si>
  <si>
    <t xml:space="preserve">平成２９年 </t>
    <phoneticPr fontId="10"/>
  </si>
  <si>
    <t>順 
位</t>
    <phoneticPr fontId="6"/>
  </si>
  <si>
    <t xml:space="preserve">国（地域）名 </t>
  </si>
  <si>
    <t xml:space="preserve">在留邦人数 </t>
    <rPh sb="0" eb="2">
      <t>ザイリュウ</t>
    </rPh>
    <phoneticPr fontId="6"/>
  </si>
  <si>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</si>
  <si>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</si>
  <si>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</si>
  <si>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6"/>
  </si>
  <si>
    <t>グアム（米領-在ハガッニャ総）</t>
  </si>
  <si>
    <t>イスラエル及びガザ地区等</t>
  </si>
  <si>
    <t>各年１０月１日現在</t>
    <rPh sb="0" eb="1">
      <t>カク</t>
    </rPh>
    <rPh sb="1" eb="2">
      <t>トシ</t>
    </rPh>
    <rPh sb="2" eb="3">
      <t>ヘイネン</t>
    </rPh>
    <rPh sb="4" eb="5">
      <t>ツキ</t>
    </rPh>
    <rPh sb="6" eb="7">
      <t>ヒ</t>
    </rPh>
    <rPh sb="7" eb="9">
      <t>ゲンザイ</t>
    </rPh>
    <phoneticPr fontId="6"/>
  </si>
  <si>
    <t>（単位：人）　</t>
    <phoneticPr fontId="6"/>
  </si>
  <si>
    <t>都市名</t>
  </si>
  <si>
    <t>ロサンゼルス都市圏</t>
  </si>
  <si>
    <t>バンコク</t>
  </si>
  <si>
    <t>上海（中国）</t>
  </si>
  <si>
    <t>ニューヨーク都市圏</t>
  </si>
  <si>
    <t>大ロンドン市</t>
  </si>
  <si>
    <t>シドニー都市圏</t>
  </si>
  <si>
    <t>バンクーバー都市圏</t>
  </si>
  <si>
    <t xml:space="preserve">香港（中国） </t>
  </si>
  <si>
    <t>メルボルン都市圏</t>
  </si>
  <si>
    <t>サンフランシスコ都市圏</t>
  </si>
  <si>
    <t>サンノゼ都市圏（米国）</t>
  </si>
  <si>
    <t xml:space="preserve">サンディエゴ </t>
  </si>
  <si>
    <t>パリ</t>
  </si>
  <si>
    <t>ホノルル</t>
  </si>
  <si>
    <t>トロント</t>
  </si>
  <si>
    <t>ソウル特別市</t>
  </si>
  <si>
    <t>サンパウロ</t>
  </si>
  <si>
    <t>クアラルンプール</t>
  </si>
  <si>
    <t>シカゴ都市圏</t>
  </si>
  <si>
    <t xml:space="preserve">台北（台湾） </t>
  </si>
  <si>
    <t>シアトル都市圏</t>
  </si>
  <si>
    <t xml:space="preserve">北京（中国） </t>
  </si>
  <si>
    <t xml:space="preserve">蘇州（中国） </t>
  </si>
  <si>
    <t>ブリスベン都市圏</t>
  </si>
  <si>
    <t>ブリスベン都市圏</t>
    <rPh sb="5" eb="8">
      <t>トシケン</t>
    </rPh>
    <phoneticPr fontId="6"/>
  </si>
  <si>
    <t>マニラ都市圏</t>
  </si>
  <si>
    <t>ゴールドコースト</t>
  </si>
  <si>
    <t xml:space="preserve">デュッセルドルフ </t>
  </si>
  <si>
    <t>オークランド都市圏</t>
  </si>
  <si>
    <t xml:space="preserve">広州（中国） </t>
  </si>
  <si>
    <t>平成２８年</t>
  </si>
  <si>
    <t>ホーチミン</t>
  </si>
  <si>
    <t>パース</t>
  </si>
  <si>
    <t xml:space="preserve">深圳（中国） </t>
    <rPh sb="0" eb="2">
      <t>シンセン</t>
    </rPh>
    <phoneticPr fontId="6"/>
  </si>
  <si>
    <t>アトランタ都市圏</t>
  </si>
  <si>
    <t xml:space="preserve">ハノイ </t>
  </si>
  <si>
    <t>ミュンヘン</t>
  </si>
  <si>
    <t>大連（中国）</t>
  </si>
  <si>
    <t>ポートランド都市圏</t>
  </si>
  <si>
    <t>ブエノスアイレス</t>
  </si>
  <si>
    <t>ヒューストン都市圏</t>
  </si>
  <si>
    <t>ブリュッセル首都圏</t>
  </si>
  <si>
    <t xml:space="preserve">ノバイ (米国) </t>
  </si>
  <si>
    <t>メキシコ連邦区（メキシコ市）</t>
  </si>
  <si>
    <t xml:space="preserve">東莞（中国） </t>
    <rPh sb="0" eb="2">
      <t>トンガン</t>
    </rPh>
    <phoneticPr fontId="6"/>
  </si>
  <si>
    <t>ミラノ都市圏(イタリア)</t>
  </si>
  <si>
    <t>フランクフルト</t>
  </si>
  <si>
    <t>ケアンズ</t>
  </si>
  <si>
    <t>ブリュッセル首都圏</t>
    <rPh sb="6" eb="8">
      <t>シュト</t>
    </rPh>
    <phoneticPr fontId="1"/>
  </si>
  <si>
    <t>メキシコ連邦区（メキシコ市）</t>
    <rPh sb="12" eb="13">
      <t>シ</t>
    </rPh>
    <phoneticPr fontId="1"/>
  </si>
  <si>
    <t>カルガリー</t>
  </si>
  <si>
    <t>ベルリン</t>
  </si>
  <si>
    <t>ダラス都市圏</t>
  </si>
  <si>
    <t>平成30年</t>
    <phoneticPr fontId="10"/>
  </si>
  <si>
    <t xml:space="preserve">平成３０年 </t>
    <phoneticPr fontId="10"/>
  </si>
  <si>
    <t>サンフランシスコ都市圏</t>
    <rPh sb="8" eb="11">
      <t>トシケン</t>
    </rPh>
    <phoneticPr fontId="5"/>
  </si>
  <si>
    <t>メルボルン都市圏</t>
    <rPh sb="5" eb="8">
      <t>トシケン</t>
    </rPh>
    <phoneticPr fontId="5"/>
  </si>
  <si>
    <t>ソウル特別市</t>
    <rPh sb="3" eb="5">
      <t>トクベツ</t>
    </rPh>
    <rPh sb="5" eb="6">
      <t>シ</t>
    </rPh>
    <phoneticPr fontId="5"/>
  </si>
  <si>
    <t>オークランド都市圏</t>
    <rPh sb="6" eb="9">
      <t>トシケン</t>
    </rPh>
    <phoneticPr fontId="6"/>
  </si>
  <si>
    <t>南ジャカルタ</t>
    <rPh sb="0" eb="1">
      <t>ミナミ</t>
    </rPh>
    <phoneticPr fontId="6"/>
  </si>
  <si>
    <t>マニラ都市圏</t>
    <rPh sb="3" eb="6">
      <t>トシケン</t>
    </rPh>
    <phoneticPr fontId="5"/>
  </si>
  <si>
    <t>北京（中国）</t>
    <rPh sb="0" eb="2">
      <t>ペキン</t>
    </rPh>
    <rPh sb="3" eb="5">
      <t>チュウゴク</t>
    </rPh>
    <phoneticPr fontId="6"/>
  </si>
  <si>
    <t>アトランタ都市圏</t>
    <rPh sb="5" eb="8">
      <t>トシケン</t>
    </rPh>
    <phoneticPr fontId="6"/>
  </si>
  <si>
    <t>広州（中国）</t>
    <rPh sb="0" eb="2">
      <t>コウシュウ</t>
    </rPh>
    <rPh sb="3" eb="5">
      <t>チュウゴク</t>
    </rPh>
    <phoneticPr fontId="5"/>
  </si>
  <si>
    <t>大連（中国）</t>
    <rPh sb="0" eb="2">
      <t>ダイレン</t>
    </rPh>
    <rPh sb="3" eb="5">
      <t>チュウゴク</t>
    </rPh>
    <phoneticPr fontId="5"/>
  </si>
  <si>
    <t>ヒューストン都市圏</t>
    <rPh sb="6" eb="9">
      <t>トシケン</t>
    </rPh>
    <phoneticPr fontId="5"/>
  </si>
  <si>
    <t>ノバイ（米国）</t>
    <rPh sb="4" eb="5">
      <t>ベイ</t>
    </rPh>
    <rPh sb="5" eb="6">
      <t>クニ</t>
    </rPh>
    <phoneticPr fontId="5"/>
  </si>
  <si>
    <t>メキシコ連邦区（メキシコ市）</t>
    <rPh sb="4" eb="6">
      <t>レンポウ</t>
    </rPh>
    <rPh sb="6" eb="7">
      <t>ク</t>
    </rPh>
    <rPh sb="12" eb="13">
      <t>シ</t>
    </rPh>
    <phoneticPr fontId="5"/>
  </si>
  <si>
    <t>ブリュッセル都市圏</t>
    <rPh sb="6" eb="9">
      <t>トシケン</t>
    </rPh>
    <phoneticPr fontId="6"/>
  </si>
  <si>
    <t>ミラノ都市圏</t>
    <rPh sb="3" eb="6">
      <t>トシケン</t>
    </rPh>
    <phoneticPr fontId="5"/>
  </si>
  <si>
    <t>ダラス都市圏</t>
    <rPh sb="3" eb="6">
      <t>トシケン</t>
    </rPh>
    <phoneticPr fontId="6"/>
  </si>
  <si>
    <t>大ロンドン市</t>
    <rPh sb="0" eb="1">
      <t>オオ</t>
    </rPh>
    <rPh sb="5" eb="6">
      <t>シ</t>
    </rPh>
    <phoneticPr fontId="5"/>
  </si>
  <si>
    <t>（注１）在留邦人：海外に３か月以上在留している日本国籍を有する者</t>
    <rPh sb="1" eb="2">
      <t>チュウ</t>
    </rPh>
    <phoneticPr fontId="6"/>
  </si>
  <si>
    <t>（注）在留邦人：海外に３か月以上在留している日本国籍を有する者</t>
    <rPh sb="1" eb="2">
      <t>チュウ</t>
    </rPh>
    <phoneticPr fontId="6"/>
  </si>
  <si>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t>
    <phoneticPr fontId="10"/>
  </si>
  <si>
    <r>
      <t>統計の目的、調査方法及び用語の定義等</t>
    </r>
    <r>
      <rPr>
        <b/>
        <sz val="14"/>
        <rFont val="ＭＳ Ｐ明朝"/>
        <family val="1"/>
        <charset val="128"/>
      </rPr>
      <t/>
    </r>
    <phoneticPr fontId="10"/>
  </si>
  <si>
    <t>在留邦人の動向</t>
    <phoneticPr fontId="6"/>
  </si>
  <si>
    <t>海外在留邦人数推計推移</t>
    <rPh sb="7" eb="9">
      <t>スイケイ</t>
    </rPh>
    <phoneticPr fontId="10"/>
  </si>
  <si>
    <t>国（地域）別在留邦人数推計上位５０位推移</t>
    <rPh sb="6" eb="8">
      <t>ザイリュウ</t>
    </rPh>
    <rPh sb="8" eb="10">
      <t>ホウジン</t>
    </rPh>
    <rPh sb="11" eb="13">
      <t>スイケイ</t>
    </rPh>
    <phoneticPr fontId="6"/>
  </si>
  <si>
    <t>都市別在留邦人数推計上位５０位推移</t>
    <rPh sb="0" eb="3">
      <t>トシベツ</t>
    </rPh>
    <rPh sb="3" eb="5">
      <t>ザイリュウ</t>
    </rPh>
    <rPh sb="5" eb="7">
      <t>ホウジン</t>
    </rPh>
    <rPh sb="8" eb="10">
      <t>スイケイ</t>
    </rPh>
    <phoneticPr fontId="6"/>
  </si>
  <si>
    <t>令和元年</t>
    <rPh sb="0" eb="3">
      <t>レイワガン</t>
    </rPh>
    <phoneticPr fontId="6"/>
  </si>
  <si>
    <t>令和元年</t>
    <phoneticPr fontId="5"/>
  </si>
  <si>
    <t>令和元年</t>
    <phoneticPr fontId="50"/>
  </si>
  <si>
    <t>平成３０年</t>
  </si>
  <si>
    <t>平成２９年</t>
  </si>
  <si>
    <t>サンディエゴ</t>
  </si>
  <si>
    <t>令和元年</t>
  </si>
  <si>
    <t>デュッセルドルフ</t>
  </si>
  <si>
    <t>ハノイ</t>
  </si>
  <si>
    <t>蘇州（中国）</t>
  </si>
  <si>
    <t>平成３０年</t>
    <phoneticPr fontId="5"/>
  </si>
  <si>
    <t>令和２年</t>
    <rPh sb="0" eb="2">
      <t>レイワ</t>
    </rPh>
    <rPh sb="3" eb="4">
      <t>ネン</t>
    </rPh>
    <phoneticPr fontId="6"/>
  </si>
  <si>
    <t>バングラデシュ</t>
  </si>
  <si>
    <t>令和２年</t>
    <phoneticPr fontId="6"/>
  </si>
  <si>
    <t>（令和２年（２０２０年）１０月１日現在）</t>
    <rPh sb="1" eb="3">
      <t>レイワ</t>
    </rPh>
    <rPh sb="10" eb="11">
      <t>ネン</t>
    </rPh>
    <phoneticPr fontId="10"/>
  </si>
  <si>
    <t>令和３年版</t>
    <rPh sb="0" eb="2">
      <t>レイワ</t>
    </rPh>
    <rPh sb="3" eb="4">
      <t>ネン</t>
    </rPh>
    <rPh sb="4" eb="5">
      <t>バン</t>
    </rPh>
    <phoneticPr fontId="10"/>
  </si>
  <si>
    <t>キリバス</t>
  </si>
  <si>
    <t>グアム（在ハガッニャ総領事館）</t>
  </si>
  <si>
    <t>サモア独立国</t>
  </si>
  <si>
    <t>トンガ</t>
  </si>
  <si>
    <t>バヌアツ</t>
  </si>
  <si>
    <t>パプアニューギニア</t>
  </si>
  <si>
    <t>パラオ</t>
  </si>
  <si>
    <t>フィジー</t>
  </si>
  <si>
    <t>マーシャル</t>
  </si>
  <si>
    <t>ミクロネシア</t>
  </si>
  <si>
    <t>アルバ島(蘭領)</t>
  </si>
  <si>
    <t>エルサルバドル</t>
  </si>
  <si>
    <t>キュラカオ島（蘭領）</t>
  </si>
  <si>
    <t>キューバ</t>
  </si>
  <si>
    <t>グアテマラ</t>
  </si>
  <si>
    <t>コスタリカ</t>
  </si>
  <si>
    <t>サン・マルタン(仏領)</t>
  </si>
  <si>
    <t>セントマーティン島（蘭領）</t>
  </si>
  <si>
    <t>トリニダード・トバゴ</t>
  </si>
  <si>
    <t>ニカラグア</t>
  </si>
  <si>
    <t>バージン諸島（米領）</t>
  </si>
  <si>
    <t>ハイチ</t>
  </si>
  <si>
    <t>パナマ</t>
  </si>
  <si>
    <t>バハマ</t>
  </si>
  <si>
    <t>ホンジュラス</t>
  </si>
  <si>
    <t>ウルグアイ</t>
  </si>
  <si>
    <t>エクアドル</t>
  </si>
  <si>
    <t>ガイアナ</t>
  </si>
  <si>
    <t>スリナム</t>
  </si>
  <si>
    <t>ベネズエラ</t>
  </si>
  <si>
    <t>アイスランド</t>
  </si>
  <si>
    <t>アンドラ</t>
  </si>
  <si>
    <t>エストニア</t>
  </si>
  <si>
    <t>キプロス</t>
  </si>
  <si>
    <t>ギリシャ</t>
  </si>
  <si>
    <t>サンマリノ</t>
  </si>
  <si>
    <t>バチカン</t>
  </si>
  <si>
    <t>ポルトガル</t>
  </si>
  <si>
    <t>マルタ</t>
  </si>
  <si>
    <t>モナコ</t>
  </si>
  <si>
    <t>ラトビア</t>
  </si>
  <si>
    <t>リトアニア</t>
  </si>
  <si>
    <t>リヒテンシュタイン</t>
  </si>
  <si>
    <t>ルクセンブルク</t>
  </si>
  <si>
    <t>アゼルバイジャン</t>
  </si>
  <si>
    <t>アルバニア</t>
  </si>
  <si>
    <t>アルメニア</t>
  </si>
  <si>
    <t>ウズベキスタン</t>
  </si>
  <si>
    <t>カザフスタン</t>
  </si>
  <si>
    <t>キルギス</t>
  </si>
  <si>
    <t>クロアチア</t>
  </si>
  <si>
    <t>コソボ</t>
  </si>
  <si>
    <t>ジョージア</t>
  </si>
  <si>
    <t>スロバキア</t>
  </si>
  <si>
    <t>スロベニア</t>
  </si>
  <si>
    <t>セルビア</t>
  </si>
  <si>
    <t>タジキスタン</t>
  </si>
  <si>
    <t>トルクメニスタン</t>
  </si>
  <si>
    <t>ブルガリア</t>
  </si>
  <si>
    <t>ベラルーシ</t>
  </si>
  <si>
    <t>モルドバ</t>
  </si>
  <si>
    <t>モンテネグロ</t>
  </si>
  <si>
    <t>イエメン</t>
  </si>
  <si>
    <t>イラン</t>
  </si>
  <si>
    <t>オマーン</t>
  </si>
  <si>
    <t>カタール</t>
  </si>
  <si>
    <t>クウェート</t>
  </si>
  <si>
    <t>バーレーン</t>
  </si>
  <si>
    <t>ヨルダン</t>
  </si>
  <si>
    <t>レバノン</t>
  </si>
  <si>
    <t>アルジェリア</t>
  </si>
  <si>
    <t>アンゴラ</t>
  </si>
  <si>
    <t>ウガンダ</t>
  </si>
  <si>
    <t>エスワティニ</t>
  </si>
  <si>
    <t>エチオピア</t>
  </si>
  <si>
    <t>エリトリア</t>
  </si>
  <si>
    <t>ガーナ</t>
  </si>
  <si>
    <t>カーボヴェルデ</t>
  </si>
  <si>
    <t>ガボン</t>
  </si>
  <si>
    <t>カメルーン</t>
  </si>
  <si>
    <t>ガンビア</t>
  </si>
  <si>
    <t>ギニア</t>
  </si>
  <si>
    <t>ギニアビサウ</t>
  </si>
  <si>
    <t>ケニア</t>
  </si>
  <si>
    <t>コートジボワール</t>
  </si>
  <si>
    <t>コモロ</t>
  </si>
  <si>
    <t>コンゴ共和国</t>
  </si>
  <si>
    <t>サントメ・プリンシペ</t>
  </si>
  <si>
    <t>ザンビア</t>
  </si>
  <si>
    <t>シエラレオネ</t>
  </si>
  <si>
    <t>ジブチ</t>
  </si>
  <si>
    <t>ジンバブエ</t>
  </si>
  <si>
    <t>スーダン</t>
  </si>
  <si>
    <t>セーシェル</t>
  </si>
  <si>
    <t>赤道ギニア</t>
  </si>
  <si>
    <t>セネガル</t>
  </si>
  <si>
    <t>ソマリア</t>
  </si>
  <si>
    <t>タンザニア</t>
  </si>
  <si>
    <t>チャド</t>
  </si>
  <si>
    <t>中央アフリカ</t>
  </si>
  <si>
    <t>チュニジア</t>
  </si>
  <si>
    <t>トーゴ</t>
  </si>
  <si>
    <t>ナイジェリア</t>
  </si>
  <si>
    <t>ナミビア</t>
  </si>
  <si>
    <t>西サハラ</t>
  </si>
  <si>
    <t>ニジェール</t>
  </si>
  <si>
    <t>ブルキナファソ</t>
  </si>
  <si>
    <t>ブルンジ</t>
  </si>
  <si>
    <t>ベナン</t>
  </si>
  <si>
    <t>ボツワナ</t>
  </si>
  <si>
    <t>マダガスカル</t>
  </si>
  <si>
    <t>マラウィ</t>
  </si>
  <si>
    <t>マリ</t>
  </si>
  <si>
    <t>南スーダン</t>
  </si>
  <si>
    <t>モーリシャス</t>
  </si>
  <si>
    <t>モーリタニア</t>
  </si>
  <si>
    <t>モザンビーク</t>
  </si>
  <si>
    <t>モロッコ</t>
  </si>
  <si>
    <t>リベリア</t>
  </si>
  <si>
    <t>ルワンダ</t>
  </si>
  <si>
    <t>レ・ユニオン（仏領）</t>
  </si>
  <si>
    <t>レソト</t>
  </si>
  <si>
    <t>南極</t>
  </si>
  <si>
    <t>スリランカ</t>
  </si>
  <si>
    <t>韓国</t>
    <rPh sb="0" eb="2">
      <t>カンコク</t>
    </rPh>
    <phoneticPr fontId="5"/>
  </si>
  <si>
    <t>台湾</t>
    <rPh sb="0" eb="2">
      <t>タイワン</t>
    </rPh>
    <phoneticPr fontId="5"/>
  </si>
  <si>
    <t>中国</t>
    <rPh sb="0" eb="2">
      <t>チュウゴク</t>
    </rPh>
    <phoneticPr fontId="5"/>
  </si>
  <si>
    <t>東ティモール</t>
  </si>
  <si>
    <t>ブータン</t>
  </si>
  <si>
    <t>ブルネイ</t>
  </si>
  <si>
    <t>モルディブ</t>
  </si>
  <si>
    <t>モンゴル</t>
  </si>
  <si>
    <t>ラオス</t>
  </si>
  <si>
    <t>ナウル</t>
  </si>
  <si>
    <t>ロサンゼルス都市圏</t>
    <rPh sb="6" eb="9">
      <t>トシケン</t>
    </rPh>
    <phoneticPr fontId="5"/>
  </si>
  <si>
    <t>ニューヨーク都市圏</t>
    <rPh sb="6" eb="9">
      <t>トシケン</t>
    </rPh>
    <phoneticPr fontId="5"/>
  </si>
  <si>
    <t>大ロンドン市</t>
    <rPh sb="0" eb="1">
      <t>ダイ</t>
    </rPh>
    <rPh sb="5" eb="6">
      <t>シ</t>
    </rPh>
    <phoneticPr fontId="5"/>
  </si>
  <si>
    <t>シドニー都市圏</t>
    <rPh sb="4" eb="7">
      <t>トシケン</t>
    </rPh>
    <phoneticPr fontId="5"/>
  </si>
  <si>
    <t>バンクーバー都市圏</t>
    <rPh sb="6" eb="9">
      <t>トシケン</t>
    </rPh>
    <phoneticPr fontId="5"/>
  </si>
  <si>
    <t>香港（中国）</t>
    <rPh sb="0" eb="2">
      <t>ホンコン</t>
    </rPh>
    <rPh sb="3" eb="5">
      <t>チュウゴク</t>
    </rPh>
    <phoneticPr fontId="5"/>
  </si>
  <si>
    <t>トロント大都市圏</t>
    <rPh sb="4" eb="7">
      <t>ダイトシ</t>
    </rPh>
    <rPh sb="7" eb="8">
      <t>ケン</t>
    </rPh>
    <phoneticPr fontId="5"/>
  </si>
  <si>
    <t>サンノゼ都市圏（米国）</t>
    <rPh sb="4" eb="7">
      <t>トシケン</t>
    </rPh>
    <rPh sb="8" eb="10">
      <t>ベイコク</t>
    </rPh>
    <phoneticPr fontId="5"/>
  </si>
  <si>
    <t>台北（台湾）</t>
    <rPh sb="0" eb="2">
      <t>タイペイ</t>
    </rPh>
    <rPh sb="3" eb="5">
      <t>タイワン</t>
    </rPh>
    <phoneticPr fontId="5"/>
  </si>
  <si>
    <t>ソウル特別市</t>
    <rPh sb="3" eb="6">
      <t>トクベツシ</t>
    </rPh>
    <phoneticPr fontId="5"/>
  </si>
  <si>
    <t>シカゴ都市圏</t>
    <rPh sb="3" eb="6">
      <t>トシケン</t>
    </rPh>
    <phoneticPr fontId="5"/>
  </si>
  <si>
    <t>ブリスベン都市圏</t>
    <rPh sb="5" eb="8">
      <t>トシケン</t>
    </rPh>
    <phoneticPr fontId="5"/>
  </si>
  <si>
    <t>シアトル都市圏</t>
    <rPh sb="4" eb="7">
      <t>トシケン</t>
    </rPh>
    <phoneticPr fontId="5"/>
  </si>
  <si>
    <t>オークランド都市圏</t>
    <rPh sb="6" eb="9">
      <t>トシケン</t>
    </rPh>
    <phoneticPr fontId="5"/>
  </si>
  <si>
    <t>マニラ首都圏</t>
    <rPh sb="3" eb="6">
      <t>シュトケン</t>
    </rPh>
    <phoneticPr fontId="5"/>
  </si>
  <si>
    <t>北京（中国）</t>
    <rPh sb="0" eb="2">
      <t>ペキン</t>
    </rPh>
    <rPh sb="3" eb="5">
      <t>チュウゴク</t>
    </rPh>
    <phoneticPr fontId="5"/>
  </si>
  <si>
    <t>パース都市圏</t>
    <rPh sb="3" eb="6">
      <t>トシケン</t>
    </rPh>
    <phoneticPr fontId="5"/>
  </si>
  <si>
    <t>アトランタ都市圏</t>
    <rPh sb="5" eb="8">
      <t>トシケン</t>
    </rPh>
    <phoneticPr fontId="5"/>
  </si>
  <si>
    <t>ポートランド都市圏</t>
    <rPh sb="6" eb="9">
      <t>トシケン</t>
    </rPh>
    <phoneticPr fontId="5"/>
  </si>
  <si>
    <t>ノバイ（米国）</t>
    <rPh sb="4" eb="6">
      <t>ベイコク</t>
    </rPh>
    <phoneticPr fontId="5"/>
  </si>
  <si>
    <t>新北（台湾）</t>
    <rPh sb="0" eb="1">
      <t>シン</t>
    </rPh>
    <rPh sb="1" eb="2">
      <t>ホク</t>
    </rPh>
    <rPh sb="3" eb="5">
      <t>タイワン</t>
    </rPh>
    <phoneticPr fontId="5"/>
  </si>
  <si>
    <t>プノンペン</t>
  </si>
  <si>
    <t>ダラス</t>
  </si>
  <si>
    <t>ヒューストン</t>
  </si>
  <si>
    <t>上海（中国）</t>
    <rPh sb="0" eb="2">
      <t>シャンハイ</t>
    </rPh>
    <rPh sb="3" eb="5">
      <t>チュウゴク</t>
    </rPh>
    <phoneticPr fontId="5"/>
  </si>
  <si>
    <t>蘇州（中国）</t>
    <rPh sb="0" eb="2">
      <t>ソシュウ</t>
    </rPh>
    <rPh sb="3" eb="5">
      <t>チュウゴク</t>
    </rPh>
    <phoneticPr fontId="5"/>
  </si>
  <si>
    <t>令和２年</t>
    <phoneticPr fontId="50"/>
  </si>
  <si>
    <t>令和２年</t>
    <phoneticPr fontId="5"/>
  </si>
  <si>
    <t xml:space="preserve">１    統計の目的        
　 本調査統計は、海外における邦人の生命及び身体の保護その他の安全に資するため、旅券法の定めにより在外公館（日本国大使館、総領事館）に届出されている「在留届」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本統計は、わが国在外公館が令和２年（２０２０年）１０月１日現在、それぞれの管轄区域（兼轄国及び属領も含む）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前記のとおり「在留届」を基礎資料として利用しましたが、在留届を提出・更新していない邦人も多数いることが想定されるため、 日系企業、 日本人会、邦人研究者・留学生が在籍する大学、研究機関、各種学校等に調査票を配布し、協力を求めました。
３     調査の対象     
　 在留邦人数調査の対象は、海外に在留している日本国民です。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に限られています。なお、国連専門機関である国際民間航空機関（ＩＣＡＯ）の勧告及び査証免除協定においても、外国に３か月以上滞在しようとする者は短期滞在者と異なる取扱いとされています。） 。          
（２） ３か月以上海外に在留している邦人は、生活の本拠をわが国から海外へ移した人々「永住者」（（原則として）当該在留国等より永住権を認められており、生活の拠点をわが国から海外へ移した邦人を指します。）と、海外での生活は一時的なもので、いずれわが国に戻るつもりの人々「長期滞在者」（３か月以上の海外在留者のうち、海外での生活は一時的なもので、いずれわが国に戻るつもりの邦人を指します。）とに分けて推計しています。     
（３） 日本国籍を有しない「日系人」は含まれませんが、日本国籍を有する重国籍者は含まれます。
（４） 南極における在留邦人数は、昭和基地に滞在する隊員を始めとする滞在者全員を対象としており、文部科学省研究開発局海洋地球課からの回答に基づいています。
</t>
    <rPh sb="241" eb="243">
      <t>レイワ</t>
    </rPh>
    <rPh sb="362" eb="364">
      <t>スイケイ</t>
    </rPh>
    <rPh sb="509" eb="511">
      <t>ザイリュウ</t>
    </rPh>
    <rPh sb="511" eb="514">
      <t>ホウジンスウ</t>
    </rPh>
    <rPh sb="566" eb="568">
      <t>タイショウ</t>
    </rPh>
    <rPh sb="924" eb="926">
      <t>スイケイ</t>
    </rPh>
    <phoneticPr fontId="10"/>
  </si>
  <si>
    <t>南ジャカルタ</t>
    <rPh sb="0" eb="1">
      <t>ミナミ</t>
    </rPh>
    <phoneticPr fontId="5"/>
  </si>
  <si>
    <t>シーラーチャー（タイ）</t>
  </si>
  <si>
    <t>シーラーチャー（タイ）</t>
    <phoneticPr fontId="5"/>
  </si>
  <si>
    <t>　</t>
  </si>
  <si>
    <t>地　域</t>
  </si>
  <si>
    <t>全体集計</t>
    <rPh sb="0" eb="2">
      <t>ゼンタイ</t>
    </rPh>
    <rPh sb="2" eb="4">
      <t>シュウケイ</t>
    </rPh>
    <phoneticPr fontId="53"/>
  </si>
  <si>
    <t>長期滞在者</t>
    <rPh sb="0" eb="2">
      <t>チョウキ</t>
    </rPh>
    <rPh sb="2" eb="5">
      <t>タイザイシャ</t>
    </rPh>
    <phoneticPr fontId="53"/>
  </si>
  <si>
    <t>永住者</t>
    <rPh sb="0" eb="3">
      <t>エイジュウシャ</t>
    </rPh>
    <phoneticPr fontId="53"/>
  </si>
  <si>
    <t>合計</t>
    <rPh sb="0" eb="2">
      <t>ゴウケイ</t>
    </rPh>
    <phoneticPr fontId="53"/>
  </si>
  <si>
    <t>前年比
（増減率）</t>
    <rPh sb="0" eb="3">
      <t>ゼンネンヒ</t>
    </rPh>
    <rPh sb="5" eb="7">
      <t>ゾウゲン</t>
    </rPh>
    <rPh sb="7" eb="8">
      <t>リツ</t>
    </rPh>
    <phoneticPr fontId="53"/>
  </si>
  <si>
    <t>全体比</t>
    <rPh sb="0" eb="2">
      <t>ゼンタイ</t>
    </rPh>
    <rPh sb="2" eb="3">
      <t>ヒ</t>
    </rPh>
    <phoneticPr fontId="53"/>
  </si>
  <si>
    <r>
      <t>北マリアナ諸島（</t>
    </r>
    <r>
      <rPr>
        <sz val="10"/>
        <color theme="1"/>
        <rFont val="MS UI Gothic"/>
        <family val="3"/>
        <charset val="128"/>
      </rPr>
      <t>米領-在サイパン事</t>
    </r>
    <r>
      <rPr>
        <sz val="12"/>
        <color theme="1"/>
        <rFont val="MS UI Gothic"/>
        <family val="3"/>
        <charset val="128"/>
      </rPr>
      <t>）</t>
    </r>
    <rPh sb="16" eb="17">
      <t>コト</t>
    </rPh>
    <phoneticPr fontId="53"/>
  </si>
  <si>
    <t>米国</t>
    <rPh sb="0" eb="1">
      <t>ベイ</t>
    </rPh>
    <phoneticPr fontId="53"/>
  </si>
  <si>
    <t>北マケドニア共和国</t>
    <rPh sb="0" eb="1">
      <t>キタ</t>
    </rPh>
    <rPh sb="6" eb="9">
      <t>キョウワコク</t>
    </rPh>
    <phoneticPr fontId="53"/>
  </si>
  <si>
    <t>Ⅷ　中東</t>
    <rPh sb="2" eb="4">
      <t>チュウトウ</t>
    </rPh>
    <phoneticPr fontId="53"/>
  </si>
  <si>
    <t>イスラエル及び西岸・ガザ地区等</t>
    <rPh sb="7" eb="9">
      <t>セイガン</t>
    </rPh>
    <phoneticPr fontId="6"/>
  </si>
  <si>
    <t>合　　　　計</t>
    <rPh sb="0" eb="1">
      <t>ゴウ</t>
    </rPh>
    <rPh sb="5" eb="6">
      <t>ケイ</t>
    </rPh>
    <phoneticPr fontId="53"/>
  </si>
  <si>
    <t>地域別総数</t>
    <rPh sb="0" eb="3">
      <t>チイキベツ</t>
    </rPh>
    <rPh sb="3" eb="5">
      <t>ソウスウ</t>
    </rPh>
    <phoneticPr fontId="53"/>
  </si>
  <si>
    <r>
      <t xml:space="preserve">１　在留邦人総数推計        　
</t>
    </r>
    <r>
      <rPr>
        <sz val="11"/>
        <rFont val="ＭＳ Ｐゴシック"/>
        <family val="3"/>
        <charset val="128"/>
        <scheme val="minor"/>
      </rPr>
      <t>令和２年(２０２０年）１０月１日現在の推計で、わが国の領土外に在留する邦人（日本人）の総数は、１３５万７，７２４人で、前年より ５万２，６３２人(約３．７％)の</t>
    </r>
    <r>
      <rPr>
        <sz val="11"/>
        <rFont val="ＭＳ Ｐゴシック"/>
        <family val="3"/>
        <charset val="128"/>
        <scheme val="minor"/>
      </rPr>
      <t>減少となり、新型コロナウイルスの世界的な感染拡大の影響を受けた結果となりました。
　このうち、「長期滞在者」は８２万７，９１６人（同６万３，５５７人（約７．１％）の減少）で在留邦人全体の約６１．０％を占め、「永住者」は５２万９，８０８人（同１万９２５人（約２．１％）の増加）となっています。 アフガニスタン、イラク及びシリアについては、在留邦人の安全上の理由から邦人数等の公表を差し控えており、本推計には含まれていません。   
２　地域別
　地域別では、「北米」が在留邦人全体の約３６．６％（４９万７，２９６人）を占め、昭和６０年以降一貫して首位を維持しています。次いで、「アジア」約３０．０％（４０万７，３２２人）、「西欧」約１５．６％（２１万１，９８７人）の順となっています。これら３地域で全体の約８２．２％を占めています。        
　前年比では、「アフリカ」約２５．４％（１，９０２人），「中米」約９．０％（１，４１０人），「中東」約７．４％（７９３人），「大洋州」約５．５％（７，１８８人），「西欧」約５．０％（１１，０６２人），「北米」約４．１％（２１，４５９人），「東欧・旧ソ連」約３．７％（４０７人），「アジア」約１．７％（７，０５８人），「南米」約１．７％（１，３５０人）と、世界各地域で在留邦人が減少しました。
３　国別
　国別では、「米国」に在留邦人全体の約３１．４％（４２万６，３５４人）、「中国」に約８．２％（１１万１，７６９人）がそれぞれ在留していて、両国で在留邦人の約３９．６％を占めています。         
  ３位以降は、「オーストラリア」約７．２％（９万７，５３２人）、「タイ」約６．０％（８万１，１８７人）、「カナダ」約５．２％（７万９３７人）、「英国」約４．６％（６万３，０３０人）、「ブラジル」約３．７％（４万９，６８９人）、「ドイツ」約３．１％（４万１，７５７人）、「韓国」約３．０％（４万５００人）、「フランス」約２．７％（３万７，１３４人）の順となっています。これら１０か国で全体の約７５．１％を占めます。       
４　都市別
　都市別では、「ロサンゼルス都市圏」に在留邦人全体の約５．０％（６万７，５０１人）、「バンコク」に約４．３％（５万８，７８３人）、「ニューヨーク都市圏」に約２．９％（３万９，８５０人），「上海」に約２．９％（３万９，８０１人）、「シンガポール」に約２．７％（３万６，５８５人）がそれぞれ在留していて、５都市（圏）で在留邦人の約１７．９％を占めています。    　
  ６位以降は、「大ロンドン市」約２．４％（３万２，２５７人）、「シドニー都市圏」約２．３％（３万１，４０５人）、「バンクーバー都市圏」約２．０％（２万６，６６１人）、「香港」約１．８％（２万３，７９１人）、「ホノルル」約１．７％（２万３，７３５人）、の順となっています。これら１０都市（圏）で全体の約２８．０％を占めています。</t>
    </r>
    <rPh sb="8" eb="10">
      <t>スイケイ</t>
    </rPh>
    <rPh sb="20" eb="22">
      <t>レイワ</t>
    </rPh>
    <rPh sb="39" eb="41">
      <t>スイケイ</t>
    </rPh>
    <rPh sb="100" eb="102">
      <t>ゲンショウ</t>
    </rPh>
    <rPh sb="106" eb="108">
      <t>シンガタ</t>
    </rPh>
    <rPh sb="116" eb="119">
      <t>セカイテキ</t>
    </rPh>
    <rPh sb="120" eb="122">
      <t>カンセン</t>
    </rPh>
    <rPh sb="122" eb="124">
      <t>カクダイ</t>
    </rPh>
    <rPh sb="125" eb="127">
      <t>エイキョウ</t>
    </rPh>
    <rPh sb="128" eb="129">
      <t>ウ</t>
    </rPh>
    <rPh sb="131" eb="133">
      <t>ケッカ</t>
    </rPh>
    <rPh sb="167" eb="168">
      <t>マン</t>
    </rPh>
    <rPh sb="182" eb="184">
      <t>ゲンショウ</t>
    </rPh>
    <rPh sb="221" eb="222">
      <t>マン</t>
    </rPh>
    <rPh sb="298" eb="300">
      <t>スイケイ</t>
    </rPh>
    <rPh sb="359" eb="360">
      <t>マン</t>
    </rPh>
    <rPh sb="513" eb="515">
      <t>チュウベイ</t>
    </rPh>
    <rPh sb="531" eb="533">
      <t>チュウトウ</t>
    </rPh>
    <rPh sb="547" eb="549">
      <t>タイヨウ</t>
    </rPh>
    <rPh sb="549" eb="550">
      <t>シュウ</t>
    </rPh>
    <rPh sb="566" eb="568">
      <t>セイオウ</t>
    </rPh>
    <rPh sb="585" eb="587">
      <t>ホクベイ</t>
    </rPh>
    <rPh sb="604" eb="606">
      <t>トウオウ</t>
    </rPh>
    <rPh sb="607" eb="608">
      <t>キュウ</t>
    </rPh>
    <rPh sb="609" eb="610">
      <t>レン</t>
    </rPh>
    <rPh sb="764" eb="765">
      <t>ヤク</t>
    </rPh>
    <rPh sb="924" eb="926">
      <t>カンコク</t>
    </rPh>
    <rPh sb="1084" eb="1087">
      <t>トシケン</t>
    </rPh>
    <rPh sb="1106" eb="1108">
      <t>シャンハイ</t>
    </rPh>
    <rPh sb="1203" eb="1204">
      <t>ダイ</t>
    </rPh>
    <rPh sb="1208" eb="1209">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</si>
</sst>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_ ;[Red]\-#,##0\ "/>
  </numFmts>
  <fonts count="6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2"/>
      <charset val="128"/>
      <scheme val="minor"/>
    </font>
    <font>
      <sz val="12"/>
      <color theme="1"/>
      <name val="MS UI Gothic"/>
      <family val="3"/>
      <charset val="128"/>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sz val="10"/>
      <color theme="1"/>
      <name val="MS UI Gothic"/>
      <family val="3"/>
      <charset val="128"/>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
      <name val="ＭＳ Ｐゴシック"/>
      <family val="2"/>
      <charset val="128"/>
      <scheme val="minor"/>
    </font>
    <font>
      <sz val="32"/>
      <color rgb="FF000000"/>
      <name val="ＭＳ Ｐ明朝"/>
      <family val="1"/>
      <charset val="128"/>
    </font>
    <font>
      <sz val="11.5"/>
      <name val="ＭＳ Ｐゴシック"/>
      <family val="3"/>
      <charset val="128"/>
    </font>
    <font>
      <b/>
      <sz val="11"/>
      <color indexed="12"/>
      <name val="ＭＳ Ｐゴシック"/>
      <family val="3"/>
    </font>
    <font>
      <sz val="6"/>
      <name val="ＭＳ Ｐゴシック"/>
      <family val="3"/>
    </font>
    <font>
      <sz val="11"/>
      <color theme="1"/>
      <name val="ＭＳ Ｐゴシック"/>
      <family val="3"/>
      <scheme val="minor"/>
    </font>
    <font>
      <sz val="13"/>
      <color rgb="FFFF0000"/>
      <name val="ＭＳ Ｐゴシック"/>
      <family val="3"/>
      <scheme val="minor"/>
    </font>
    <font>
      <sz val="12"/>
      <color theme="1"/>
      <name val="MS UI Gothic"/>
      <family val="3"/>
    </font>
    <font>
      <sz val="14"/>
      <color theme="1"/>
      <name val="MS UI Gothic"/>
      <family val="3"/>
    </font>
    <font>
      <sz val="14"/>
      <color rgb="FFFF0000"/>
      <name val="ＭＳ Ｐゴシック"/>
      <family val="3"/>
      <scheme val="minor"/>
    </font>
    <font>
      <sz val="11"/>
      <color rgb="FFFF0000"/>
      <name val="ＭＳ Ｐゴシック"/>
      <family val="3"/>
      <scheme val="minor"/>
    </font>
    <font>
      <b/>
      <sz val="14"/>
      <color rgb="FFFF0000"/>
      <name val="ＭＳ Ｐゴシック"/>
      <family val="3"/>
      <scheme val="minor"/>
    </font>
    <font>
      <b/>
      <sz val="14"/>
      <color theme="1"/>
      <name val="ＭＳ Ｐゴシック"/>
      <family val="3"/>
      <scheme val="minor"/>
    </font>
    <font>
      <b/>
      <sz val="11"/>
      <color rgb="FFFF0000"/>
      <name val="ＭＳ Ｐゴシック"/>
      <family val="3"/>
      <scheme val="minor"/>
    </font>
  </fonts>
  <fills count="17">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style="thin">
        <color indexed="64"/>
      </right>
      <top style="thin">
        <color indexed="64"/>
      </top>
      <bottom style="thick">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ck">
        <color indexed="64"/>
      </bottom>
      <diagonal/>
    </border>
  </borders>
  <cellStyleXfs count="19">
    <xf numFmtId="0" fontId="0" fillId="0" borderId="0"/>
    <xf numFmtId="38" fontId="3"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4" fillId="0" borderId="0"/>
    <xf numFmtId="0" fontId="54" fillId="0" borderId="0">
      <alignment vertical="center"/>
    </xf>
  </cellStyleXfs>
  <cellXfs count="414">
    <xf numFmtId="0" fontId="0" fillId="0" borderId="0" xfId="0"/>
    <xf numFmtId="0" fontId="0" fillId="0" borderId="0" xfId="0" applyAlignment="1">
      <alignmen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2" fillId="6" borderId="0" xfId="0" applyNumberFormat="1" applyFont="1" applyFill="1" applyBorder="1" applyAlignment="1" applyProtection="1">
      <alignment horizontal="center" vertical="distributed" wrapText="1"/>
    </xf>
    <xf numFmtId="0" fontId="13"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1" fillId="0" borderId="0" xfId="7" applyFont="1">
      <alignment vertical="center"/>
    </xf>
    <xf numFmtId="0" fontId="22" fillId="0" borderId="0" xfId="7" applyFont="1">
      <alignment vertical="center"/>
    </xf>
    <xf numFmtId="0" fontId="1" fillId="0" borderId="0" xfId="7" applyAlignment="1">
      <alignment horizontal="left" vertical="center"/>
    </xf>
    <xf numFmtId="0" fontId="24" fillId="0" borderId="0" xfId="9" applyFont="1" applyAlignment="1">
      <alignment horizontal="center" vertical="center"/>
    </xf>
    <xf numFmtId="0" fontId="24" fillId="0" borderId="0" xfId="9" applyFont="1" applyAlignment="1">
      <alignment vertical="center" wrapText="1"/>
    </xf>
    <xf numFmtId="38" fontId="24" fillId="0" borderId="0" xfId="10" applyFont="1" applyAlignment="1">
      <alignment vertical="center"/>
    </xf>
    <xf numFmtId="178" fontId="24" fillId="0" borderId="0" xfId="11" applyNumberFormat="1" applyFont="1" applyAlignment="1">
      <alignment vertical="center"/>
    </xf>
    <xf numFmtId="0" fontId="17" fillId="0" borderId="0" xfId="9" applyFont="1" applyAlignment="1">
      <alignment vertical="center" wrapText="1"/>
    </xf>
    <xf numFmtId="178" fontId="17" fillId="0" borderId="0" xfId="9" applyNumberFormat="1" applyFont="1" applyAlignment="1">
      <alignment horizontal="right" vertical="center"/>
    </xf>
    <xf numFmtId="0" fontId="23" fillId="0" borderId="0" xfId="9" applyAlignment="1">
      <alignment vertical="center"/>
    </xf>
    <xf numFmtId="0" fontId="25" fillId="0" borderId="0" xfId="9" applyFont="1" applyAlignment="1">
      <alignment vertical="center"/>
    </xf>
    <xf numFmtId="0" fontId="23" fillId="0" borderId="0" xfId="9" applyFont="1" applyAlignment="1">
      <alignment horizontal="right" vertical="center"/>
    </xf>
    <xf numFmtId="0" fontId="26" fillId="0" borderId="0" xfId="9" applyFont="1" applyAlignment="1">
      <alignment vertical="center"/>
    </xf>
    <xf numFmtId="0" fontId="26" fillId="0" borderId="0" xfId="9" applyFont="1" applyAlignment="1">
      <alignment horizontal="right" vertical="center"/>
    </xf>
    <xf numFmtId="0" fontId="27" fillId="0" borderId="0" xfId="9" applyFont="1" applyAlignment="1">
      <alignment horizontal="right" vertical="center"/>
    </xf>
    <xf numFmtId="38" fontId="0" fillId="0" borderId="0" xfId="10" applyFont="1" applyFill="1" applyAlignment="1">
      <alignment vertical="center"/>
    </xf>
    <xf numFmtId="0" fontId="28" fillId="11" borderId="31" xfId="9" applyNumberFormat="1" applyFont="1" applyFill="1" applyBorder="1" applyAlignment="1" applyProtection="1">
      <alignment horizontal="center" vertical="center" wrapText="1"/>
    </xf>
    <xf numFmtId="38" fontId="0" fillId="0" borderId="0" xfId="10" applyFont="1" applyAlignment="1">
      <alignment vertical="center"/>
    </xf>
    <xf numFmtId="0" fontId="28" fillId="11" borderId="35" xfId="9" applyNumberFormat="1" applyFont="1" applyFill="1" applyBorder="1" applyAlignment="1" applyProtection="1">
      <alignment horizontal="center" vertical="center" wrapText="1"/>
    </xf>
    <xf numFmtId="0" fontId="32" fillId="0" borderId="37" xfId="9" applyNumberFormat="1" applyFont="1" applyFill="1" applyBorder="1" applyAlignment="1" applyProtection="1">
      <alignment horizontal="right" vertical="center" wrapText="1"/>
    </xf>
    <xf numFmtId="0" fontId="32" fillId="0" borderId="31" xfId="9" applyNumberFormat="1" applyFont="1" applyFill="1" applyBorder="1" applyAlignment="1" applyProtection="1">
      <alignment horizontal="right" vertical="center" wrapText="1"/>
    </xf>
    <xf numFmtId="180" fontId="32" fillId="0" borderId="31"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vertical="center" wrapText="1"/>
    </xf>
    <xf numFmtId="38" fontId="23" fillId="0" borderId="0" xfId="9" applyNumberFormat="1" applyAlignment="1">
      <alignment vertical="center"/>
    </xf>
    <xf numFmtId="10" fontId="23" fillId="0" borderId="0" xfId="9" applyNumberFormat="1" applyFill="1" applyAlignment="1">
      <alignment vertical="center"/>
    </xf>
    <xf numFmtId="0" fontId="23" fillId="0" borderId="0" xfId="9" applyFill="1" applyAlignment="1">
      <alignment vertical="center"/>
    </xf>
    <xf numFmtId="10" fontId="23" fillId="0" borderId="0" xfId="9" applyNumberFormat="1" applyAlignment="1">
      <alignment vertical="center"/>
    </xf>
    <xf numFmtId="180" fontId="23" fillId="0" borderId="0" xfId="9" applyNumberFormat="1" applyAlignment="1">
      <alignment vertical="center"/>
    </xf>
    <xf numFmtId="38" fontId="32" fillId="0" borderId="19" xfId="10" applyFont="1" applyBorder="1" applyAlignment="1">
      <alignment horizontal="right" vertical="center"/>
    </xf>
    <xf numFmtId="38" fontId="32" fillId="0" borderId="19" xfId="10" applyFont="1" applyBorder="1" applyAlignment="1">
      <alignment horizontal="right" vertical="center" wrapText="1"/>
    </xf>
    <xf numFmtId="0" fontId="17" fillId="0" borderId="43" xfId="9" applyNumberFormat="1" applyFont="1" applyFill="1" applyBorder="1" applyAlignment="1" applyProtection="1">
      <alignment horizontal="center" vertical="center" wrapText="1"/>
    </xf>
    <xf numFmtId="0" fontId="17" fillId="0" borderId="44" xfId="9" applyNumberFormat="1" applyFont="1" applyFill="1" applyBorder="1" applyAlignment="1" applyProtection="1">
      <alignment horizontal="center" vertical="center" wrapText="1"/>
    </xf>
    <xf numFmtId="0" fontId="17" fillId="0" borderId="45" xfId="9" applyNumberFormat="1" applyFont="1" applyFill="1" applyBorder="1" applyAlignment="1" applyProtection="1">
      <alignment horizontal="center" vertical="center" wrapText="1"/>
    </xf>
    <xf numFmtId="0" fontId="18" fillId="0" borderId="43" xfId="9" applyFont="1" applyBorder="1" applyAlignment="1">
      <alignment horizontal="center" vertical="center"/>
    </xf>
    <xf numFmtId="0" fontId="26" fillId="0" borderId="0" xfId="9" applyFont="1" applyBorder="1" applyAlignment="1">
      <alignment horizontal="right" vertical="center"/>
    </xf>
    <xf numFmtId="0" fontId="26" fillId="0" borderId="0" xfId="9" applyFont="1" applyBorder="1" applyAlignment="1">
      <alignment vertical="center"/>
    </xf>
    <xf numFmtId="0" fontId="17" fillId="0" borderId="38" xfId="9" applyNumberFormat="1" applyFont="1" applyFill="1" applyBorder="1" applyAlignment="1" applyProtection="1">
      <alignment horizontal="center" vertical="center" wrapText="1"/>
    </xf>
    <xf numFmtId="38" fontId="34" fillId="0" borderId="46" xfId="10" applyFont="1" applyFill="1" applyBorder="1" applyAlignment="1" applyProtection="1">
      <alignment vertical="center" wrapText="1"/>
    </xf>
    <xf numFmtId="38" fontId="34" fillId="0" borderId="24" xfId="10" applyFont="1" applyFill="1" applyBorder="1" applyAlignment="1" applyProtection="1">
      <alignment vertical="center" wrapText="1"/>
    </xf>
    <xf numFmtId="38" fontId="27" fillId="0" borderId="38" xfId="9" applyNumberFormat="1" applyFont="1" applyBorder="1" applyAlignment="1">
      <alignment vertical="center"/>
    </xf>
    <xf numFmtId="38" fontId="26" fillId="0" borderId="0" xfId="10" applyFont="1" applyBorder="1" applyAlignment="1">
      <alignment vertical="center"/>
    </xf>
    <xf numFmtId="0" fontId="17" fillId="0" borderId="47" xfId="9" applyNumberFormat="1" applyFont="1" applyFill="1" applyBorder="1" applyAlignment="1" applyProtection="1">
      <alignment horizontal="center" vertical="center" wrapText="1"/>
    </xf>
    <xf numFmtId="38" fontId="34" fillId="0" borderId="18" xfId="10" applyFont="1" applyFill="1" applyBorder="1" applyAlignment="1" applyProtection="1">
      <alignment vertical="center" wrapText="1"/>
    </xf>
    <xf numFmtId="38" fontId="34" fillId="0" borderId="12" xfId="10" applyFont="1" applyFill="1" applyBorder="1" applyAlignment="1" applyProtection="1">
      <alignment vertical="center" wrapText="1"/>
    </xf>
    <xf numFmtId="38" fontId="27" fillId="0" borderId="47" xfId="9" applyNumberFormat="1" applyFont="1" applyBorder="1" applyAlignment="1">
      <alignment vertical="center"/>
    </xf>
    <xf numFmtId="180" fontId="34" fillId="0" borderId="18" xfId="9" applyNumberFormat="1" applyFont="1" applyFill="1" applyBorder="1" applyAlignment="1" applyProtection="1">
      <alignment vertical="center" wrapText="1"/>
    </xf>
    <xf numFmtId="180" fontId="34" fillId="0" borderId="12" xfId="9" applyNumberFormat="1" applyFont="1" applyFill="1" applyBorder="1" applyAlignment="1" applyProtection="1">
      <alignment vertical="center" wrapText="1"/>
    </xf>
    <xf numFmtId="38" fontId="35" fillId="0" borderId="47" xfId="9" applyNumberFormat="1" applyFont="1" applyBorder="1" applyAlignment="1">
      <alignment vertical="center"/>
    </xf>
    <xf numFmtId="38" fontId="27" fillId="0" borderId="18" xfId="10" applyFont="1" applyBorder="1" applyAlignment="1">
      <alignment vertical="center"/>
    </xf>
    <xf numFmtId="38" fontId="27" fillId="0" borderId="12" xfId="10" applyFont="1" applyBorder="1" applyAlignment="1">
      <alignment vertical="center"/>
    </xf>
    <xf numFmtId="0" fontId="17" fillId="0" borderId="36" xfId="9" applyNumberFormat="1" applyFont="1" applyFill="1" applyBorder="1" applyAlignment="1" applyProtection="1">
      <alignment horizontal="center" vertical="center" wrapText="1"/>
    </xf>
    <xf numFmtId="38" fontId="27" fillId="0" borderId="42" xfId="10" applyFont="1" applyBorder="1" applyAlignment="1">
      <alignment vertical="center"/>
    </xf>
    <xf numFmtId="38" fontId="27" fillId="0" borderId="14" xfId="10" applyFont="1" applyBorder="1" applyAlignment="1">
      <alignment vertical="center"/>
    </xf>
    <xf numFmtId="38" fontId="35" fillId="0" borderId="36" xfId="9" applyNumberFormat="1" applyFont="1" applyBorder="1" applyAlignment="1">
      <alignment vertical="center"/>
    </xf>
    <xf numFmtId="0" fontId="17" fillId="0" borderId="48" xfId="9" applyNumberFormat="1" applyFont="1" applyFill="1" applyBorder="1" applyAlignment="1" applyProtection="1">
      <alignment horizontal="center" vertical="center" wrapText="1"/>
    </xf>
    <xf numFmtId="38" fontId="27" fillId="0" borderId="20" xfId="10" applyFont="1" applyBorder="1" applyAlignment="1">
      <alignment vertical="center"/>
    </xf>
    <xf numFmtId="38" fontId="27" fillId="0" borderId="49" xfId="10" applyFont="1" applyBorder="1" applyAlignment="1">
      <alignment vertical="center"/>
    </xf>
    <xf numFmtId="38" fontId="35" fillId="0" borderId="48" xfId="9" applyNumberFormat="1" applyFont="1" applyBorder="1" applyAlignment="1">
      <alignment vertical="center"/>
    </xf>
    <xf numFmtId="38" fontId="26" fillId="0" borderId="0" xfId="1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179" fontId="24" fillId="0" borderId="0" xfId="11" applyNumberFormat="1" applyFont="1" applyAlignment="1">
      <alignment vertical="center"/>
    </xf>
    <xf numFmtId="0" fontId="17" fillId="0" borderId="0" xfId="0" applyFont="1" applyAlignment="1">
      <alignment vertical="center" wrapText="1"/>
    </xf>
    <xf numFmtId="179" fontId="17" fillId="0" borderId="0" xfId="0" applyNumberFormat="1" applyFont="1" applyAlignment="1">
      <alignment horizontal="right" vertical="center"/>
    </xf>
    <xf numFmtId="0" fontId="24" fillId="0" borderId="0" xfId="0" applyFont="1" applyAlignment="1">
      <alignment vertical="center"/>
    </xf>
    <xf numFmtId="0" fontId="24" fillId="4" borderId="23" xfId="0" applyFont="1" applyFill="1" applyBorder="1" applyAlignment="1">
      <alignment horizontal="centerContinuous" vertical="center"/>
    </xf>
    <xf numFmtId="0" fontId="24" fillId="0" borderId="0" xfId="0" applyFont="1" applyFill="1" applyAlignment="1">
      <alignment vertical="center"/>
    </xf>
    <xf numFmtId="181" fontId="17" fillId="4" borderId="11" xfId="0" applyNumberFormat="1" applyFont="1" applyFill="1" applyBorder="1" applyAlignment="1" applyProtection="1">
      <alignment horizontal="center" vertical="center" wrapText="1"/>
    </xf>
    <xf numFmtId="0" fontId="24" fillId="0" borderId="15" xfId="0" applyFont="1" applyFill="1" applyBorder="1" applyAlignment="1">
      <alignment vertical="center" wrapText="1"/>
    </xf>
    <xf numFmtId="179" fontId="36" fillId="0" borderId="17" xfId="11" applyNumberFormat="1" applyFont="1" applyFill="1" applyBorder="1" applyAlignment="1">
      <alignment vertical="center"/>
    </xf>
    <xf numFmtId="181" fontId="17" fillId="4" borderId="51" xfId="0" applyNumberFormat="1" applyFont="1" applyFill="1" applyBorder="1" applyAlignment="1" applyProtection="1">
      <alignment horizontal="center" vertical="center" wrapText="1"/>
    </xf>
    <xf numFmtId="0" fontId="24" fillId="9" borderId="18" xfId="0" applyFont="1" applyFill="1" applyBorder="1" applyAlignment="1">
      <alignment vertical="center" wrapText="1"/>
    </xf>
    <xf numFmtId="0" fontId="24" fillId="0" borderId="18" xfId="0" applyFont="1" applyFill="1" applyBorder="1" applyAlignment="1">
      <alignment vertical="center" wrapText="1"/>
    </xf>
    <xf numFmtId="181" fontId="17" fillId="4" borderId="27" xfId="0" applyNumberFormat="1" applyFont="1" applyFill="1" applyBorder="1" applyAlignment="1" applyProtection="1">
      <alignment horizontal="center" vertical="center" wrapText="1"/>
    </xf>
    <xf numFmtId="0" fontId="24" fillId="0" borderId="20" xfId="0" applyFont="1" applyFill="1" applyBorder="1" applyAlignment="1">
      <alignment vertical="center" wrapText="1"/>
    </xf>
    <xf numFmtId="0" fontId="24" fillId="0" borderId="0" xfId="0" applyFont="1" applyAlignment="1">
      <alignment horizontal="left" vertical="center"/>
    </xf>
    <xf numFmtId="0" fontId="24" fillId="4" borderId="53" xfId="0" applyFont="1" applyFill="1" applyBorder="1" applyAlignment="1">
      <alignment horizontal="center" vertical="center"/>
    </xf>
    <xf numFmtId="0" fontId="17" fillId="0" borderId="54" xfId="0" applyFont="1" applyBorder="1" applyAlignment="1">
      <alignment vertical="center" wrapText="1"/>
    </xf>
    <xf numFmtId="0" fontId="24" fillId="4" borderId="47" xfId="0" applyFont="1" applyFill="1" applyBorder="1" applyAlignment="1">
      <alignment horizontal="center" vertical="center"/>
    </xf>
    <xf numFmtId="0" fontId="17" fillId="9" borderId="18" xfId="0" applyFont="1" applyFill="1" applyBorder="1" applyAlignment="1">
      <alignment vertical="center" wrapText="1"/>
    </xf>
    <xf numFmtId="0" fontId="17" fillId="0" borderId="18" xfId="0" applyFont="1" applyBorder="1" applyAlignment="1">
      <alignment vertical="center" wrapText="1"/>
    </xf>
    <xf numFmtId="0" fontId="24" fillId="4" borderId="48" xfId="0" applyFont="1" applyFill="1" applyBorder="1" applyAlignment="1">
      <alignment horizontal="center" vertical="center"/>
    </xf>
    <xf numFmtId="182" fontId="17" fillId="0" borderId="0" xfId="9" applyNumberFormat="1" applyFont="1" applyAlignment="1">
      <alignment horizontal="right" vertical="center"/>
    </xf>
    <xf numFmtId="182" fontId="38"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39" fillId="0" borderId="0" xfId="16" applyNumberFormat="1" applyFont="1" applyAlignment="1">
      <alignment horizontal="right" vertical="center"/>
    </xf>
    <xf numFmtId="0" fontId="17" fillId="4" borderId="23" xfId="9" applyNumberFormat="1" applyFont="1" applyFill="1" applyBorder="1" applyAlignment="1" applyProtection="1">
      <alignment horizontal="centerContinuous" vertical="center"/>
    </xf>
    <xf numFmtId="0" fontId="17" fillId="4" borderId="10" xfId="9" applyNumberFormat="1" applyFont="1" applyFill="1" applyBorder="1" applyAlignment="1" applyProtection="1">
      <alignment horizontal="centerContinuous" vertical="center"/>
    </xf>
    <xf numFmtId="182" fontId="17" fillId="4" borderId="25" xfId="9" applyNumberFormat="1" applyFont="1" applyFill="1" applyBorder="1" applyAlignment="1" applyProtection="1">
      <alignment horizontal="centerContinuous" vertical="center"/>
    </xf>
    <xf numFmtId="0" fontId="40" fillId="4" borderId="10" xfId="9" applyFont="1" applyFill="1" applyBorder="1" applyAlignment="1">
      <alignment horizontal="centerContinuous" vertical="center"/>
    </xf>
    <xf numFmtId="182" fontId="40" fillId="4" borderId="25" xfId="9" applyNumberFormat="1" applyFont="1" applyFill="1" applyBorder="1" applyAlignment="1">
      <alignment horizontal="centerContinuous" vertical="center"/>
    </xf>
    <xf numFmtId="0" fontId="17" fillId="4" borderId="27" xfId="9" applyNumberFormat="1" applyFont="1" applyFill="1" applyBorder="1" applyAlignment="1" applyProtection="1">
      <alignment horizontal="center" vertical="center" wrapText="1"/>
    </xf>
    <xf numFmtId="182" fontId="17" fillId="4" borderId="22" xfId="9" applyNumberFormat="1" applyFont="1" applyFill="1" applyBorder="1" applyAlignment="1" applyProtection="1">
      <alignment horizontal="center" vertical="center"/>
    </xf>
    <xf numFmtId="181" fontId="17" fillId="4" borderId="11" xfId="9" applyNumberFormat="1" applyFont="1" applyFill="1" applyBorder="1" applyAlignment="1" applyProtection="1">
      <alignment horizontal="center" vertical="center" wrapText="1"/>
    </xf>
    <xf numFmtId="0" fontId="40" fillId="0" borderId="15" xfId="9" applyNumberFormat="1" applyFont="1" applyFill="1" applyBorder="1" applyAlignment="1" applyProtection="1">
      <alignment vertical="center" wrapText="1"/>
    </xf>
    <xf numFmtId="179" fontId="41" fillId="0" borderId="17" xfId="9" applyNumberFormat="1" applyFont="1" applyFill="1" applyBorder="1" applyAlignment="1" applyProtection="1">
      <alignment horizontal="right" vertical="center" wrapText="1"/>
    </xf>
    <xf numFmtId="181" fontId="17" fillId="4" borderId="51" xfId="9" applyNumberFormat="1" applyFont="1" applyFill="1" applyBorder="1" applyAlignment="1" applyProtection="1">
      <alignment horizontal="center" vertical="center" wrapText="1"/>
    </xf>
    <xf numFmtId="0" fontId="40" fillId="9" borderId="18" xfId="9" applyFont="1" applyFill="1" applyBorder="1" applyAlignment="1">
      <alignment vertical="center" wrapText="1"/>
    </xf>
    <xf numFmtId="179" fontId="41" fillId="9" borderId="19" xfId="9" applyNumberFormat="1" applyFont="1" applyFill="1" applyBorder="1" applyAlignment="1" applyProtection="1">
      <alignment horizontal="right" vertical="center" wrapText="1"/>
    </xf>
    <xf numFmtId="0" fontId="40" fillId="9" borderId="18" xfId="9" applyNumberFormat="1" applyFont="1" applyFill="1" applyBorder="1" applyAlignment="1" applyProtection="1">
      <alignment vertical="center" wrapText="1"/>
    </xf>
    <xf numFmtId="0" fontId="40" fillId="0" borderId="18" xfId="9" applyNumberFormat="1" applyFont="1" applyFill="1" applyBorder="1" applyAlignment="1" applyProtection="1">
      <alignment vertical="center" wrapText="1"/>
    </xf>
    <xf numFmtId="179" fontId="41" fillId="0" borderId="19" xfId="9" applyNumberFormat="1" applyFont="1" applyFill="1" applyBorder="1" applyAlignment="1" applyProtection="1">
      <alignment horizontal="right" vertical="center" wrapText="1"/>
    </xf>
    <xf numFmtId="0" fontId="40" fillId="0" borderId="40" xfId="9" applyFont="1" applyFill="1" applyBorder="1" applyAlignment="1">
      <alignment vertical="center" wrapText="1"/>
    </xf>
    <xf numFmtId="179" fontId="41" fillId="0" borderId="52" xfId="9" applyNumberFormat="1" applyFont="1" applyFill="1" applyBorder="1" applyAlignment="1" applyProtection="1">
      <alignment horizontal="right" vertical="center" wrapText="1"/>
    </xf>
    <xf numFmtId="0" fontId="40" fillId="0" borderId="40" xfId="9" applyNumberFormat="1" applyFont="1" applyFill="1" applyBorder="1" applyAlignment="1" applyProtection="1">
      <alignment vertical="center" wrapText="1"/>
    </xf>
    <xf numFmtId="0" fontId="40" fillId="9" borderId="40" xfId="9" applyNumberFormat="1" applyFont="1" applyFill="1" applyBorder="1" applyAlignment="1" applyProtection="1">
      <alignment vertical="center" wrapText="1"/>
    </xf>
    <xf numFmtId="181" fontId="17" fillId="4" borderId="26" xfId="9" applyNumberFormat="1" applyFont="1" applyFill="1" applyBorder="1" applyAlignment="1" applyProtection="1">
      <alignment horizontal="center" vertical="center" wrapText="1"/>
    </xf>
    <xf numFmtId="0" fontId="40" fillId="0" borderId="15" xfId="9" applyFont="1" applyFill="1" applyBorder="1" applyAlignment="1">
      <alignment vertical="center" wrapText="1"/>
    </xf>
    <xf numFmtId="0" fontId="40" fillId="0" borderId="18" xfId="9" applyFont="1" applyFill="1" applyBorder="1" applyAlignment="1">
      <alignment vertical="center" wrapText="1"/>
    </xf>
    <xf numFmtId="0" fontId="40" fillId="9" borderId="15" xfId="9" applyFont="1" applyFill="1" applyBorder="1" applyAlignment="1">
      <alignment vertical="center" wrapText="1"/>
    </xf>
    <xf numFmtId="179" fontId="41" fillId="9" borderId="52" xfId="9" applyNumberFormat="1" applyFont="1" applyFill="1" applyBorder="1" applyAlignment="1" applyProtection="1">
      <alignment horizontal="right" vertical="center" wrapText="1"/>
    </xf>
    <xf numFmtId="181" fontId="17" fillId="4" borderId="27" xfId="9" applyNumberFormat="1" applyFont="1" applyFill="1" applyBorder="1" applyAlignment="1" applyProtection="1">
      <alignment horizontal="center" vertical="center" wrapText="1"/>
    </xf>
    <xf numFmtId="0" fontId="40" fillId="0" borderId="20" xfId="9" applyFont="1" applyFill="1" applyBorder="1" applyAlignment="1">
      <alignment vertical="center" wrapText="1"/>
    </xf>
    <xf numFmtId="179" fontId="41" fillId="0" borderId="22" xfId="9" applyNumberFormat="1" applyFont="1" applyFill="1" applyBorder="1" applyAlignment="1">
      <alignment horizontal="right" vertical="center"/>
    </xf>
    <xf numFmtId="179" fontId="41" fillId="0" borderId="22" xfId="11" applyNumberFormat="1" applyFont="1" applyFill="1" applyBorder="1" applyAlignment="1">
      <alignment vertical="center"/>
    </xf>
    <xf numFmtId="0" fontId="17" fillId="4" borderId="51" xfId="9" applyNumberFormat="1" applyFont="1" applyFill="1" applyBorder="1" applyAlignment="1" applyProtection="1">
      <alignment horizontal="center" vertical="center" wrapText="1"/>
    </xf>
    <xf numFmtId="182" fontId="17" fillId="4" borderId="52" xfId="9" applyNumberFormat="1" applyFont="1" applyFill="1" applyBorder="1" applyAlignment="1" applyProtection="1">
      <alignment horizontal="center" vertical="center"/>
    </xf>
    <xf numFmtId="0" fontId="40" fillId="4" borderId="40" xfId="9" applyFont="1" applyFill="1" applyBorder="1" applyAlignment="1">
      <alignment horizontal="center" vertical="center" wrapText="1"/>
    </xf>
    <xf numFmtId="38" fontId="40" fillId="4" borderId="41" xfId="10" applyFont="1" applyFill="1" applyBorder="1" applyAlignment="1">
      <alignment horizontal="center" vertical="center" wrapText="1"/>
    </xf>
    <xf numFmtId="182" fontId="40" fillId="4" borderId="52" xfId="11" applyNumberFormat="1" applyFont="1" applyFill="1" applyBorder="1" applyAlignment="1">
      <alignment horizontal="center" vertical="center"/>
    </xf>
    <xf numFmtId="0" fontId="24" fillId="4" borderId="53" xfId="9" applyFont="1" applyFill="1" applyBorder="1" applyAlignment="1">
      <alignment horizontal="center" vertical="center"/>
    </xf>
    <xf numFmtId="0" fontId="40" fillId="0" borderId="46" xfId="9" applyFont="1" applyFill="1" applyBorder="1" applyAlignment="1">
      <alignment vertical="center" wrapText="1"/>
    </xf>
    <xf numFmtId="179" fontId="41" fillId="0" borderId="31" xfId="9" applyNumberFormat="1" applyFont="1" applyFill="1" applyBorder="1" applyAlignment="1">
      <alignment horizontal="right" vertical="center"/>
    </xf>
    <xf numFmtId="0" fontId="24" fillId="4" borderId="47" xfId="9" applyFont="1" applyFill="1" applyBorder="1" applyAlignment="1">
      <alignment horizontal="center" vertical="center"/>
    </xf>
    <xf numFmtId="179" fontId="41" fillId="9" borderId="19" xfId="9" applyNumberFormat="1" applyFont="1" applyFill="1" applyBorder="1" applyAlignment="1">
      <alignment horizontal="right" vertical="center"/>
    </xf>
    <xf numFmtId="179" fontId="41" fillId="0" borderId="19" xfId="9" applyNumberFormat="1" applyFont="1" applyFill="1" applyBorder="1" applyAlignment="1">
      <alignment horizontal="right" vertical="center"/>
    </xf>
    <xf numFmtId="179" fontId="41" fillId="9" borderId="19" xfId="11" applyNumberFormat="1" applyFont="1" applyFill="1" applyBorder="1" applyAlignment="1">
      <alignment vertical="center"/>
    </xf>
    <xf numFmtId="0" fontId="24" fillId="4" borderId="39" xfId="9" applyFont="1" applyFill="1" applyBorder="1" applyAlignment="1">
      <alignment horizontal="center" vertical="center"/>
    </xf>
    <xf numFmtId="179" fontId="41" fillId="0" borderId="52" xfId="9" applyNumberFormat="1" applyFont="1" applyFill="1" applyBorder="1" applyAlignment="1">
      <alignment horizontal="right" vertical="center"/>
    </xf>
    <xf numFmtId="179" fontId="41" fillId="0" borderId="52" xfId="11" applyNumberFormat="1" applyFont="1" applyFill="1" applyBorder="1" applyAlignment="1">
      <alignment vertical="center"/>
    </xf>
    <xf numFmtId="179" fontId="41" fillId="0" borderId="19" xfId="11" applyNumberFormat="1" applyFont="1" applyFill="1" applyBorder="1" applyAlignment="1">
      <alignment vertical="center"/>
    </xf>
    <xf numFmtId="0" fontId="24" fillId="4" borderId="38" xfId="9" applyFont="1" applyFill="1" applyBorder="1" applyAlignment="1">
      <alignment horizontal="center" vertical="center"/>
    </xf>
    <xf numFmtId="179" fontId="41" fillId="0" borderId="17" xfId="9" applyNumberFormat="1" applyFont="1" applyFill="1" applyBorder="1" applyAlignment="1">
      <alignment horizontal="right" vertical="center"/>
    </xf>
    <xf numFmtId="179" fontId="41" fillId="0" borderId="17" xfId="11" applyNumberFormat="1" applyFont="1" applyFill="1" applyBorder="1" applyAlignment="1">
      <alignment vertical="center"/>
    </xf>
    <xf numFmtId="179" fontId="41" fillId="9" borderId="19" xfId="11" applyNumberFormat="1" applyFont="1" applyFill="1" applyBorder="1" applyAlignment="1">
      <alignment horizontal="right" vertical="center"/>
    </xf>
    <xf numFmtId="0" fontId="0" fillId="0" borderId="0" xfId="9" applyFont="1" applyAlignment="1">
      <alignment vertical="center" wrapText="1"/>
    </xf>
    <xf numFmtId="179" fontId="41" fillId="9" borderId="12" xfId="9" applyNumberFormat="1" applyFont="1" applyFill="1" applyBorder="1" applyAlignment="1">
      <alignment horizontal="right" vertical="center"/>
    </xf>
    <xf numFmtId="179" fontId="41" fillId="9" borderId="52" xfId="9" applyNumberFormat="1" applyFont="1" applyFill="1" applyBorder="1" applyAlignment="1">
      <alignment horizontal="right" vertical="center"/>
    </xf>
    <xf numFmtId="0" fontId="24" fillId="4" borderId="48" xfId="9" applyFont="1" applyFill="1" applyBorder="1" applyAlignment="1">
      <alignment horizontal="center" vertical="center"/>
    </xf>
    <xf numFmtId="0" fontId="17" fillId="0" borderId="0" xfId="9" applyFont="1" applyAlignment="1">
      <alignment vertical="center"/>
    </xf>
    <xf numFmtId="0" fontId="24" fillId="0" borderId="0" xfId="9" applyFont="1" applyAlignment="1">
      <alignment vertical="center"/>
    </xf>
    <xf numFmtId="179" fontId="1" fillId="0" borderId="0" xfId="14" applyNumberFormat="1" applyFont="1" applyAlignment="1">
      <alignment horizontal="right" vertical="center"/>
    </xf>
    <xf numFmtId="179" fontId="36" fillId="0" borderId="31" xfId="11" applyNumberFormat="1" applyFont="1" applyFill="1" applyBorder="1" applyAlignment="1">
      <alignment vertical="center"/>
    </xf>
    <xf numFmtId="38" fontId="32" fillId="0" borderId="37" xfId="10" applyFont="1" applyBorder="1" applyAlignment="1">
      <alignment horizontal="right" vertical="center"/>
    </xf>
    <xf numFmtId="38" fontId="32" fillId="0" borderId="52" xfId="10" applyFont="1" applyBorder="1" applyAlignment="1">
      <alignment horizontal="right" vertical="center"/>
    </xf>
    <xf numFmtId="38" fontId="32" fillId="0" borderId="52" xfId="10" applyFont="1" applyBorder="1" applyAlignment="1">
      <alignment horizontal="right" vertical="center" wrapText="1"/>
    </xf>
    <xf numFmtId="0" fontId="17" fillId="0" borderId="39" xfId="9" applyNumberFormat="1" applyFont="1" applyFill="1" applyBorder="1" applyAlignment="1" applyProtection="1">
      <alignment horizontal="center" vertical="center" wrapText="1"/>
    </xf>
    <xf numFmtId="38" fontId="27" fillId="0" borderId="40" xfId="10" applyFont="1" applyBorder="1" applyAlignment="1">
      <alignment vertical="center"/>
    </xf>
    <xf numFmtId="38" fontId="27" fillId="0" borderId="56" xfId="10" applyFont="1" applyBorder="1" applyAlignment="1">
      <alignment vertical="center"/>
    </xf>
    <xf numFmtId="38" fontId="35" fillId="0" borderId="39" xfId="9" applyNumberFormat="1" applyFont="1" applyBorder="1" applyAlignment="1">
      <alignment vertical="center"/>
    </xf>
    <xf numFmtId="179" fontId="41" fillId="0" borderId="17" xfId="9" applyNumberFormat="1" applyFont="1" applyFill="1" applyBorder="1" applyAlignment="1">
      <alignment horizontal="center" vertical="center"/>
    </xf>
    <xf numFmtId="178" fontId="32" fillId="0" borderId="0" xfId="9" applyNumberFormat="1" applyFont="1" applyFill="1" applyBorder="1" applyAlignment="1" applyProtection="1">
      <alignment horizontal="right" vertical="center" wrapText="1"/>
    </xf>
    <xf numFmtId="38" fontId="32" fillId="0" borderId="0" xfId="10" applyFont="1" applyBorder="1" applyAlignment="1">
      <alignment horizontal="right" vertical="center" wrapText="1"/>
    </xf>
    <xf numFmtId="183" fontId="0" fillId="0" borderId="63" xfId="0" applyNumberFormat="1" applyFill="1" applyBorder="1" applyAlignment="1">
      <alignment vertical="center"/>
    </xf>
    <xf numFmtId="0" fontId="9" fillId="12" borderId="12" xfId="0" applyFont="1" applyFill="1" applyBorder="1" applyAlignment="1">
      <alignment vertical="center"/>
    </xf>
    <xf numFmtId="177" fontId="0" fillId="10" borderId="1" xfId="3" applyNumberFormat="1" applyFont="1" applyFill="1" applyBorder="1" applyAlignment="1" applyProtection="1">
      <alignment horizontal="center" vertical="center" wrapText="1"/>
    </xf>
    <xf numFmtId="0" fontId="43" fillId="0" borderId="0" xfId="0" applyFont="1" applyAlignment="1">
      <alignment vertical="center"/>
    </xf>
    <xf numFmtId="0" fontId="17" fillId="0" borderId="20" xfId="0" applyFont="1" applyBorder="1" applyAlignment="1">
      <alignment vertical="center" wrapText="1"/>
    </xf>
    <xf numFmtId="0" fontId="46" fillId="0" borderId="0" xfId="0" applyFont="1"/>
    <xf numFmtId="0" fontId="17" fillId="4" borderId="23" xfId="0" applyFont="1" applyFill="1" applyBorder="1" applyAlignment="1">
      <alignment horizontal="centerContinuous" vertical="center"/>
    </xf>
    <xf numFmtId="0" fontId="17" fillId="0" borderId="18" xfId="0" applyFont="1" applyFill="1" applyBorder="1" applyAlignment="1">
      <alignment vertical="center" wrapText="1"/>
    </xf>
    <xf numFmtId="0" fontId="24" fillId="0" borderId="20" xfId="0" applyFont="1" applyBorder="1" applyAlignment="1">
      <alignment vertical="center"/>
    </xf>
    <xf numFmtId="0" fontId="24" fillId="9" borderId="18" xfId="0" applyFont="1" applyFill="1" applyBorder="1" applyAlignment="1">
      <alignment vertical="center"/>
    </xf>
    <xf numFmtId="38" fontId="36" fillId="0" borderId="0" xfId="10" applyFont="1" applyAlignment="1">
      <alignment vertical="center"/>
    </xf>
    <xf numFmtId="179" fontId="27" fillId="9" borderId="19" xfId="11" applyNumberFormat="1" applyFont="1" applyFill="1" applyBorder="1" applyAlignment="1">
      <alignment vertical="center"/>
    </xf>
    <xf numFmtId="179" fontId="27" fillId="0" borderId="19" xfId="11" applyNumberFormat="1" applyFont="1" applyFill="1" applyBorder="1" applyAlignment="1">
      <alignment vertical="center"/>
    </xf>
    <xf numFmtId="179" fontId="27" fillId="0" borderId="22" xfId="11" applyNumberFormat="1" applyFont="1" applyFill="1" applyBorder="1" applyAlignment="1">
      <alignment vertical="center"/>
    </xf>
    <xf numFmtId="179" fontId="27" fillId="0" borderId="31" xfId="11" applyNumberFormat="1" applyFont="1" applyBorder="1" applyAlignment="1">
      <alignment vertical="center"/>
    </xf>
    <xf numFmtId="179" fontId="27" fillId="0" borderId="19" xfId="11" applyNumberFormat="1" applyFont="1" applyBorder="1" applyAlignment="1">
      <alignment vertical="center"/>
    </xf>
    <xf numFmtId="179" fontId="27" fillId="0" borderId="22" xfId="11" applyNumberFormat="1" applyFont="1" applyBorder="1" applyAlignment="1">
      <alignment vertical="center"/>
    </xf>
    <xf numFmtId="0" fontId="17" fillId="0" borderId="20" xfId="0" applyFont="1" applyFill="1" applyBorder="1" applyAlignment="1">
      <alignment vertical="center" wrapText="1"/>
    </xf>
    <xf numFmtId="0" fontId="17" fillId="4" borderId="10" xfId="0" applyFont="1" applyFill="1" applyBorder="1" applyAlignment="1">
      <alignment horizontal="centerContinuous" vertical="center"/>
    </xf>
    <xf numFmtId="0" fontId="17" fillId="4" borderId="25" xfId="0" applyFont="1" applyFill="1" applyBorder="1" applyAlignment="1">
      <alignment horizontal="centerContinuous" vertical="center"/>
    </xf>
    <xf numFmtId="0" fontId="17" fillId="4" borderId="20" xfId="0" applyFont="1" applyFill="1" applyBorder="1" applyAlignment="1">
      <alignment horizontal="center" vertical="center" wrapText="1"/>
    </xf>
    <xf numFmtId="38" fontId="17" fillId="4" borderId="21" xfId="10" applyFont="1" applyFill="1" applyBorder="1" applyAlignment="1">
      <alignment horizontal="center" vertical="center" wrapText="1"/>
    </xf>
    <xf numFmtId="179" fontId="17" fillId="4" borderId="22" xfId="11" applyNumberFormat="1" applyFont="1" applyFill="1" applyBorder="1" applyAlignment="1">
      <alignment horizontal="center" vertical="center"/>
    </xf>
    <xf numFmtId="0" fontId="17" fillId="4" borderId="40" xfId="0" applyFont="1" applyFill="1" applyBorder="1" applyAlignment="1">
      <alignment horizontal="center" vertical="center" wrapText="1"/>
    </xf>
    <xf numFmtId="38" fontId="17" fillId="4" borderId="41" xfId="10" applyFont="1" applyFill="1" applyBorder="1" applyAlignment="1">
      <alignment horizontal="center" vertical="center" wrapText="1"/>
    </xf>
    <xf numFmtId="179" fontId="17" fillId="4" borderId="52" xfId="11" applyNumberFormat="1" applyFont="1" applyFill="1" applyBorder="1" applyAlignment="1">
      <alignment horizontal="center" vertical="center"/>
    </xf>
    <xf numFmtId="0" fontId="24" fillId="0" borderId="54" xfId="0" applyFont="1" applyBorder="1" applyAlignment="1">
      <alignment vertical="center" wrapText="1"/>
    </xf>
    <xf numFmtId="0" fontId="40" fillId="9" borderId="15" xfId="9" applyNumberFormat="1" applyFont="1" applyFill="1" applyBorder="1" applyAlignment="1" applyProtection="1">
      <alignment vertical="center" wrapText="1"/>
    </xf>
    <xf numFmtId="0" fontId="40" fillId="9" borderId="40" xfId="9" applyFont="1" applyFill="1" applyBorder="1" applyAlignment="1">
      <alignment vertical="center" wrapText="1"/>
    </xf>
    <xf numFmtId="0" fontId="40" fillId="9" borderId="42" xfId="9" applyFont="1" applyFill="1" applyBorder="1" applyAlignment="1">
      <alignment vertical="center"/>
    </xf>
    <xf numFmtId="179" fontId="41" fillId="0" borderId="31" xfId="11" applyNumberFormat="1" applyFont="1" applyFill="1" applyBorder="1" applyAlignment="1">
      <alignment vertical="center"/>
    </xf>
    <xf numFmtId="179" fontId="41" fillId="9" borderId="17" xfId="11" applyNumberFormat="1" applyFont="1" applyFill="1" applyBorder="1" applyAlignment="1">
      <alignment vertical="center"/>
    </xf>
    <xf numFmtId="179" fontId="41" fillId="0" borderId="19" xfId="11" applyNumberFormat="1" applyFont="1" applyFill="1" applyBorder="1" applyAlignment="1">
      <alignment horizontal="right" vertical="center"/>
    </xf>
    <xf numFmtId="179" fontId="27" fillId="0" borderId="17" xfId="11" applyNumberFormat="1" applyFont="1" applyFill="1" applyBorder="1" applyAlignment="1">
      <alignment vertical="center"/>
    </xf>
    <xf numFmtId="0" fontId="47" fillId="0" borderId="0" xfId="0" applyFont="1"/>
    <xf numFmtId="0" fontId="40" fillId="4" borderId="23" xfId="9" applyFont="1" applyFill="1" applyBorder="1" applyAlignment="1">
      <alignment horizontal="centerContinuous" vertical="center"/>
    </xf>
    <xf numFmtId="0" fontId="48" fillId="9" borderId="18" xfId="0" applyFont="1" applyFill="1" applyBorder="1" applyAlignment="1">
      <alignment vertical="center" wrapText="1"/>
    </xf>
    <xf numFmtId="0" fontId="48" fillId="0" borderId="18" xfId="0" applyFont="1" applyBorder="1" applyAlignment="1">
      <alignment vertical="center" wrapText="1"/>
    </xf>
    <xf numFmtId="0" fontId="48" fillId="0" borderId="54" xfId="0" applyFont="1" applyBorder="1" applyAlignment="1">
      <alignment vertical="center" wrapText="1"/>
    </xf>
    <xf numFmtId="0" fontId="0" fillId="0" borderId="14" xfId="0" applyBorder="1" applyAlignment="1">
      <alignment vertical="center"/>
    </xf>
    <xf numFmtId="0" fontId="0" fillId="0" borderId="0" xfId="0" applyBorder="1" applyAlignment="1">
      <alignment vertical="center"/>
    </xf>
    <xf numFmtId="0" fontId="0" fillId="0" borderId="14" xfId="0" applyBorder="1" applyAlignment="1"/>
    <xf numFmtId="0" fontId="0" fillId="0" borderId="0" xfId="0" applyBorder="1" applyAlignment="1"/>
    <xf numFmtId="183" fontId="36" fillId="0" borderId="55" xfId="10" applyNumberFormat="1" applyFont="1" applyBorder="1" applyAlignment="1">
      <alignment vertical="center"/>
    </xf>
    <xf numFmtId="183" fontId="27" fillId="9" borderId="1" xfId="10" applyNumberFormat="1" applyFont="1" applyFill="1" applyBorder="1" applyAlignment="1">
      <alignment vertical="center"/>
    </xf>
    <xf numFmtId="183" fontId="27" fillId="0" borderId="1" xfId="10" applyNumberFormat="1" applyFont="1" applyBorder="1" applyAlignment="1">
      <alignment vertical="center"/>
    </xf>
    <xf numFmtId="183" fontId="27" fillId="0" borderId="1" xfId="10" applyNumberFormat="1" applyFont="1" applyFill="1" applyBorder="1" applyAlignment="1">
      <alignment vertical="center"/>
    </xf>
    <xf numFmtId="183" fontId="27" fillId="9" borderId="1" xfId="0" applyNumberFormat="1" applyFont="1" applyFill="1" applyBorder="1" applyAlignment="1">
      <alignment vertical="center"/>
    </xf>
    <xf numFmtId="183" fontId="27" fillId="0" borderId="21" xfId="0" applyNumberFormat="1" applyFont="1" applyBorder="1" applyAlignment="1">
      <alignment vertical="center"/>
    </xf>
    <xf numFmtId="184" fontId="36" fillId="0" borderId="16" xfId="10" applyNumberFormat="1" applyFont="1" applyFill="1" applyBorder="1" applyAlignment="1">
      <alignment vertical="center" shrinkToFit="1"/>
    </xf>
    <xf numFmtId="184" fontId="27" fillId="9" borderId="1" xfId="10" applyNumberFormat="1" applyFont="1" applyFill="1" applyBorder="1" applyAlignment="1">
      <alignment vertical="center" shrinkToFit="1"/>
    </xf>
    <xf numFmtId="184" fontId="27" fillId="0" borderId="1" xfId="10" applyNumberFormat="1" applyFont="1" applyFill="1" applyBorder="1" applyAlignment="1">
      <alignment vertical="center" shrinkToFit="1"/>
    </xf>
    <xf numFmtId="184" fontId="27" fillId="0" borderId="1" xfId="10" applyNumberFormat="1" applyFont="1" applyFill="1" applyBorder="1" applyAlignment="1">
      <alignment vertical="center"/>
    </xf>
    <xf numFmtId="184" fontId="27" fillId="9" borderId="1" xfId="10" applyNumberFormat="1" applyFont="1" applyFill="1" applyBorder="1" applyAlignment="1">
      <alignment vertical="center"/>
    </xf>
    <xf numFmtId="184" fontId="27" fillId="0" borderId="21" xfId="10" applyNumberFormat="1" applyFont="1" applyFill="1" applyBorder="1" applyAlignment="1">
      <alignment vertical="center"/>
    </xf>
    <xf numFmtId="184" fontId="36" fillId="0" borderId="55" xfId="10" applyNumberFormat="1" applyFont="1" applyBorder="1" applyAlignment="1">
      <alignment vertical="center"/>
    </xf>
    <xf numFmtId="184" fontId="27" fillId="0" borderId="1" xfId="10" applyNumberFormat="1" applyFont="1" applyBorder="1" applyAlignment="1">
      <alignment vertical="center"/>
    </xf>
    <xf numFmtId="184" fontId="27" fillId="0" borderId="21" xfId="10" applyNumberFormat="1" applyFont="1" applyBorder="1" applyAlignment="1">
      <alignment vertical="center"/>
    </xf>
    <xf numFmtId="184" fontId="27" fillId="0" borderId="55" xfId="10" applyNumberFormat="1" applyFont="1" applyFill="1" applyBorder="1" applyAlignment="1">
      <alignment vertical="center"/>
    </xf>
    <xf numFmtId="184" fontId="27" fillId="0" borderId="41" xfId="10" applyNumberFormat="1" applyFont="1" applyFill="1" applyBorder="1" applyAlignment="1">
      <alignment vertical="center"/>
    </xf>
    <xf numFmtId="184" fontId="27" fillId="0" borderId="16" xfId="10" applyNumberFormat="1" applyFont="1" applyFill="1" applyBorder="1" applyAlignment="1">
      <alignment vertical="center"/>
    </xf>
    <xf numFmtId="184" fontId="41" fillId="0" borderId="55" xfId="10" applyNumberFormat="1" applyFont="1" applyFill="1" applyBorder="1" applyAlignment="1">
      <alignment vertical="center"/>
    </xf>
    <xf numFmtId="184" fontId="41" fillId="9" borderId="41" xfId="10" applyNumberFormat="1" applyFont="1" applyFill="1" applyBorder="1" applyAlignment="1">
      <alignment vertical="center"/>
    </xf>
    <xf numFmtId="184" fontId="41" fillId="0" borderId="1" xfId="10" applyNumberFormat="1" applyFont="1" applyFill="1" applyBorder="1" applyAlignment="1">
      <alignment vertical="center"/>
    </xf>
    <xf numFmtId="184" fontId="41" fillId="9" borderId="2" xfId="10" applyNumberFormat="1" applyFont="1" applyFill="1" applyBorder="1" applyAlignment="1">
      <alignment vertical="center"/>
    </xf>
    <xf numFmtId="184" fontId="41" fillId="9" borderId="1" xfId="10" applyNumberFormat="1" applyFont="1" applyFill="1" applyBorder="1" applyAlignment="1">
      <alignment vertical="center"/>
    </xf>
    <xf numFmtId="184" fontId="41" fillId="0" borderId="41" xfId="10" applyNumberFormat="1" applyFont="1" applyFill="1" applyBorder="1" applyAlignment="1">
      <alignment vertical="center"/>
    </xf>
    <xf numFmtId="184" fontId="41" fillId="0" borderId="16" xfId="10" applyNumberFormat="1" applyFont="1" applyFill="1" applyBorder="1" applyAlignment="1">
      <alignment vertical="center"/>
    </xf>
    <xf numFmtId="184" fontId="41" fillId="0" borderId="21" xfId="10" applyNumberFormat="1" applyFont="1" applyFill="1" applyBorder="1" applyAlignment="1">
      <alignment vertical="center"/>
    </xf>
    <xf numFmtId="184" fontId="41" fillId="0" borderId="16" xfId="10" applyNumberFormat="1" applyFont="1" applyFill="1" applyBorder="1" applyAlignment="1" applyProtection="1">
      <alignment vertical="center" wrapText="1"/>
    </xf>
    <xf numFmtId="184" fontId="41" fillId="9" borderId="1" xfId="10" applyNumberFormat="1" applyFont="1" applyFill="1" applyBorder="1" applyAlignment="1" applyProtection="1">
      <alignment vertical="center" wrapText="1"/>
    </xf>
    <xf numFmtId="184" fontId="41" fillId="0" borderId="1" xfId="10" applyNumberFormat="1" applyFont="1" applyFill="1" applyBorder="1" applyAlignment="1" applyProtection="1">
      <alignment vertical="center" wrapText="1"/>
    </xf>
    <xf numFmtId="184" fontId="41" fillId="9" borderId="16" xfId="10" applyNumberFormat="1" applyFont="1" applyFill="1" applyBorder="1" applyAlignment="1" applyProtection="1">
      <alignment vertical="center" wrapText="1"/>
    </xf>
    <xf numFmtId="184" fontId="41" fillId="0" borderId="41" xfId="10" applyNumberFormat="1" applyFont="1" applyFill="1" applyBorder="1" applyAlignment="1" applyProtection="1">
      <alignment vertical="center" wrapText="1"/>
    </xf>
    <xf numFmtId="184" fontId="41" fillId="9" borderId="41" xfId="10" applyNumberFormat="1" applyFont="1" applyFill="1" applyBorder="1" applyAlignment="1" applyProtection="1">
      <alignment vertical="center" wrapText="1"/>
    </xf>
    <xf numFmtId="184" fontId="27" fillId="0" borderId="21" xfId="10" applyNumberFormat="1" applyFont="1" applyFill="1" applyBorder="1" applyAlignment="1">
      <alignment vertical="center" shrinkToFit="1"/>
    </xf>
    <xf numFmtId="38" fontId="15" fillId="0" borderId="19" xfId="10" applyFont="1" applyFill="1" applyBorder="1" applyAlignment="1">
      <alignment horizontal="right" vertical="center"/>
    </xf>
    <xf numFmtId="38" fontId="15" fillId="0" borderId="19" xfId="10" applyFont="1" applyFill="1" applyBorder="1" applyAlignment="1">
      <alignment horizontal="right" vertical="center" wrapText="1"/>
    </xf>
    <xf numFmtId="38" fontId="15" fillId="0" borderId="35" xfId="10" applyFont="1" applyFill="1" applyBorder="1" applyAlignment="1">
      <alignment horizontal="right" vertical="center"/>
    </xf>
    <xf numFmtId="38" fontId="15" fillId="0" borderId="22" xfId="10" applyFont="1" applyFill="1" applyBorder="1" applyAlignment="1">
      <alignment horizontal="right" vertical="center"/>
    </xf>
    <xf numFmtId="38" fontId="15" fillId="0" borderId="22" xfId="10" applyFont="1" applyFill="1" applyBorder="1" applyAlignment="1">
      <alignment horizontal="right" vertical="center" wrapText="1"/>
    </xf>
    <xf numFmtId="0" fontId="15" fillId="0" borderId="0" xfId="9" applyNumberFormat="1" applyFont="1" applyFill="1" applyBorder="1" applyAlignment="1" applyProtection="1">
      <alignment horizontal="center" vertical="center" wrapText="1"/>
    </xf>
    <xf numFmtId="180" fontId="31" fillId="0" borderId="0" xfId="9" applyNumberFormat="1" applyFont="1" applyFill="1" applyBorder="1" applyAlignment="1" applyProtection="1">
      <alignment horizontal="right" vertical="center" wrapText="1"/>
    </xf>
    <xf numFmtId="38" fontId="32" fillId="0" borderId="0" xfId="10" applyFont="1" applyFill="1" applyBorder="1" applyAlignment="1">
      <alignment horizontal="right" vertical="center"/>
    </xf>
    <xf numFmtId="180" fontId="32" fillId="0" borderId="0" xfId="9" applyNumberFormat="1" applyFont="1" applyFill="1" applyBorder="1" applyAlignment="1" applyProtection="1">
      <alignment horizontal="right" vertical="center" wrapText="1"/>
    </xf>
    <xf numFmtId="0" fontId="37" fillId="0" borderId="0" xfId="0" applyNumberFormat="1" applyFont="1" applyFill="1" applyBorder="1" applyAlignment="1" applyProtection="1">
      <alignment horizontal="left" vertical="center"/>
    </xf>
    <xf numFmtId="0" fontId="40" fillId="9" borderId="42" xfId="9" applyFont="1" applyFill="1" applyBorder="1" applyAlignment="1">
      <alignment vertical="center" wrapText="1"/>
    </xf>
    <xf numFmtId="38" fontId="15" fillId="0" borderId="17" xfId="10" applyFont="1" applyFill="1" applyBorder="1" applyAlignment="1">
      <alignment horizontal="right" vertical="center"/>
    </xf>
    <xf numFmtId="38" fontId="15" fillId="0" borderId="17" xfId="10" applyFont="1" applyFill="1" applyBorder="1" applyAlignment="1">
      <alignment horizontal="right" vertical="center" wrapText="1"/>
    </xf>
    <xf numFmtId="0" fontId="0" fillId="0" borderId="0" xfId="7" applyFont="1">
      <alignment vertical="center"/>
    </xf>
    <xf numFmtId="0" fontId="55" fillId="10" borderId="63" xfId="2" applyFont="1" applyFill="1" applyBorder="1" applyAlignment="1" applyProtection="1">
      <alignment horizontal="center" vertical="center"/>
    </xf>
    <xf numFmtId="176" fontId="54" fillId="10" borderId="1" xfId="2" applyNumberFormat="1" applyFont="1" applyFill="1" applyBorder="1" applyAlignment="1" applyProtection="1">
      <alignment horizontal="center" vertical="center" wrapText="1"/>
    </xf>
    <xf numFmtId="176" fontId="54" fillId="10" borderId="64" xfId="2" applyNumberFormat="1" applyFont="1" applyFill="1" applyBorder="1" applyAlignment="1" applyProtection="1">
      <alignment horizontal="center" vertical="center" wrapText="1"/>
    </xf>
    <xf numFmtId="0" fontId="56" fillId="12" borderId="12" xfId="0" applyFont="1" applyFill="1" applyBorder="1" applyAlignment="1">
      <alignment vertical="center"/>
    </xf>
    <xf numFmtId="0" fontId="57" fillId="12" borderId="3" xfId="0" applyFont="1" applyFill="1" applyBorder="1" applyAlignment="1">
      <alignment vertical="center"/>
    </xf>
    <xf numFmtId="183" fontId="54" fillId="0" borderId="63" xfId="2" applyNumberFormat="1" applyFont="1" applyBorder="1" applyAlignment="1">
      <alignment horizontal="right" vertical="center"/>
    </xf>
    <xf numFmtId="176" fontId="54" fillId="0" borderId="1" xfId="2" applyNumberFormat="1" applyFont="1" applyBorder="1" applyAlignment="1">
      <alignment horizontal="right" vertical="center"/>
    </xf>
    <xf numFmtId="177" fontId="54" fillId="0" borderId="1" xfId="2" applyNumberFormat="1" applyFont="1" applyBorder="1" applyAlignment="1">
      <alignment horizontal="right" vertical="center"/>
    </xf>
    <xf numFmtId="176" fontId="54" fillId="0" borderId="64" xfId="2" applyNumberFormat="1" applyFont="1" applyBorder="1" applyAlignment="1">
      <alignment horizontal="right" vertical="center"/>
    </xf>
    <xf numFmtId="0" fontId="56" fillId="12" borderId="3" xfId="0" applyFont="1" applyFill="1" applyBorder="1" applyAlignment="1">
      <alignment vertical="center"/>
    </xf>
    <xf numFmtId="49" fontId="56" fillId="12" borderId="58" xfId="0" applyNumberFormat="1" applyFont="1" applyFill="1" applyBorder="1" applyAlignment="1">
      <alignment horizontal="center" vertical="center"/>
    </xf>
    <xf numFmtId="184" fontId="59" fillId="7" borderId="68" xfId="1" applyNumberFormat="1" applyFont="1" applyFill="1" applyBorder="1" applyAlignment="1">
      <alignment horizontal="right" vertical="center"/>
    </xf>
    <xf numFmtId="184" fontId="59" fillId="7" borderId="79" xfId="1" applyNumberFormat="1" applyFont="1" applyFill="1" applyBorder="1" applyAlignment="1">
      <alignment horizontal="right" vertical="center"/>
    </xf>
    <xf numFmtId="177" fontId="54" fillId="7" borderId="21" xfId="2" applyNumberFormat="1" applyFont="1" applyFill="1" applyBorder="1" applyAlignment="1">
      <alignment horizontal="right" vertical="center"/>
    </xf>
    <xf numFmtId="38" fontId="59" fillId="0" borderId="0" xfId="1" applyFont="1" applyFill="1">
      <alignment vertical="center"/>
    </xf>
    <xf numFmtId="184" fontId="60" fillId="10" borderId="69" xfId="1" applyNumberFormat="1" applyFont="1" applyFill="1" applyBorder="1" applyAlignment="1">
      <alignment horizontal="right" vertical="center"/>
    </xf>
    <xf numFmtId="179" fontId="59" fillId="10" borderId="81" xfId="2" applyNumberFormat="1" applyFont="1" applyFill="1" applyBorder="1" applyAlignment="1">
      <alignment horizontal="right" vertical="center"/>
    </xf>
    <xf numFmtId="184" fontId="60" fillId="10" borderId="54" xfId="1" applyNumberFormat="1" applyFont="1" applyFill="1" applyBorder="1" applyAlignment="1">
      <alignment horizontal="right" vertical="center"/>
    </xf>
    <xf numFmtId="177" fontId="62" fillId="10" borderId="55" xfId="1" applyNumberFormat="1" applyFont="1" applyFill="1" applyBorder="1" applyAlignment="1">
      <alignment horizontal="right" vertical="center"/>
    </xf>
    <xf numFmtId="179" fontId="23" fillId="10" borderId="81" xfId="2" applyNumberFormat="1" applyFont="1" applyFill="1" applyBorder="1" applyAlignment="1">
      <alignment horizontal="right" vertical="center"/>
    </xf>
    <xf numFmtId="179" fontId="54" fillId="10" borderId="81" xfId="2" applyNumberFormat="1" applyFont="1" applyFill="1" applyBorder="1" applyAlignment="1">
      <alignment horizontal="right" vertical="center"/>
    </xf>
    <xf numFmtId="184" fontId="61" fillId="10" borderId="63" xfId="1" applyNumberFormat="1" applyFont="1" applyFill="1" applyBorder="1" applyAlignment="1">
      <alignment horizontal="right" vertical="center"/>
    </xf>
    <xf numFmtId="179" fontId="59" fillId="10" borderId="64" xfId="2" applyNumberFormat="1" applyFont="1" applyFill="1" applyBorder="1" applyAlignment="1">
      <alignment horizontal="right" vertical="center"/>
    </xf>
    <xf numFmtId="184" fontId="61" fillId="10" borderId="13" xfId="1" applyNumberFormat="1" applyFont="1" applyFill="1" applyBorder="1" applyAlignment="1">
      <alignment horizontal="right" vertical="center"/>
    </xf>
    <xf numFmtId="177" fontId="62" fillId="10" borderId="1" xfId="1" applyNumberFormat="1" applyFont="1" applyFill="1" applyBorder="1" applyAlignment="1">
      <alignment horizontal="right" vertical="center"/>
    </xf>
    <xf numFmtId="179" fontId="23" fillId="10" borderId="64" xfId="2" applyNumberFormat="1" applyFont="1" applyFill="1" applyBorder="1" applyAlignment="1">
      <alignment horizontal="right" vertical="center"/>
    </xf>
    <xf numFmtId="179" fontId="54" fillId="10" borderId="64" xfId="2" applyNumberFormat="1" applyFont="1" applyFill="1" applyBorder="1" applyAlignment="1">
      <alignment horizontal="right" vertical="center"/>
    </xf>
    <xf numFmtId="38" fontId="0" fillId="0" borderId="0" xfId="1" applyFont="1">
      <alignment vertical="center"/>
    </xf>
    <xf numFmtId="184" fontId="61" fillId="10" borderId="70" xfId="1" applyNumberFormat="1" applyFont="1" applyFill="1" applyBorder="1" applyAlignment="1">
      <alignment horizontal="right" vertical="center"/>
    </xf>
    <xf numFmtId="179" fontId="59" fillId="10" borderId="82" xfId="2" applyNumberFormat="1" applyFont="1" applyFill="1" applyBorder="1" applyAlignment="1">
      <alignment horizontal="right" vertical="center"/>
    </xf>
    <xf numFmtId="184" fontId="61" fillId="10" borderId="9" xfId="1" applyNumberFormat="1" applyFont="1" applyFill="1" applyBorder="1" applyAlignment="1">
      <alignment horizontal="right" vertical="center"/>
    </xf>
    <xf numFmtId="177" fontId="62" fillId="10" borderId="80" xfId="1" applyNumberFormat="1" applyFont="1" applyFill="1" applyBorder="1" applyAlignment="1">
      <alignment horizontal="right" vertical="center"/>
    </xf>
    <xf numFmtId="179" fontId="23" fillId="10" borderId="82" xfId="2" applyNumberFormat="1" applyFont="1" applyFill="1" applyBorder="1" applyAlignment="1">
      <alignment horizontal="right" vertical="center"/>
    </xf>
    <xf numFmtId="179" fontId="54" fillId="10" borderId="82" xfId="2" applyNumberFormat="1" applyFont="1" applyFill="1" applyBorder="1" applyAlignment="1">
      <alignment horizontal="right" vertical="center"/>
    </xf>
    <xf numFmtId="0" fontId="0" fillId="0" borderId="0" xfId="2" applyFont="1" applyAlignment="1">
      <alignment horizontal="right" vertical="center"/>
    </xf>
    <xf numFmtId="176" fontId="0" fillId="0" borderId="0" xfId="2" applyNumberFormat="1" applyFont="1" applyAlignment="1">
      <alignment horizontal="right" vertical="center"/>
    </xf>
    <xf numFmtId="177" fontId="0" fillId="0" borderId="0" xfId="2" applyNumberFormat="1" applyFont="1" applyAlignment="1">
      <alignment horizontal="right" vertical="center"/>
    </xf>
    <xf numFmtId="176" fontId="0" fillId="0" borderId="0" xfId="2" applyNumberFormat="1" applyFont="1">
      <alignment vertical="center"/>
    </xf>
    <xf numFmtId="177" fontId="0" fillId="0" borderId="0" xfId="2" applyNumberFormat="1" applyFont="1">
      <alignment vertical="center"/>
    </xf>
    <xf numFmtId="176" fontId="54" fillId="7" borderId="1" xfId="2" applyNumberFormat="1" applyFont="1" applyFill="1" applyBorder="1" applyAlignment="1">
      <alignment horizontal="right" vertical="center"/>
    </xf>
    <xf numFmtId="176" fontId="54" fillId="7" borderId="64" xfId="2" applyNumberFormat="1" applyFont="1" applyFill="1" applyBorder="1" applyAlignment="1">
      <alignment horizontal="right" vertical="center"/>
    </xf>
    <xf numFmtId="0" fontId="10" fillId="6" borderId="8" xfId="0" applyNumberFormat="1" applyFont="1" applyFill="1" applyBorder="1" applyAlignment="1" applyProtection="1">
      <alignment horizontal="justify" vertical="distributed" wrapText="1"/>
    </xf>
    <xf numFmtId="0" fontId="10" fillId="6" borderId="0" xfId="0" applyNumberFormat="1" applyFont="1" applyFill="1" applyBorder="1" applyAlignment="1" applyProtection="1">
      <alignment horizontal="justify" vertical="distributed" wrapText="1"/>
    </xf>
    <xf numFmtId="0" fontId="11" fillId="6" borderId="0" xfId="0" applyNumberFormat="1" applyFont="1" applyFill="1" applyBorder="1" applyAlignment="1" applyProtection="1">
      <alignment horizontal="justify" vertical="distributed" wrapText="1"/>
    </xf>
    <xf numFmtId="0" fontId="14" fillId="8" borderId="0" xfId="0" applyNumberFormat="1" applyFont="1" applyFill="1" applyBorder="1" applyAlignment="1" applyProtection="1">
      <alignment horizontal="center" vertical="distributed" wrapText="1"/>
    </xf>
    <xf numFmtId="0" fontId="19" fillId="0" borderId="0" xfId="0" applyFont="1" applyAlignment="1">
      <alignment horizontal="center" vertical="center"/>
    </xf>
    <xf numFmtId="0" fontId="16" fillId="0" borderId="56" xfId="0" applyNumberFormat="1" applyFont="1" applyFill="1" applyBorder="1" applyAlignment="1" applyProtection="1">
      <alignment horizontal="left" vertical="distributed" wrapText="1"/>
    </xf>
    <xf numFmtId="0" fontId="16" fillId="0" borderId="8" xfId="0" applyNumberFormat="1" applyFont="1" applyFill="1" applyBorder="1" applyAlignment="1" applyProtection="1">
      <alignment horizontal="left" vertical="distributed" wrapText="1"/>
    </xf>
    <xf numFmtId="0" fontId="16" fillId="0" borderId="77" xfId="0" applyNumberFormat="1" applyFont="1" applyFill="1" applyBorder="1" applyAlignment="1" applyProtection="1">
      <alignment horizontal="left" vertical="distributed" wrapText="1"/>
    </xf>
    <xf numFmtId="0" fontId="16" fillId="0" borderId="14" xfId="0" applyNumberFormat="1" applyFont="1" applyFill="1" applyBorder="1" applyAlignment="1" applyProtection="1">
      <alignment horizontal="left" vertical="distributed" wrapText="1"/>
    </xf>
    <xf numFmtId="0" fontId="16" fillId="0" borderId="0" xfId="0" applyNumberFormat="1" applyFont="1" applyFill="1" applyBorder="1" applyAlignment="1" applyProtection="1">
      <alignment horizontal="left" vertical="distributed" wrapText="1"/>
    </xf>
    <xf numFmtId="0" fontId="16" fillId="0" borderId="78" xfId="0" applyNumberFormat="1" applyFont="1" applyFill="1" applyBorder="1" applyAlignment="1" applyProtection="1">
      <alignment horizontal="left" vertical="distributed" wrapText="1"/>
    </xf>
    <xf numFmtId="0" fontId="16" fillId="0" borderId="74" xfId="0" applyNumberFormat="1" applyFont="1" applyFill="1" applyBorder="1" applyAlignment="1" applyProtection="1">
      <alignment horizontal="left" vertical="distributed" wrapText="1"/>
    </xf>
    <xf numFmtId="0" fontId="16" fillId="0" borderId="6" xfId="0" applyNumberFormat="1" applyFont="1" applyFill="1" applyBorder="1" applyAlignment="1" applyProtection="1">
      <alignment horizontal="left" vertical="distributed" wrapText="1"/>
    </xf>
    <xf numFmtId="0" fontId="16" fillId="0" borderId="50" xfId="0" applyNumberFormat="1" applyFont="1" applyFill="1" applyBorder="1" applyAlignment="1" applyProtection="1">
      <alignment horizontal="left" vertical="distributed" wrapText="1"/>
    </xf>
    <xf numFmtId="0" fontId="20" fillId="6" borderId="12" xfId="0" applyNumberFormat="1" applyFont="1" applyFill="1" applyBorder="1" applyAlignment="1" applyProtection="1">
      <alignment horizontal="center" vertical="distributed" wrapText="1"/>
    </xf>
    <xf numFmtId="0" fontId="16" fillId="6" borderId="3" xfId="0" applyNumberFormat="1" applyFont="1" applyFill="1" applyBorder="1" applyAlignment="1" applyProtection="1">
      <alignment horizontal="center" vertical="distributed" wrapText="1"/>
    </xf>
    <xf numFmtId="0" fontId="16" fillId="6" borderId="13" xfId="0" applyNumberFormat="1" applyFont="1" applyFill="1" applyBorder="1" applyAlignment="1" applyProtection="1">
      <alignment horizontal="center" vertical="distributed" wrapText="1"/>
    </xf>
    <xf numFmtId="0" fontId="44" fillId="0" borderId="56" xfId="0" applyNumberFormat="1" applyFont="1" applyFill="1" applyBorder="1" applyAlignment="1" applyProtection="1">
      <alignment horizontal="left" vertical="distributed" wrapText="1"/>
    </xf>
    <xf numFmtId="0" fontId="45" fillId="0" borderId="8" xfId="0" applyNumberFormat="1" applyFont="1" applyFill="1" applyBorder="1" applyAlignment="1" applyProtection="1">
      <alignment horizontal="left" vertical="distributed" wrapText="1"/>
    </xf>
    <xf numFmtId="0" fontId="45" fillId="0" borderId="77" xfId="0" applyNumberFormat="1" applyFont="1" applyFill="1" applyBorder="1" applyAlignment="1" applyProtection="1">
      <alignment horizontal="left" vertical="distributed" wrapText="1"/>
    </xf>
    <xf numFmtId="0" fontId="0" fillId="0" borderId="14" xfId="0" applyFont="1" applyBorder="1" applyAlignment="1"/>
    <xf numFmtId="0" fontId="0" fillId="0" borderId="0" xfId="0" applyFont="1" applyBorder="1" applyAlignment="1"/>
    <xf numFmtId="0" fontId="0" fillId="0" borderId="78" xfId="0" applyFont="1" applyBorder="1" applyAlignment="1"/>
    <xf numFmtId="0" fontId="0" fillId="0" borderId="74" xfId="0" applyFont="1" applyBorder="1" applyAlignment="1"/>
    <xf numFmtId="0" fontId="0" fillId="0" borderId="6" xfId="0" applyFont="1" applyBorder="1" applyAlignment="1"/>
    <xf numFmtId="0" fontId="0" fillId="0" borderId="50" xfId="0" applyFont="1" applyBorder="1" applyAlignment="1"/>
    <xf numFmtId="0" fontId="20" fillId="6" borderId="12" xfId="7"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49" fillId="0" borderId="0" xfId="7" applyFont="1" applyAlignment="1">
      <alignment vertical="center" wrapText="1"/>
    </xf>
    <xf numFmtId="0" fontId="32" fillId="0" borderId="0" xfId="0" applyFont="1" applyAlignment="1"/>
    <xf numFmtId="0" fontId="25" fillId="9" borderId="12" xfId="9" applyFont="1" applyFill="1" applyBorder="1" applyAlignment="1">
      <alignment horizontal="center" vertical="center"/>
    </xf>
    <xf numFmtId="178" fontId="32" fillId="0" borderId="41" xfId="9" applyNumberFormat="1" applyFont="1" applyFill="1" applyBorder="1" applyAlignment="1" applyProtection="1">
      <alignment horizontal="right" vertical="center" wrapText="1"/>
    </xf>
    <xf numFmtId="178" fontId="32" fillId="0" borderId="2" xfId="9" applyNumberFormat="1" applyFont="1" applyFill="1" applyBorder="1" applyAlignment="1" applyProtection="1">
      <alignment horizontal="right" vertical="center" wrapText="1"/>
    </xf>
    <xf numFmtId="0" fontId="15" fillId="11" borderId="39" xfId="9" applyNumberFormat="1" applyFont="1" applyFill="1" applyBorder="1" applyAlignment="1" applyProtection="1">
      <alignment horizontal="center" vertical="center" wrapText="1"/>
    </xf>
    <xf numFmtId="0" fontId="15" fillId="11" borderId="36" xfId="9" applyNumberFormat="1" applyFont="1" applyFill="1" applyBorder="1" applyAlignment="1" applyProtection="1">
      <alignment horizontal="center" vertical="center" wrapText="1"/>
    </xf>
    <xf numFmtId="180" fontId="31" fillId="6" borderId="40" xfId="9" applyNumberFormat="1" applyFont="1" applyFill="1" applyBorder="1" applyAlignment="1" applyProtection="1">
      <alignment horizontal="right" vertical="center" wrapText="1"/>
    </xf>
    <xf numFmtId="180" fontId="31" fillId="6" borderId="42" xfId="9" applyNumberFormat="1" applyFont="1" applyFill="1" applyBorder="1" applyAlignment="1" applyProtection="1">
      <alignment horizontal="right" vertical="center" wrapText="1"/>
    </xf>
    <xf numFmtId="180" fontId="32" fillId="5" borderId="40" xfId="9" applyNumberFormat="1" applyFont="1" applyFill="1" applyBorder="1" applyAlignment="1" applyProtection="1">
      <alignment horizontal="right" vertical="center" wrapText="1"/>
    </xf>
    <xf numFmtId="180" fontId="32" fillId="5" borderId="42" xfId="9" applyNumberFormat="1" applyFont="1" applyFill="1" applyBorder="1" applyAlignment="1" applyProtection="1">
      <alignment horizontal="right" vertical="center" wrapText="1"/>
    </xf>
    <xf numFmtId="180" fontId="32" fillId="2" borderId="40" xfId="9" applyNumberFormat="1" applyFont="1" applyFill="1" applyBorder="1" applyAlignment="1" applyProtection="1">
      <alignment horizontal="right" vertical="center" wrapText="1"/>
    </xf>
    <xf numFmtId="180" fontId="32" fillId="2" borderId="42" xfId="9" applyNumberFormat="1" applyFont="1" applyFill="1" applyBorder="1" applyAlignment="1" applyProtection="1">
      <alignment horizontal="right" vertical="center" wrapText="1"/>
    </xf>
    <xf numFmtId="0" fontId="15" fillId="11" borderId="38" xfId="9" applyNumberFormat="1" applyFont="1" applyFill="1" applyBorder="1" applyAlignment="1" applyProtection="1">
      <alignment horizontal="center" vertical="center" wrapText="1"/>
    </xf>
    <xf numFmtId="180" fontId="31" fillId="6" borderId="15" xfId="9" applyNumberFormat="1" applyFont="1" applyFill="1" applyBorder="1" applyAlignment="1" applyProtection="1">
      <alignment horizontal="right" vertical="center" wrapText="1"/>
    </xf>
    <xf numFmtId="178" fontId="32" fillId="0" borderId="16" xfId="9" applyNumberFormat="1" applyFont="1" applyFill="1" applyBorder="1" applyAlignment="1" applyProtection="1">
      <alignment horizontal="right" vertical="center" wrapText="1"/>
    </xf>
    <xf numFmtId="180" fontId="32" fillId="5" borderId="15" xfId="9" applyNumberFormat="1" applyFont="1" applyFill="1" applyBorder="1" applyAlignment="1" applyProtection="1">
      <alignment horizontal="right" vertical="center" wrapText="1"/>
    </xf>
    <xf numFmtId="180" fontId="32" fillId="2" borderId="15" xfId="9" applyNumberFormat="1" applyFont="1" applyFill="1" applyBorder="1" applyAlignment="1" applyProtection="1">
      <alignment horizontal="right" vertical="center" wrapText="1"/>
    </xf>
    <xf numFmtId="180" fontId="31" fillId="6" borderId="40" xfId="9" applyNumberFormat="1" applyFont="1" applyFill="1" applyBorder="1" applyAlignment="1" applyProtection="1">
      <alignment vertical="center" wrapText="1"/>
    </xf>
    <xf numFmtId="180" fontId="31" fillId="6" borderId="15" xfId="9" applyNumberFormat="1" applyFont="1" applyFill="1" applyBorder="1" applyAlignment="1" applyProtection="1">
      <alignment vertical="center" wrapText="1"/>
    </xf>
    <xf numFmtId="38" fontId="33" fillId="0" borderId="0" xfId="10" applyFont="1" applyFill="1" applyAlignment="1">
      <alignment horizontal="center" vertical="center"/>
    </xf>
    <xf numFmtId="10" fontId="0" fillId="0" borderId="0" xfId="10" applyNumberFormat="1" applyFont="1" applyFill="1" applyAlignment="1">
      <alignment horizontal="center" vertical="center"/>
    </xf>
    <xf numFmtId="0" fontId="15" fillId="13" borderId="39" xfId="9" applyNumberFormat="1" applyFont="1" applyFill="1" applyBorder="1" applyAlignment="1" applyProtection="1">
      <alignment horizontal="center" vertical="center" wrapText="1"/>
    </xf>
    <xf numFmtId="0" fontId="15" fillId="13" borderId="36" xfId="9" applyNumberFormat="1" applyFont="1" applyFill="1" applyBorder="1" applyAlignment="1" applyProtection="1">
      <alignment horizontal="center" vertical="center" wrapText="1"/>
    </xf>
    <xf numFmtId="180" fontId="51" fillId="14" borderId="40" xfId="9" applyNumberFormat="1" applyFont="1" applyFill="1" applyBorder="1" applyAlignment="1" applyProtection="1">
      <alignment horizontal="right" vertical="center" wrapText="1"/>
    </xf>
    <xf numFmtId="180" fontId="51" fillId="14" borderId="15" xfId="9" applyNumberFormat="1" applyFont="1" applyFill="1" applyBorder="1" applyAlignment="1" applyProtection="1">
      <alignment horizontal="right" vertical="center" wrapText="1"/>
    </xf>
    <xf numFmtId="178" fontId="15" fillId="0" borderId="41" xfId="9" applyNumberFormat="1" applyFont="1" applyFill="1" applyBorder="1" applyAlignment="1" applyProtection="1">
      <alignment horizontal="right" vertical="center" wrapText="1"/>
    </xf>
    <xf numFmtId="178" fontId="15" fillId="0" borderId="16" xfId="9" applyNumberFormat="1" applyFont="1" applyFill="1" applyBorder="1" applyAlignment="1" applyProtection="1">
      <alignment horizontal="right" vertical="center" wrapText="1"/>
    </xf>
    <xf numFmtId="180" fontId="15" fillId="15" borderId="40" xfId="9" applyNumberFormat="1" applyFont="1" applyFill="1" applyBorder="1" applyAlignment="1" applyProtection="1">
      <alignment horizontal="right" vertical="center" wrapText="1"/>
    </xf>
    <xf numFmtId="180" fontId="15" fillId="15" borderId="15" xfId="9" applyNumberFormat="1" applyFont="1" applyFill="1" applyBorder="1" applyAlignment="1" applyProtection="1">
      <alignment horizontal="right" vertical="center" wrapText="1"/>
    </xf>
    <xf numFmtId="180" fontId="15" fillId="16" borderId="40" xfId="9" applyNumberFormat="1" applyFont="1" applyFill="1" applyBorder="1" applyAlignment="1" applyProtection="1">
      <alignment horizontal="right" vertical="center" wrapText="1"/>
    </xf>
    <xf numFmtId="180" fontId="15" fillId="16" borderId="15" xfId="9" applyNumberFormat="1" applyFont="1" applyFill="1" applyBorder="1" applyAlignment="1" applyProtection="1">
      <alignment horizontal="right" vertical="center" wrapText="1"/>
    </xf>
    <xf numFmtId="0" fontId="15" fillId="13" borderId="32" xfId="9" applyNumberFormat="1" applyFont="1" applyFill="1" applyBorder="1" applyAlignment="1" applyProtection="1">
      <alignment horizontal="center" vertical="center" wrapText="1"/>
    </xf>
    <xf numFmtId="180" fontId="51" fillId="14" borderId="42" xfId="9" applyNumberFormat="1" applyFont="1" applyFill="1" applyBorder="1" applyAlignment="1" applyProtection="1">
      <alignment horizontal="right" vertical="center" wrapText="1"/>
    </xf>
    <xf numFmtId="180" fontId="51" fillId="14" borderId="33" xfId="9" applyNumberFormat="1" applyFont="1" applyFill="1" applyBorder="1" applyAlignment="1" applyProtection="1">
      <alignment horizontal="right" vertical="center" wrapText="1"/>
    </xf>
    <xf numFmtId="178" fontId="15" fillId="0" borderId="2" xfId="9" applyNumberFormat="1" applyFont="1" applyFill="1" applyBorder="1" applyAlignment="1" applyProtection="1">
      <alignment horizontal="right" vertical="center" wrapText="1"/>
    </xf>
    <xf numFmtId="178" fontId="15" fillId="0" borderId="34" xfId="9" applyNumberFormat="1" applyFont="1" applyFill="1" applyBorder="1" applyAlignment="1" applyProtection="1">
      <alignment horizontal="right" vertical="center" wrapText="1"/>
    </xf>
    <xf numFmtId="180" fontId="15" fillId="15" borderId="42" xfId="9" applyNumberFormat="1" applyFont="1" applyFill="1" applyBorder="1" applyAlignment="1" applyProtection="1">
      <alignment horizontal="right" vertical="center" wrapText="1"/>
    </xf>
    <xf numFmtId="180" fontId="15" fillId="15" borderId="33" xfId="9" applyNumberFormat="1" applyFont="1" applyFill="1" applyBorder="1" applyAlignment="1" applyProtection="1">
      <alignment horizontal="right" vertical="center" wrapText="1"/>
    </xf>
    <xf numFmtId="180" fontId="15" fillId="16" borderId="42" xfId="9" applyNumberFormat="1" applyFont="1" applyFill="1" applyBorder="1" applyAlignment="1" applyProtection="1">
      <alignment horizontal="right" vertical="center" wrapText="1"/>
    </xf>
    <xf numFmtId="180" fontId="15" fillId="16" borderId="33" xfId="9" applyNumberFormat="1" applyFont="1" applyFill="1" applyBorder="1" applyAlignment="1" applyProtection="1">
      <alignment horizontal="right" vertical="center" wrapText="1"/>
    </xf>
    <xf numFmtId="0" fontId="28" fillId="11" borderId="30" xfId="9" applyNumberFormat="1" applyFont="1" applyFill="1" applyBorder="1" applyAlignment="1" applyProtection="1">
      <alignment horizontal="center" vertical="center" wrapText="1"/>
    </xf>
    <xf numFmtId="0" fontId="28" fillId="11" borderId="34" xfId="9" applyNumberFormat="1" applyFont="1" applyFill="1" applyBorder="1" applyAlignment="1" applyProtection="1">
      <alignment horizontal="center" vertical="center" wrapText="1"/>
    </xf>
    <xf numFmtId="180" fontId="31" fillId="6" borderId="29" xfId="9" applyNumberFormat="1" applyFont="1" applyFill="1" applyBorder="1" applyAlignment="1" applyProtection="1">
      <alignment vertical="center" wrapText="1"/>
    </xf>
    <xf numFmtId="180" fontId="32" fillId="5" borderId="29" xfId="9" applyNumberFormat="1" applyFont="1" applyFill="1" applyBorder="1" applyAlignment="1" applyProtection="1">
      <alignment horizontal="right" vertical="center" wrapText="1"/>
    </xf>
    <xf numFmtId="180" fontId="32" fillId="2" borderId="29" xfId="9" applyNumberFormat="1" applyFont="1" applyFill="1" applyBorder="1" applyAlignment="1" applyProtection="1">
      <alignment horizontal="right" vertical="center" wrapText="1"/>
    </xf>
    <xf numFmtId="0" fontId="15" fillId="11" borderId="28" xfId="9" applyNumberFormat="1" applyFont="1" applyFill="1" applyBorder="1" applyAlignment="1" applyProtection="1">
      <alignment horizontal="center" vertical="center" wrapText="1"/>
    </xf>
    <xf numFmtId="0" fontId="15" fillId="11" borderId="32" xfId="9" applyNumberFormat="1" applyFont="1" applyFill="1" applyBorder="1" applyAlignment="1" applyProtection="1">
      <alignment horizontal="center" vertical="center" wrapText="1"/>
    </xf>
    <xf numFmtId="0" fontId="28" fillId="6" borderId="29" xfId="9" applyNumberFormat="1" applyFont="1" applyFill="1" applyBorder="1" applyAlignment="1" applyProtection="1">
      <alignment horizontal="center" vertical="center" wrapText="1"/>
    </xf>
    <xf numFmtId="0" fontId="28" fillId="6" borderId="33" xfId="9" applyNumberFormat="1" applyFont="1" applyFill="1" applyBorder="1" applyAlignment="1" applyProtection="1">
      <alignment horizontal="center" vertical="center" wrapText="1"/>
    </xf>
    <xf numFmtId="0" fontId="30" fillId="5" borderId="29" xfId="9" applyNumberFormat="1" applyFont="1" applyFill="1" applyBorder="1" applyAlignment="1" applyProtection="1">
      <alignment horizontal="center" vertical="center" wrapText="1"/>
    </xf>
    <xf numFmtId="0" fontId="30" fillId="5" borderId="33" xfId="9" applyNumberFormat="1" applyFont="1" applyFill="1" applyBorder="1" applyAlignment="1" applyProtection="1">
      <alignment horizontal="center" vertical="center" wrapText="1"/>
    </xf>
    <xf numFmtId="0" fontId="28" fillId="2" borderId="29" xfId="9" applyNumberFormat="1" applyFont="1" applyFill="1" applyBorder="1" applyAlignment="1" applyProtection="1">
      <alignment horizontal="center" vertical="center" wrapText="1"/>
    </xf>
    <xf numFmtId="0" fontId="28" fillId="2" borderId="33" xfId="9" applyNumberFormat="1" applyFont="1" applyFill="1" applyBorder="1" applyAlignment="1" applyProtection="1">
      <alignment horizontal="center" vertical="center" wrapText="1"/>
    </xf>
    <xf numFmtId="0" fontId="25" fillId="9" borderId="12" xfId="0" applyNumberFormat="1" applyFont="1" applyFill="1" applyBorder="1" applyAlignment="1" applyProtection="1">
      <alignment horizontal="center" vertical="center"/>
    </xf>
    <xf numFmtId="0" fontId="25" fillId="9" borderId="3" xfId="0" applyNumberFormat="1" applyFont="1" applyFill="1" applyBorder="1" applyAlignment="1" applyProtection="1">
      <alignment horizontal="center" vertical="center"/>
    </xf>
    <xf numFmtId="0" fontId="17" fillId="4" borderId="28" xfId="0" applyNumberFormat="1" applyFont="1" applyFill="1" applyBorder="1" applyAlignment="1" applyProtection="1">
      <alignment horizontal="center" vertical="center" wrapText="1"/>
    </xf>
    <xf numFmtId="0" fontId="17" fillId="4" borderId="32" xfId="0" applyNumberFormat="1" applyFont="1" applyFill="1" applyBorder="1" applyAlignment="1" applyProtection="1">
      <alignment horizontal="center" vertical="center" wrapText="1"/>
    </xf>
    <xf numFmtId="0" fontId="17" fillId="4" borderId="36" xfId="0" applyNumberFormat="1" applyFont="1" applyFill="1" applyBorder="1" applyAlignment="1" applyProtection="1">
      <alignment horizontal="center" vertical="center" wrapText="1"/>
    </xf>
    <xf numFmtId="0" fontId="25" fillId="9" borderId="12" xfId="9" applyNumberFormat="1" applyFont="1" applyFill="1" applyBorder="1" applyAlignment="1" applyProtection="1">
      <alignment horizontal="center" vertical="center"/>
    </xf>
    <xf numFmtId="0" fontId="25" fillId="9" borderId="3" xfId="9" applyNumberFormat="1" applyFont="1" applyFill="1" applyBorder="1" applyAlignment="1" applyProtection="1">
      <alignment horizontal="center" vertical="center"/>
    </xf>
    <xf numFmtId="0" fontId="25" fillId="9" borderId="13" xfId="9" applyNumberFormat="1" applyFont="1" applyFill="1" applyBorder="1" applyAlignment="1" applyProtection="1">
      <alignment horizontal="center" vertical="center"/>
    </xf>
    <xf numFmtId="0" fontId="17" fillId="4" borderId="28" xfId="9" applyNumberFormat="1" applyFont="1" applyFill="1" applyBorder="1" applyAlignment="1" applyProtection="1">
      <alignment horizontal="center" vertical="center" wrapText="1"/>
    </xf>
    <xf numFmtId="0" fontId="17" fillId="4" borderId="32" xfId="9" applyNumberFormat="1" applyFont="1" applyFill="1" applyBorder="1" applyAlignment="1" applyProtection="1">
      <alignment horizontal="center" vertical="center" wrapText="1"/>
    </xf>
    <xf numFmtId="0" fontId="17" fillId="4" borderId="36" xfId="9" applyNumberFormat="1" applyFont="1" applyFill="1" applyBorder="1" applyAlignment="1" applyProtection="1">
      <alignment horizontal="center" vertical="center" wrapText="1"/>
    </xf>
    <xf numFmtId="38" fontId="61" fillId="10" borderId="5" xfId="1" applyFont="1" applyFill="1" applyBorder="1" applyAlignment="1">
      <alignment horizontal="center" vertical="center"/>
    </xf>
    <xf numFmtId="0" fontId="61" fillId="10" borderId="3" xfId="0" applyFont="1" applyFill="1" applyBorder="1" applyAlignment="1">
      <alignment vertical="center"/>
    </xf>
    <xf numFmtId="38" fontId="61" fillId="10" borderId="60" xfId="1" applyFont="1" applyFill="1" applyBorder="1" applyAlignment="1">
      <alignment horizontal="center" vertical="center"/>
    </xf>
    <xf numFmtId="0" fontId="61" fillId="10" borderId="4" xfId="0" applyFont="1" applyFill="1" applyBorder="1" applyAlignment="1">
      <alignment vertical="center"/>
    </xf>
    <xf numFmtId="0" fontId="52" fillId="3" borderId="76" xfId="0" applyFont="1" applyFill="1" applyBorder="1" applyAlignment="1" applyProtection="1">
      <alignment horizontal="center" vertical="center" wrapText="1"/>
    </xf>
    <xf numFmtId="0" fontId="0" fillId="0" borderId="67" xfId="0" applyBorder="1" applyAlignment="1">
      <alignment vertical="center"/>
    </xf>
    <xf numFmtId="0" fontId="52" fillId="3" borderId="71" xfId="0" applyFont="1" applyFill="1" applyBorder="1" applyAlignment="1" applyProtection="1">
      <alignment horizontal="center"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6" xfId="0" applyBorder="1" applyAlignment="1">
      <alignment vertical="center"/>
    </xf>
    <xf numFmtId="0" fontId="0" fillId="0" borderId="75" xfId="0" applyBorder="1" applyAlignment="1">
      <alignment vertical="center"/>
    </xf>
    <xf numFmtId="0" fontId="0" fillId="10" borderId="61" xfId="0" applyFill="1" applyBorder="1" applyAlignment="1">
      <alignment horizontal="center" vertical="center"/>
    </xf>
    <xf numFmtId="0" fontId="0" fillId="10" borderId="57" xfId="0" applyFill="1" applyBorder="1" applyAlignment="1">
      <alignment horizontal="center" vertical="center"/>
    </xf>
    <xf numFmtId="0" fontId="0" fillId="10" borderId="62" xfId="0" applyFill="1" applyBorder="1" applyAlignment="1">
      <alignment horizontal="center" vertical="center"/>
    </xf>
    <xf numFmtId="49" fontId="56" fillId="12" borderId="65" xfId="0"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38" fontId="58" fillId="7" borderId="7" xfId="1" applyFont="1" applyFill="1" applyBorder="1" applyAlignment="1">
      <alignment horizontal="center" vertical="center"/>
    </xf>
    <xf numFmtId="0" fontId="0" fillId="0" borderId="8" xfId="0" applyBorder="1" applyAlignment="1">
      <alignment vertical="center"/>
    </xf>
    <xf numFmtId="38" fontId="60" fillId="10" borderId="59" xfId="1" applyFont="1" applyFill="1" applyBorder="1" applyAlignment="1">
      <alignment horizontal="center" vertical="center"/>
    </xf>
    <xf numFmtId="0" fontId="61" fillId="10" borderId="10" xfId="0" applyFont="1" applyFill="1" applyBorder="1" applyAlignment="1">
      <alignment vertical="center"/>
    </xf>
  </cellXfs>
  <cellStyles count="19">
    <cellStyle name="パーセント 2" xfId="4"/>
    <cellStyle name="パーセント 2 2" xfId="11"/>
    <cellStyle name="桁区切り" xfId="1" builtinId="6"/>
    <cellStyle name="桁区切り 2" xfId="3"/>
    <cellStyle name="桁区切り 2 2" xfId="10"/>
    <cellStyle name="桁区切り 2 3 5 2" xfId="13"/>
    <cellStyle name="標準" xfId="0" builtinId="0"/>
    <cellStyle name="標準 2" xfId="2"/>
    <cellStyle name="標準 2 2" xfId="5"/>
    <cellStyle name="標準 2 2 2" xfId="6"/>
    <cellStyle name="標準 2 3" xfId="9"/>
    <cellStyle name="標準 2 4" xfId="18"/>
    <cellStyle name="標準 3" xfId="17"/>
    <cellStyle name="標準 3 2 6 2" xfId="12"/>
    <cellStyle name="標準 3 5 2" xfId="8"/>
    <cellStyle name="標準 3 8 2" xfId="7"/>
    <cellStyle name="標準 5 3 2" xfId="16"/>
    <cellStyle name="標準 6 2 2 2" xfId="15"/>
    <cellStyle name="標準 6 2 4 2" xfId="14"/>
  </cellStyles>
  <dxfs count="0"/>
  <tableStyles count="0" defaultTableStyle="TableStyleMedium2" defaultPivotStyle="PivotStyleMedium9"/>
  <colors>
    <mruColors>
      <color rgb="FF66FFFF"/>
      <color rgb="FFFFFF99"/>
      <color rgb="FFFFCCFF"/>
      <color rgb="FFCCFF33"/>
      <color rgb="FFFBDC9D"/>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邦人数推移!$E$142</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5.4891505501689766E-2"/>
                  <c:y val="1.6584417805556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1F-4850-8864-39B934760915}"/>
                </c:ext>
              </c:extLst>
            </c:dLbl>
            <c:dLbl>
              <c:idx val="1"/>
              <c:layout>
                <c:manualLayout>
                  <c:x val="4.5750127698237823E-2"/>
                  <c:y val="1.5338609284222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1F-4850-8864-39B934760915}"/>
                </c:ext>
              </c:extLst>
            </c:dLbl>
            <c:dLbl>
              <c:idx val="2"/>
              <c:layout>
                <c:manualLayout>
                  <c:x val="3.2894835456640827E-2"/>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1F-4850-8864-39B934760915}"/>
                </c:ext>
              </c:extLst>
            </c:dLbl>
            <c:dLbl>
              <c:idx val="3"/>
              <c:layout>
                <c:manualLayout>
                  <c:x val="3.4729164432668151E-2"/>
                  <c:y val="1.3966758399800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1F-4850-8864-39B934760915}"/>
                </c:ext>
              </c:extLst>
            </c:dLbl>
            <c:dLbl>
              <c:idx val="4"/>
              <c:layout>
                <c:manualLayout>
                  <c:x val="3.1071460279794624E-2"/>
                  <c:y val="1.4022212893428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1F-4850-8864-39B934760915}"/>
                </c:ext>
              </c:extLst>
            </c:dLbl>
            <c:dLbl>
              <c:idx val="5"/>
              <c:layout>
                <c:manualLayout>
                  <c:x val="3.2899303453675227E-2"/>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1F-4850-8864-39B934760915}"/>
                </c:ext>
              </c:extLst>
            </c:dLbl>
            <c:dLbl>
              <c:idx val="6"/>
              <c:layout>
                <c:manualLayout>
                  <c:x val="2.559081333688467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1F-4850-8864-39B934760915}"/>
                </c:ext>
              </c:extLst>
            </c:dLbl>
            <c:dLbl>
              <c:idx val="7"/>
              <c:layout>
                <c:manualLayout>
                  <c:x val="1.6455056561959877E-2"/>
                  <c:y val="1.27058165026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1F-4850-8864-39B934760915}"/>
                </c:ext>
              </c:extLst>
            </c:dLbl>
            <c:dLbl>
              <c:idx val="8"/>
              <c:layout>
                <c:manualLayout>
                  <c:x val="1.280225279293049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1F-4850-8864-39B934760915}"/>
                </c:ext>
              </c:extLst>
            </c:dLbl>
            <c:dLbl>
              <c:idx val="9"/>
              <c:layout>
                <c:manualLayout>
                  <c:x val="1.2802252792930567E-2"/>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F-4850-8864-39B934760915}"/>
                </c:ext>
              </c:extLst>
            </c:dLbl>
            <c:dLbl>
              <c:idx val="10"/>
              <c:layout>
                <c:manualLayout>
                  <c:x val="1.2799514343135254E-2"/>
                  <c:y val="1.3967380319355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F-4850-8864-39B934760915}"/>
                </c:ext>
              </c:extLst>
            </c:dLbl>
            <c:dLbl>
              <c:idx val="11"/>
              <c:layout>
                <c:manualLayout>
                  <c:x val="9.1386393536566669E-3"/>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1F-4850-8864-39B934760915}"/>
                </c:ext>
              </c:extLst>
            </c:dLbl>
            <c:dLbl>
              <c:idx val="12"/>
              <c:layout>
                <c:manualLayout>
                  <c:x val="5.4855352132484317E-3"/>
                  <c:y val="1.5262982068029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1F-4850-8864-39B934760915}"/>
                </c:ext>
              </c:extLst>
            </c:dLbl>
            <c:dLbl>
              <c:idx val="13"/>
              <c:layout>
                <c:manualLayout>
                  <c:x val="3.3557633076246169E-17"/>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1F-4850-8864-39B934760915}"/>
                </c:ext>
              </c:extLst>
            </c:dLbl>
            <c:dLbl>
              <c:idx val="14"/>
              <c:layout>
                <c:manualLayout>
                  <c:x val="-1.4409454446527092E-7"/>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1F-4850-8864-39B934760915}"/>
                </c:ext>
              </c:extLst>
            </c:dLbl>
            <c:dLbl>
              <c:idx val="15"/>
              <c:layout>
                <c:manualLayout>
                  <c:x val="-3.655678593083923E-3"/>
                  <c:y val="1.5318222112326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1F-4850-8864-39B934760915}"/>
                </c:ext>
              </c:extLst>
            </c:dLbl>
            <c:dLbl>
              <c:idx val="16"/>
              <c:layout>
                <c:manualLayout>
                  <c:x val="-1.4621880617425304E-2"/>
                  <c:y val="1.396655109328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1F-4850-8864-39B934760915}"/>
                </c:ext>
              </c:extLst>
            </c:dLbl>
            <c:dLbl>
              <c:idx val="17"/>
              <c:layout>
                <c:manualLayout>
                  <c:x val="-2.1932965055074548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1F-4850-8864-39B934760915}"/>
                </c:ext>
              </c:extLst>
            </c:dLbl>
            <c:dLbl>
              <c:idx val="18"/>
              <c:layout>
                <c:manualLayout>
                  <c:x val="-2.1930226605279268E-2"/>
                  <c:y val="1.52830511373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1F-4850-8864-39B934760915}"/>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1F-4850-8864-39B934760915}"/>
                </c:ext>
              </c:extLst>
            </c:dLbl>
            <c:dLbl>
              <c:idx val="20"/>
              <c:layout>
                <c:manualLayout>
                  <c:x val="-2.741614850268477E-2"/>
                  <c:y val="1.5263402944557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1F-4850-8864-39B934760915}"/>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B1F-4850-8864-39B934760915}"/>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B1F-4850-8864-39B934760915}"/>
                </c:ext>
              </c:extLst>
            </c:dLbl>
            <c:dLbl>
              <c:idx val="23"/>
              <c:layout>
                <c:manualLayout>
                  <c:x val="-4.7286678704387658E-2"/>
                  <c:y val="1.39825644992762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B1F-4850-8864-39B934760915}"/>
                </c:ext>
              </c:extLst>
            </c:dLbl>
            <c:dLbl>
              <c:idx val="24"/>
              <c:layout>
                <c:manualLayout>
                  <c:x val="-4.6255710142063193E-2"/>
                  <c:y val="1.3983474603710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B1F-4850-8864-39B934760915}"/>
                </c:ext>
              </c:extLst>
            </c:dLbl>
            <c:dLbl>
              <c:idx val="25"/>
              <c:layout>
                <c:manualLayout>
                  <c:x val="-4.7052347203649772E-2"/>
                  <c:y val="1.531838778499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B1F-4850-8864-39B934760915}"/>
                </c:ext>
              </c:extLst>
            </c:dLbl>
            <c:dLbl>
              <c:idx val="26"/>
              <c:layout>
                <c:manualLayout>
                  <c:x val="-4.7450665734442982E-2"/>
                  <c:y val="1.5373484107301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B1F-4850-8864-39B934760915}"/>
                </c:ext>
              </c:extLst>
            </c:dLbl>
            <c:dLbl>
              <c:idx val="27"/>
              <c:layout>
                <c:manualLayout>
                  <c:x val="-4.8880177929866903E-2"/>
                  <c:y val="1.4814960016661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B1F-4850-8864-39B934760915}"/>
                </c:ext>
              </c:extLst>
            </c:dLbl>
            <c:dLbl>
              <c:idx val="28"/>
              <c:layout>
                <c:manualLayout>
                  <c:x val="-4.712494269739418E-2"/>
                  <c:y val="1.4362778128790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B1F-4850-8864-39B934760915}"/>
                </c:ext>
              </c:extLst>
            </c:dLbl>
            <c:dLbl>
              <c:idx val="29"/>
              <c:layout>
                <c:manualLayout>
                  <c:x val="-4.8167166375027867E-2"/>
                  <c:y val="1.42913699347000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C3B-AE62-AF975BE1C7F2}"/>
                </c:ext>
              </c:extLst>
            </c:dLbl>
            <c:dLbl>
              <c:idx val="30"/>
              <c:layout>
                <c:manualLayout>
                  <c:x val="-5.1020000452455638E-2"/>
                  <c:y val="1.4350526722941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7D-43C4-80EB-C6C868FE9FAF}"/>
                </c:ext>
              </c:extLst>
            </c:dLbl>
            <c:dLbl>
              <c:idx val="31"/>
              <c:layout>
                <c:manualLayout>
                  <c:x val="-3.2562407286042129E-2"/>
                  <c:y val="1.3748491776243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42-4CCC-8B3B-04D4FC95DB9C}"/>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邦人数推移!$D$143:$D$174</c:f>
              <c:strCache>
                <c:ptCount val="32"/>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strCache>
            </c:strRef>
          </c:cat>
          <c:val>
            <c:numRef>
              <c:f>邦人数推移!$E$143:$E$174</c:f>
              <c:numCache>
                <c:formatCode>#,##0_);[Red]\(#,##0\)</c:formatCode>
                <c:ptCount val="32"/>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pt idx="31">
                  <c:v>827916</c:v>
                </c:pt>
              </c:numCache>
            </c:numRef>
          </c:val>
          <c:extLst>
            <c:ext xmlns:c16="http://schemas.microsoft.com/office/drawing/2014/chart" uri="{C3380CC4-5D6E-409C-BE32-E72D297353CC}">
              <c16:uniqueId val="{0000001D-6B1F-4850-8864-39B934760915}"/>
            </c:ext>
          </c:extLst>
        </c:ser>
        <c:ser>
          <c:idx val="1"/>
          <c:order val="1"/>
          <c:tx>
            <c:strRef>
              <c:f>邦人数推移!$F$142</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6990449440146E-3"/>
                  <c:y val="1.5267503148467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B1F-4850-8864-39B934760915}"/>
                </c:ext>
              </c:extLst>
            </c:dLbl>
            <c:dLbl>
              <c:idx val="1"/>
              <c:layout>
                <c:manualLayout>
                  <c:x val="0"/>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B1F-4850-8864-39B934760915}"/>
                </c:ext>
              </c:extLst>
            </c:dLbl>
            <c:dLbl>
              <c:idx val="2"/>
              <c:layout>
                <c:manualLayout>
                  <c:x val="-3.6555422188246228E-3"/>
                  <c:y val="1.4022109240169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B1F-4850-8864-39B934760915}"/>
                </c:ext>
              </c:extLst>
            </c:dLbl>
            <c:dLbl>
              <c:idx val="3"/>
              <c:layout>
                <c:manualLayout>
                  <c:x val="-1.46218498050689E-2"/>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B1F-4850-8864-39B934760915}"/>
                </c:ext>
              </c:extLst>
            </c:dLbl>
            <c:dLbl>
              <c:idx val="4"/>
              <c:layout>
                <c:manualLayout>
                  <c:x val="-1.8277422836249925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B1F-4850-8864-39B934760915}"/>
                </c:ext>
              </c:extLst>
            </c:dLbl>
            <c:dLbl>
              <c:idx val="5"/>
              <c:layout>
                <c:manualLayout>
                  <c:x val="-1.6449723791305913E-2"/>
                  <c:y val="1.5283154790594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B1F-4850-8864-39B934760915}"/>
                </c:ext>
              </c:extLst>
            </c:dLbl>
            <c:dLbl>
              <c:idx val="6"/>
              <c:layout>
                <c:manualLayout>
                  <c:x val="-3.1122770181221959E-2"/>
                  <c:y val="1.6599862141165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B1F-4850-8864-39B934760915}"/>
                </c:ext>
              </c:extLst>
            </c:dLbl>
            <c:dLbl>
              <c:idx val="7"/>
              <c:layout>
                <c:manualLayout>
                  <c:x val="1.832858860874066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B1F-4850-8864-39B934760915}"/>
                </c:ext>
              </c:extLst>
            </c:dLbl>
            <c:dLbl>
              <c:idx val="8"/>
              <c:layout>
                <c:manualLayout>
                  <c:x val="7.3595117603447099E-3"/>
                  <c:y val="1.3966862053060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B1F-4850-8864-39B934760915}"/>
                </c:ext>
              </c:extLst>
            </c:dLbl>
            <c:dLbl>
              <c:idx val="9"/>
              <c:layout>
                <c:manualLayout>
                  <c:x val="5.4966452548718464E-3"/>
                  <c:y val="1.5338298324445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B1F-4850-8864-39B934760915}"/>
                </c:ext>
              </c:extLst>
            </c:dLbl>
            <c:dLbl>
              <c:idx val="10"/>
              <c:layout>
                <c:manualLayout>
                  <c:x val="9.1384760099874809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B1F-4850-8864-39B934760915}"/>
                </c:ext>
              </c:extLst>
            </c:dLbl>
            <c:dLbl>
              <c:idx val="11"/>
              <c:layout>
                <c:manualLayout>
                  <c:x val="3.6576959167064368E-3"/>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B1F-4850-8864-39B934760915}"/>
                </c:ext>
              </c:extLst>
            </c:dLbl>
            <c:dLbl>
              <c:idx val="12"/>
              <c:layout>
                <c:manualLayout>
                  <c:x val="-7.3109403087126519E-3"/>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B1F-4850-8864-39B934760915}"/>
                </c:ext>
              </c:extLst>
            </c:dLbl>
            <c:dLbl>
              <c:idx val="13"/>
              <c:layout>
                <c:manualLayout>
                  <c:x val="-3.6555422188246228E-3"/>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B1F-4850-8864-39B934760915}"/>
                </c:ext>
              </c:extLst>
            </c:dLbl>
            <c:dLbl>
              <c:idx val="14"/>
              <c:layout>
                <c:manualLayout>
                  <c:x val="-1.827756696518652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B1F-4850-8864-39B934760915}"/>
                </c:ext>
              </c:extLst>
            </c:dLbl>
            <c:dLbl>
              <c:idx val="15"/>
              <c:layout>
                <c:manualLayout>
                  <c:x val="-5.4832412637686369E-3"/>
                  <c:y val="1.533840197770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B1F-4850-8864-39B934760915}"/>
                </c:ext>
              </c:extLst>
            </c:dLbl>
            <c:dLbl>
              <c:idx val="16"/>
              <c:layout>
                <c:manualLayout>
                  <c:x val="5.483229700536954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B1F-4850-8864-39B934760915}"/>
                </c:ext>
              </c:extLst>
            </c:dLbl>
            <c:dLbl>
              <c:idx val="17"/>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B1F-4850-8864-39B934760915}"/>
                </c:ext>
              </c:extLst>
            </c:dLbl>
            <c:dLbl>
              <c:idx val="18"/>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B1F-4850-8864-39B934760915}"/>
                </c:ext>
              </c:extLst>
            </c:dLbl>
            <c:dLbl>
              <c:idx val="19"/>
              <c:layout>
                <c:manualLayout>
                  <c:x val="0"/>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B1F-4850-8864-39B934760915}"/>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B1F-4850-8864-39B934760915}"/>
                </c:ext>
              </c:extLst>
            </c:dLbl>
            <c:dLbl>
              <c:idx val="21"/>
              <c:layout>
                <c:manualLayout>
                  <c:x val="-7.3054634091220937E-3"/>
                  <c:y val="1.5318396898694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B1F-4850-8864-39B934760915}"/>
                </c:ext>
              </c:extLst>
            </c:dLbl>
            <c:dLbl>
              <c:idx val="22"/>
              <c:layout>
                <c:manualLayout>
                  <c:x val="4.3918825429878967E-2"/>
                  <c:y val="1.398241004192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B1F-4850-8864-39B934760915}"/>
                </c:ext>
              </c:extLst>
            </c:dLbl>
            <c:dLbl>
              <c:idx val="23"/>
              <c:layout>
                <c:manualLayout>
                  <c:x val="1.0966459401073908E-2"/>
                  <c:y val="1.5208162900260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B1F-4850-8864-39B934760915}"/>
                </c:ext>
              </c:extLst>
            </c:dLbl>
            <c:dLbl>
              <c:idx val="24"/>
              <c:layout>
                <c:manualLayout>
                  <c:x val="1.0966459401073908E-2"/>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B1F-4850-8864-39B934760915}"/>
                </c:ext>
              </c:extLst>
            </c:dLbl>
            <c:dLbl>
              <c:idx val="25"/>
              <c:layout>
                <c:manualLayout>
                  <c:x val="-1.8277352345617537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B1F-4850-8864-39B934760915}"/>
                </c:ext>
              </c:extLst>
            </c:dLbl>
            <c:dLbl>
              <c:idx val="26"/>
              <c:layout>
                <c:manualLayout>
                  <c:x val="-9.1386761728087691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B1F-4850-8864-39B934760915}"/>
                </c:ext>
              </c:extLst>
            </c:dLbl>
            <c:dLbl>
              <c:idx val="27"/>
              <c:layout>
                <c:manualLayout>
                  <c:x val="-1.6449579662369318E-2"/>
                  <c:y val="1.35291343398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B1F-4850-8864-39B934760915}"/>
                </c:ext>
              </c:extLst>
            </c:dLbl>
            <c:dLbl>
              <c:idx val="28"/>
              <c:layout>
                <c:manualLayout>
                  <c:x val="-2.0130007861798346E-2"/>
                  <c:y val="1.4362706004915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B1F-4850-8864-39B934760915}"/>
                </c:ext>
              </c:extLst>
            </c:dLbl>
            <c:dLbl>
              <c:idx val="29"/>
              <c:layout>
                <c:manualLayout>
                  <c:x val="-1.2813062463175191E-2"/>
                  <c:y val="1.5390541482183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C3B-AE62-AF975BE1C7F2}"/>
                </c:ext>
              </c:extLst>
            </c:dLbl>
            <c:dLbl>
              <c:idx val="30"/>
              <c:layout>
                <c:manualLayout>
                  <c:x val="-1.0086679923635097E-2"/>
                  <c:y val="1.5307059077790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7D-43C4-80EB-C6C868FE9FAF}"/>
                </c:ext>
              </c:extLst>
            </c:dLbl>
            <c:dLbl>
              <c:idx val="31"/>
              <c:layout>
                <c:manualLayout>
                  <c:x val="2.831513677047137E-3"/>
                  <c:y val="1.3748491776243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42-4CCC-8B3B-04D4FC95DB9C}"/>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邦人数推移!$D$143:$D$174</c:f>
              <c:strCache>
                <c:ptCount val="32"/>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strCache>
            </c:strRef>
          </c:cat>
          <c:val>
            <c:numRef>
              <c:f>邦人数推移!$F$143:$F$174</c:f>
              <c:numCache>
                <c:formatCode>#,##0_);[Red]\(#,##0\)</c:formatCode>
                <c:ptCount val="32"/>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pt idx="31">
                  <c:v>529808</c:v>
                </c:pt>
              </c:numCache>
            </c:numRef>
          </c:val>
          <c:extLst>
            <c:ext xmlns:c16="http://schemas.microsoft.com/office/drawing/2014/chart" uri="{C3380CC4-5D6E-409C-BE32-E72D297353CC}">
              <c16:uniqueId val="{0000003B-6B1F-4850-8864-39B934760915}"/>
            </c:ext>
          </c:extLst>
        </c:ser>
        <c:ser>
          <c:idx val="2"/>
          <c:order val="2"/>
          <c:tx>
            <c:strRef>
              <c:f>邦人数推移!$G$142</c:f>
              <c:strCache>
                <c:ptCount val="1"/>
                <c:pt idx="0">
                  <c:v>合計</c:v>
                </c:pt>
              </c:strCache>
            </c:strRef>
          </c:tx>
          <c:spPr>
            <a:noFill/>
          </c:spPr>
          <c:invertIfNegative val="0"/>
          <c:dLbls>
            <c:dLbl>
              <c:idx val="26"/>
              <c:layout>
                <c:manualLayout>
                  <c:x val="-0.11970220315505654"/>
                  <c:y val="8.894520646245460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B1F-4850-8864-39B934760915}"/>
                </c:ext>
              </c:extLst>
            </c:dLbl>
            <c:dLbl>
              <c:idx val="27"/>
              <c:layout>
                <c:manualLayout>
                  <c:x val="-0.10730930823922838"/>
                  <c:y val="5.70425456321112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B1F-4850-8864-39B934760915}"/>
                </c:ext>
              </c:extLst>
            </c:dLbl>
            <c:dLbl>
              <c:idx val="28"/>
              <c:layout>
                <c:manualLayout>
                  <c:x val="-0.10070097983657358"/>
                  <c:y val="2.10024100265505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B1F-4850-8864-39B934760915}"/>
                </c:ext>
              </c:extLst>
            </c:dLbl>
            <c:dLbl>
              <c:idx val="29"/>
              <c:layout>
                <c:manualLayout>
                  <c:x val="-8.1252478235702252E-2"/>
                  <c:y val="4.0982702765155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B-45E9-9793-BE831516EDCB}"/>
                </c:ext>
              </c:extLst>
            </c:dLbl>
            <c:dLbl>
              <c:idx val="30"/>
              <c:layout>
                <c:manualLayout>
                  <c:x val="-7.3308167645843039E-2"/>
                  <c:y val="1.400160669740704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邦人数推移!$D$143:$D$174</c:f>
              <c:strCache>
                <c:ptCount val="32"/>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strCache>
            </c:strRef>
          </c:cat>
          <c:val>
            <c:numRef>
              <c:f>邦人数推移!$G$143:$G$174</c:f>
              <c:numCache>
                <c:formatCode>#,##0_);[Red]\(#,##0\)</c:formatCode>
                <c:ptCount val="32"/>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pt idx="31">
                  <c:v>1357724</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10701</xdr:colOff>
      <xdr:row>4</xdr:row>
      <xdr:rowOff>127000</xdr:rowOff>
    </xdr:from>
    <xdr:to>
      <xdr:col>15</xdr:col>
      <xdr:colOff>676275</xdr:colOff>
      <xdr:row>42</xdr:row>
      <xdr:rowOff>42809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workbookViewId="0"/>
  </sheetViews>
  <sheetFormatPr defaultColWidth="9" defaultRowHeight="13.5"/>
  <cols>
    <col min="1" max="1" width="3.25" style="1" customWidth="1"/>
    <col min="2" max="2" width="8.125" style="1" customWidth="1"/>
    <col min="3" max="3" width="5.375" style="1" customWidth="1"/>
    <col min="4" max="4" width="4.5" style="1" customWidth="1"/>
    <col min="5" max="5" width="6.25" style="1" customWidth="1"/>
    <col min="6" max="6" width="3.5" style="1" customWidth="1"/>
    <col min="7" max="7" width="41.625" style="1" customWidth="1"/>
    <col min="8" max="8" width="9.75" style="1" customWidth="1"/>
    <col min="9" max="9" width="12.875" style="1" customWidth="1"/>
    <col min="10" max="16384" width="9" style="1"/>
  </cols>
  <sheetData>
    <row r="1" spans="1:9" ht="99.75" customHeight="1">
      <c r="A1" s="2"/>
      <c r="B1" s="2"/>
      <c r="C1" s="2"/>
      <c r="D1" s="2"/>
      <c r="E1" s="2"/>
      <c r="F1" s="2"/>
      <c r="G1" s="2"/>
      <c r="H1" s="2"/>
      <c r="I1" s="2"/>
    </row>
    <row r="2" spans="1:9" ht="36.75" customHeight="1">
      <c r="A2" s="3"/>
      <c r="B2" s="3"/>
      <c r="C2" s="3"/>
      <c r="D2" s="297"/>
      <c r="E2" s="297"/>
      <c r="F2" s="297"/>
      <c r="G2" s="297"/>
      <c r="H2" s="297"/>
      <c r="I2" s="297"/>
    </row>
    <row r="3" spans="1:9" ht="36.75" customHeight="1">
      <c r="A3" s="4"/>
      <c r="B3" s="4"/>
      <c r="C3" s="4"/>
      <c r="D3" s="298" t="s">
        <v>88</v>
      </c>
      <c r="E3" s="298"/>
      <c r="F3" s="298"/>
      <c r="G3" s="298"/>
      <c r="H3" s="298"/>
      <c r="I3" s="298"/>
    </row>
    <row r="4" spans="1:9" ht="18" customHeight="1">
      <c r="A4" s="4"/>
      <c r="B4" s="4"/>
      <c r="C4" s="4"/>
      <c r="D4" s="4"/>
      <c r="E4" s="4"/>
      <c r="F4" s="4"/>
      <c r="G4" s="4"/>
      <c r="H4" s="4"/>
      <c r="I4" s="4"/>
    </row>
    <row r="5" spans="1:9" ht="13.5" customHeight="1">
      <c r="A5" s="4"/>
      <c r="B5" s="4"/>
      <c r="C5" s="4"/>
      <c r="D5" s="4"/>
      <c r="E5" s="299" t="s">
        <v>89</v>
      </c>
      <c r="F5" s="299"/>
      <c r="G5" s="299"/>
      <c r="H5" s="299"/>
      <c r="I5" s="4"/>
    </row>
    <row r="6" spans="1:9" ht="50.45" customHeight="1">
      <c r="A6" s="4"/>
      <c r="B6" s="4"/>
      <c r="C6" s="4"/>
      <c r="D6" s="4"/>
      <c r="E6" s="4"/>
      <c r="F6" s="4"/>
      <c r="G6" s="4"/>
      <c r="H6" s="4"/>
      <c r="I6" s="4"/>
    </row>
    <row r="7" spans="1:9" ht="24" customHeight="1">
      <c r="A7" s="4"/>
      <c r="B7" s="4"/>
      <c r="C7" s="4"/>
      <c r="D7" s="4"/>
      <c r="E7" s="4"/>
      <c r="F7" s="4"/>
      <c r="G7" s="5" t="s">
        <v>264</v>
      </c>
      <c r="H7" s="4"/>
      <c r="I7" s="4"/>
    </row>
    <row r="8" spans="1:9" ht="9" customHeight="1">
      <c r="A8" s="4"/>
      <c r="B8" s="4"/>
      <c r="C8" s="4"/>
      <c r="D8" s="4"/>
      <c r="E8" s="4"/>
      <c r="F8" s="4"/>
      <c r="G8" s="4"/>
      <c r="H8" s="4"/>
      <c r="I8" s="4"/>
    </row>
    <row r="9" spans="1:9" ht="22.5" customHeight="1">
      <c r="A9" s="4"/>
      <c r="B9" s="4"/>
      <c r="C9" s="4"/>
      <c r="D9" s="4"/>
      <c r="E9" s="4"/>
      <c r="F9" s="4"/>
      <c r="G9" s="6" t="s">
        <v>263</v>
      </c>
      <c r="H9" s="4"/>
      <c r="I9" s="4"/>
    </row>
    <row r="10" spans="1:9" ht="23.25" customHeight="1">
      <c r="A10" s="4"/>
      <c r="B10" s="4"/>
      <c r="C10" s="4"/>
      <c r="D10" s="4"/>
      <c r="E10" s="4"/>
      <c r="F10" s="4"/>
      <c r="G10" s="4"/>
      <c r="H10" s="4"/>
      <c r="I10" s="4"/>
    </row>
    <row r="11" spans="1:9" ht="35.25" customHeight="1">
      <c r="A11" s="7"/>
      <c r="B11" s="7"/>
      <c r="C11" s="7"/>
      <c r="D11" s="7"/>
      <c r="E11" s="7"/>
      <c r="F11" s="7"/>
      <c r="G11" s="7"/>
      <c r="H11" s="7"/>
      <c r="I11" s="7"/>
    </row>
    <row r="12" spans="1:9" ht="248.1" customHeight="1">
      <c r="A12" s="2"/>
      <c r="B12" s="2"/>
      <c r="C12" s="2"/>
      <c r="D12" s="2"/>
      <c r="E12" s="2"/>
      <c r="F12" s="2"/>
      <c r="G12" s="2"/>
      <c r="H12" s="2"/>
      <c r="I12" s="2"/>
    </row>
    <row r="13" spans="1:9" ht="33.75" customHeight="1">
      <c r="A13" s="2"/>
      <c r="B13" s="2"/>
      <c r="C13" s="2"/>
      <c r="D13" s="2"/>
      <c r="E13" s="2"/>
      <c r="F13" s="300"/>
      <c r="G13" s="300"/>
      <c r="H13" s="2"/>
      <c r="I13" s="2"/>
    </row>
    <row r="14" spans="1:9" ht="15" customHeight="1">
      <c r="A14" s="2" t="s">
        <v>91</v>
      </c>
      <c r="B14" s="2"/>
      <c r="C14" s="2"/>
      <c r="D14" s="2"/>
      <c r="E14" s="2"/>
      <c r="F14" s="2"/>
      <c r="G14" s="2"/>
      <c r="H14" s="2"/>
      <c r="I14" s="2"/>
    </row>
    <row r="15" spans="1:9" ht="15" customHeight="1">
      <c r="A15" s="2"/>
      <c r="B15" s="2"/>
      <c r="C15" s="2"/>
      <c r="D15" s="2"/>
      <c r="E15" s="2"/>
      <c r="F15" s="2"/>
      <c r="G15" s="2"/>
      <c r="H15" s="2"/>
      <c r="I15" s="2"/>
    </row>
    <row r="16" spans="1:9" ht="15" customHeight="1">
      <c r="A16" s="2"/>
      <c r="B16" s="2"/>
      <c r="C16" s="2"/>
      <c r="D16" s="2"/>
      <c r="E16" s="2"/>
      <c r="F16" s="2"/>
      <c r="G16" s="2"/>
      <c r="H16" s="2"/>
      <c r="I16" s="2"/>
    </row>
    <row r="17" spans="1:9" ht="33.75" customHeight="1">
      <c r="A17" s="2"/>
      <c r="B17" s="2"/>
      <c r="C17" s="2"/>
      <c r="D17" s="2"/>
      <c r="E17" s="2"/>
      <c r="F17" s="300" t="s">
        <v>90</v>
      </c>
      <c r="G17" s="300"/>
      <c r="H17" s="2"/>
      <c r="I17" s="2"/>
    </row>
    <row r="18" spans="1:9" ht="15" customHeight="1">
      <c r="A18" s="2"/>
      <c r="B18" s="2"/>
      <c r="C18" s="2"/>
      <c r="D18" s="2"/>
      <c r="E18" s="2"/>
      <c r="F18" s="2"/>
      <c r="G18" s="2"/>
      <c r="H18" s="2"/>
      <c r="I18" s="2"/>
    </row>
    <row r="19" spans="1:9" ht="15" customHeight="1">
      <c r="A19" s="2"/>
      <c r="B19" s="2"/>
      <c r="C19" s="2"/>
      <c r="D19" s="2"/>
      <c r="E19" s="2"/>
      <c r="F19" s="2"/>
      <c r="G19" s="2"/>
      <c r="H19" s="2"/>
      <c r="I19" s="2"/>
    </row>
    <row r="20" spans="1:9" ht="15" customHeight="1">
      <c r="A20" s="2"/>
      <c r="B20" s="2"/>
      <c r="C20" s="2"/>
      <c r="D20" s="2"/>
      <c r="E20" s="2"/>
      <c r="F20" s="2"/>
      <c r="G20" s="2"/>
      <c r="H20" s="2"/>
      <c r="I20" s="2"/>
    </row>
  </sheetData>
  <mergeCells count="5">
    <mergeCell ref="D2:I2"/>
    <mergeCell ref="D3:I3"/>
    <mergeCell ref="E5:H5"/>
    <mergeCell ref="F13:G13"/>
    <mergeCell ref="F17:G17"/>
  </mergeCells>
  <phoneticPr fontId="5"/>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ColWidth="9" defaultRowHeight="13.5"/>
  <cols>
    <col min="1" max="10" width="8.875" style="1" customWidth="1"/>
    <col min="11" max="16384" width="9" style="1"/>
  </cols>
  <sheetData>
    <row r="1" spans="1:10" ht="21">
      <c r="D1" s="301" t="s">
        <v>92</v>
      </c>
      <c r="E1" s="301"/>
      <c r="F1" s="301"/>
      <c r="G1" s="301"/>
    </row>
    <row r="4" spans="1:10" ht="23.25" customHeight="1">
      <c r="A4" s="302" t="s">
        <v>243</v>
      </c>
      <c r="B4" s="303"/>
      <c r="C4" s="303"/>
      <c r="D4" s="303"/>
      <c r="E4" s="303"/>
      <c r="F4" s="303"/>
      <c r="G4" s="303"/>
      <c r="H4" s="303"/>
      <c r="I4" s="303"/>
      <c r="J4" s="304"/>
    </row>
    <row r="5" spans="1:10" ht="23.25" customHeight="1">
      <c r="A5" s="305"/>
      <c r="B5" s="306"/>
      <c r="C5" s="306"/>
      <c r="D5" s="306"/>
      <c r="E5" s="306"/>
      <c r="F5" s="306"/>
      <c r="G5" s="306"/>
      <c r="H5" s="306"/>
      <c r="I5" s="306"/>
      <c r="J5" s="307"/>
    </row>
    <row r="6" spans="1:10" ht="23.25" customHeight="1">
      <c r="A6" s="305"/>
      <c r="B6" s="306"/>
      <c r="C6" s="306"/>
      <c r="D6" s="306"/>
      <c r="E6" s="306"/>
      <c r="F6" s="306"/>
      <c r="G6" s="306"/>
      <c r="H6" s="306"/>
      <c r="I6" s="306"/>
      <c r="J6" s="307"/>
    </row>
    <row r="7" spans="1:10" ht="23.25" customHeight="1">
      <c r="A7" s="305"/>
      <c r="B7" s="306"/>
      <c r="C7" s="306"/>
      <c r="D7" s="306"/>
      <c r="E7" s="306"/>
      <c r="F7" s="306"/>
      <c r="G7" s="306"/>
      <c r="H7" s="306"/>
      <c r="I7" s="306"/>
      <c r="J7" s="307"/>
    </row>
    <row r="8" spans="1:10" ht="23.25" customHeight="1">
      <c r="A8" s="305"/>
      <c r="B8" s="306"/>
      <c r="C8" s="306"/>
      <c r="D8" s="306"/>
      <c r="E8" s="306"/>
      <c r="F8" s="306"/>
      <c r="G8" s="306"/>
      <c r="H8" s="306"/>
      <c r="I8" s="306"/>
      <c r="J8" s="307"/>
    </row>
    <row r="9" spans="1:10" ht="23.25" customHeight="1">
      <c r="A9" s="305"/>
      <c r="B9" s="306"/>
      <c r="C9" s="306"/>
      <c r="D9" s="306"/>
      <c r="E9" s="306"/>
      <c r="F9" s="306"/>
      <c r="G9" s="306"/>
      <c r="H9" s="306"/>
      <c r="I9" s="306"/>
      <c r="J9" s="307"/>
    </row>
    <row r="10" spans="1:10" ht="23.25" customHeight="1">
      <c r="A10" s="305"/>
      <c r="B10" s="306"/>
      <c r="C10" s="306"/>
      <c r="D10" s="306"/>
      <c r="E10" s="306"/>
      <c r="F10" s="306"/>
      <c r="G10" s="306"/>
      <c r="H10" s="306"/>
      <c r="I10" s="306"/>
      <c r="J10" s="307"/>
    </row>
    <row r="11" spans="1:10" ht="23.25" customHeight="1">
      <c r="A11" s="305"/>
      <c r="B11" s="306"/>
      <c r="C11" s="306"/>
      <c r="D11" s="306"/>
      <c r="E11" s="306"/>
      <c r="F11" s="306"/>
      <c r="G11" s="306"/>
      <c r="H11" s="306"/>
      <c r="I11" s="306"/>
      <c r="J11" s="307"/>
    </row>
    <row r="12" spans="1:10" ht="23.25" customHeight="1">
      <c r="A12" s="305"/>
      <c r="B12" s="306"/>
      <c r="C12" s="306"/>
      <c r="D12" s="306"/>
      <c r="E12" s="306"/>
      <c r="F12" s="306"/>
      <c r="G12" s="306"/>
      <c r="H12" s="306"/>
      <c r="I12" s="306"/>
      <c r="J12" s="307"/>
    </row>
    <row r="13" spans="1:10" ht="23.25" customHeight="1">
      <c r="A13" s="305"/>
      <c r="B13" s="306"/>
      <c r="C13" s="306"/>
      <c r="D13" s="306"/>
      <c r="E13" s="306"/>
      <c r="F13" s="306"/>
      <c r="G13" s="306"/>
      <c r="H13" s="306"/>
      <c r="I13" s="306"/>
      <c r="J13" s="307"/>
    </row>
    <row r="14" spans="1:10" ht="23.25" customHeight="1">
      <c r="A14" s="308"/>
      <c r="B14" s="309"/>
      <c r="C14" s="309"/>
      <c r="D14" s="309"/>
      <c r="E14" s="309"/>
      <c r="F14" s="309"/>
      <c r="G14" s="309"/>
      <c r="H14" s="309"/>
      <c r="I14" s="309"/>
      <c r="J14" s="310"/>
    </row>
    <row r="15" spans="1:10" ht="105" customHeight="1"/>
  </sheetData>
  <mergeCells count="2">
    <mergeCell ref="D1:G1"/>
    <mergeCell ref="A4:J14"/>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J1"/>
    </sheetView>
  </sheetViews>
  <sheetFormatPr defaultColWidth="9" defaultRowHeight="13.5"/>
  <cols>
    <col min="1" max="10" width="8.75" style="1" customWidth="1"/>
    <col min="11" max="16384" width="9" style="1"/>
  </cols>
  <sheetData>
    <row r="1" spans="1:10" ht="39" customHeight="1">
      <c r="A1" s="311" t="s">
        <v>244</v>
      </c>
      <c r="B1" s="312"/>
      <c r="C1" s="312"/>
      <c r="D1" s="312"/>
      <c r="E1" s="312"/>
      <c r="F1" s="312"/>
      <c r="G1" s="312"/>
      <c r="H1" s="312"/>
      <c r="I1" s="312"/>
      <c r="J1" s="313"/>
    </row>
    <row r="2" spans="1:10" ht="15.75" customHeight="1">
      <c r="C2" s="169"/>
    </row>
    <row r="3" spans="1:10" ht="11.25" customHeight="1"/>
    <row r="4" spans="1:10" ht="409.5" customHeight="1">
      <c r="A4" s="314" t="s">
        <v>427</v>
      </c>
      <c r="B4" s="315"/>
      <c r="C4" s="315"/>
      <c r="D4" s="315"/>
      <c r="E4" s="315"/>
      <c r="F4" s="315"/>
      <c r="G4" s="315"/>
      <c r="H4" s="315"/>
      <c r="I4" s="315"/>
      <c r="J4" s="316"/>
    </row>
    <row r="5" spans="1:10" ht="15.75" customHeight="1">
      <c r="A5" s="317"/>
      <c r="B5" s="318"/>
      <c r="C5" s="318"/>
      <c r="D5" s="318"/>
      <c r="E5" s="318"/>
      <c r="F5" s="318"/>
      <c r="G5" s="318"/>
      <c r="H5" s="318"/>
      <c r="I5" s="318"/>
      <c r="J5" s="319"/>
    </row>
    <row r="6" spans="1:10">
      <c r="A6" s="317"/>
      <c r="B6" s="318"/>
      <c r="C6" s="318"/>
      <c r="D6" s="318"/>
      <c r="E6" s="318"/>
      <c r="F6" s="318"/>
      <c r="G6" s="318"/>
      <c r="H6" s="318"/>
      <c r="I6" s="318"/>
      <c r="J6" s="319"/>
    </row>
    <row r="7" spans="1:10">
      <c r="A7" s="317"/>
      <c r="B7" s="318"/>
      <c r="C7" s="318"/>
      <c r="D7" s="318"/>
      <c r="E7" s="318"/>
      <c r="F7" s="318"/>
      <c r="G7" s="318"/>
      <c r="H7" s="318"/>
      <c r="I7" s="318"/>
      <c r="J7" s="319"/>
    </row>
    <row r="8" spans="1:10">
      <c r="A8" s="317"/>
      <c r="B8" s="318"/>
      <c r="C8" s="318"/>
      <c r="D8" s="318"/>
      <c r="E8" s="318"/>
      <c r="F8" s="318"/>
      <c r="G8" s="318"/>
      <c r="H8" s="318"/>
      <c r="I8" s="318"/>
      <c r="J8" s="319"/>
    </row>
    <row r="9" spans="1:10">
      <c r="A9" s="317"/>
      <c r="B9" s="318"/>
      <c r="C9" s="318"/>
      <c r="D9" s="318"/>
      <c r="E9" s="318"/>
      <c r="F9" s="318"/>
      <c r="G9" s="318"/>
      <c r="H9" s="318"/>
      <c r="I9" s="318"/>
      <c r="J9" s="319"/>
    </row>
    <row r="10" spans="1:10">
      <c r="A10" s="317"/>
      <c r="B10" s="318"/>
      <c r="C10" s="318"/>
      <c r="D10" s="318"/>
      <c r="E10" s="318"/>
      <c r="F10" s="318"/>
      <c r="G10" s="318"/>
      <c r="H10" s="318"/>
      <c r="I10" s="318"/>
      <c r="J10" s="319"/>
    </row>
    <row r="11" spans="1:10">
      <c r="A11" s="317"/>
      <c r="B11" s="318"/>
      <c r="C11" s="318"/>
      <c r="D11" s="318"/>
      <c r="E11" s="318"/>
      <c r="F11" s="318"/>
      <c r="G11" s="318"/>
      <c r="H11" s="318"/>
      <c r="I11" s="318"/>
      <c r="J11" s="319"/>
    </row>
    <row r="12" spans="1:10">
      <c r="A12" s="317"/>
      <c r="B12" s="318"/>
      <c r="C12" s="318"/>
      <c r="D12" s="318"/>
      <c r="E12" s="318"/>
      <c r="F12" s="318"/>
      <c r="G12" s="318"/>
      <c r="H12" s="318"/>
      <c r="I12" s="318"/>
      <c r="J12" s="319"/>
    </row>
    <row r="13" spans="1:10">
      <c r="A13" s="317"/>
      <c r="B13" s="318"/>
      <c r="C13" s="318"/>
      <c r="D13" s="318"/>
      <c r="E13" s="318"/>
      <c r="F13" s="318"/>
      <c r="G13" s="318"/>
      <c r="H13" s="318"/>
      <c r="I13" s="318"/>
      <c r="J13" s="319"/>
    </row>
    <row r="14" spans="1:10">
      <c r="A14" s="317"/>
      <c r="B14" s="318"/>
      <c r="C14" s="318"/>
      <c r="D14" s="318"/>
      <c r="E14" s="318"/>
      <c r="F14" s="318"/>
      <c r="G14" s="318"/>
      <c r="H14" s="318"/>
      <c r="I14" s="318"/>
      <c r="J14" s="319"/>
    </row>
    <row r="15" spans="1:10">
      <c r="A15" s="317"/>
      <c r="B15" s="318"/>
      <c r="C15" s="318"/>
      <c r="D15" s="318"/>
      <c r="E15" s="318"/>
      <c r="F15" s="318"/>
      <c r="G15" s="318"/>
      <c r="H15" s="318"/>
      <c r="I15" s="318"/>
      <c r="J15" s="319"/>
    </row>
    <row r="16" spans="1:10">
      <c r="A16" s="317"/>
      <c r="B16" s="318"/>
      <c r="C16" s="318"/>
      <c r="D16" s="318"/>
      <c r="E16" s="318"/>
      <c r="F16" s="318"/>
      <c r="G16" s="318"/>
      <c r="H16" s="318"/>
      <c r="I16" s="318"/>
      <c r="J16" s="319"/>
    </row>
    <row r="17" spans="1:10">
      <c r="A17" s="317"/>
      <c r="B17" s="318"/>
      <c r="C17" s="318"/>
      <c r="D17" s="318"/>
      <c r="E17" s="318"/>
      <c r="F17" s="318"/>
      <c r="G17" s="318"/>
      <c r="H17" s="318"/>
      <c r="I17" s="318"/>
      <c r="J17" s="319"/>
    </row>
    <row r="18" spans="1:10">
      <c r="A18" s="317"/>
      <c r="B18" s="318"/>
      <c r="C18" s="318"/>
      <c r="D18" s="318"/>
      <c r="E18" s="318"/>
      <c r="F18" s="318"/>
      <c r="G18" s="318"/>
      <c r="H18" s="318"/>
      <c r="I18" s="318"/>
      <c r="J18" s="319"/>
    </row>
    <row r="19" spans="1:10">
      <c r="A19" s="317"/>
      <c r="B19" s="318"/>
      <c r="C19" s="318"/>
      <c r="D19" s="318"/>
      <c r="E19" s="318"/>
      <c r="F19" s="318"/>
      <c r="G19" s="318"/>
      <c r="H19" s="318"/>
      <c r="I19" s="318"/>
      <c r="J19" s="319"/>
    </row>
    <row r="20" spans="1:10">
      <c r="A20" s="317"/>
      <c r="B20" s="318"/>
      <c r="C20" s="318"/>
      <c r="D20" s="318"/>
      <c r="E20" s="318"/>
      <c r="F20" s="318"/>
      <c r="G20" s="318"/>
      <c r="H20" s="318"/>
      <c r="I20" s="318"/>
      <c r="J20" s="319"/>
    </row>
    <row r="21" spans="1:10">
      <c r="A21" s="320"/>
      <c r="B21" s="321"/>
      <c r="C21" s="321"/>
      <c r="D21" s="321"/>
      <c r="E21" s="321"/>
      <c r="F21" s="321"/>
      <c r="G21" s="321"/>
      <c r="H21" s="321"/>
      <c r="I21" s="321"/>
      <c r="J21" s="322"/>
    </row>
  </sheetData>
  <mergeCells count="2">
    <mergeCell ref="A1:J1"/>
    <mergeCell ref="A4:J2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sqref="A1:N1"/>
    </sheetView>
  </sheetViews>
  <sheetFormatPr defaultColWidth="9" defaultRowHeight="15" customHeight="1"/>
  <cols>
    <col min="1" max="1" width="2.125" style="18" customWidth="1"/>
    <col min="2" max="2" width="7.625" style="12" customWidth="1"/>
    <col min="3" max="3" width="6.625" style="13" customWidth="1"/>
    <col min="4" max="4" width="6.625" style="14" customWidth="1"/>
    <col min="5" max="5" width="6.625" style="15" customWidth="1"/>
    <col min="6" max="6" width="6.625" style="16" customWidth="1"/>
    <col min="7" max="7" width="6.625" style="14" customWidth="1"/>
    <col min="8" max="8" width="6.625" style="17" customWidth="1"/>
    <col min="9" max="9" width="6.625" style="16" customWidth="1"/>
    <col min="10" max="10" width="6.625" style="14" customWidth="1"/>
    <col min="11" max="11" width="6.625" style="17" customWidth="1"/>
    <col min="12" max="12" width="6.625" style="16" customWidth="1"/>
    <col min="13" max="13" width="6.25" style="14" customWidth="1"/>
    <col min="14" max="14" width="6.25" style="17" customWidth="1"/>
    <col min="15" max="15" width="2.75" style="18" customWidth="1"/>
    <col min="16" max="16384" width="9" style="18"/>
  </cols>
  <sheetData>
    <row r="1" spans="1:16" s="8" customFormat="1" ht="44.25" customHeight="1">
      <c r="A1" s="323" t="s">
        <v>245</v>
      </c>
      <c r="B1" s="324"/>
      <c r="C1" s="324"/>
      <c r="D1" s="324"/>
      <c r="E1" s="324"/>
      <c r="F1" s="324"/>
      <c r="G1" s="324"/>
      <c r="H1" s="324"/>
      <c r="I1" s="324"/>
      <c r="J1" s="324"/>
      <c r="K1" s="324"/>
      <c r="L1" s="324"/>
      <c r="M1" s="324"/>
      <c r="N1" s="325"/>
    </row>
    <row r="2" spans="1:16" s="8" customFormat="1" ht="11.25" customHeight="1">
      <c r="B2" s="9"/>
    </row>
    <row r="3" spans="1:16" s="8" customFormat="1" ht="15" customHeight="1">
      <c r="B3" s="10"/>
    </row>
    <row r="4" spans="1:16" s="8" customFormat="1" ht="409.5" customHeight="1">
      <c r="A4" s="326" t="s">
        <v>446</v>
      </c>
      <c r="B4" s="327"/>
      <c r="C4" s="327"/>
      <c r="D4" s="327"/>
      <c r="E4" s="327"/>
      <c r="F4" s="327"/>
      <c r="G4" s="327"/>
      <c r="H4" s="327"/>
      <c r="I4" s="327"/>
      <c r="J4" s="327"/>
      <c r="K4" s="327"/>
      <c r="L4" s="327"/>
      <c r="M4" s="327"/>
      <c r="N4" s="327"/>
      <c r="P4" s="11"/>
    </row>
    <row r="5" spans="1:16" ht="15" customHeight="1">
      <c r="A5" s="327"/>
      <c r="B5" s="327"/>
      <c r="C5" s="327"/>
      <c r="D5" s="327"/>
      <c r="E5" s="327"/>
      <c r="F5" s="327"/>
      <c r="G5" s="327"/>
      <c r="H5" s="327"/>
      <c r="I5" s="327"/>
      <c r="J5" s="327"/>
      <c r="K5" s="327"/>
      <c r="L5" s="327"/>
      <c r="M5" s="327"/>
      <c r="N5" s="327"/>
    </row>
    <row r="6" spans="1:16" ht="15" customHeight="1">
      <c r="A6" s="327"/>
      <c r="B6" s="327"/>
      <c r="C6" s="327"/>
      <c r="D6" s="327"/>
      <c r="E6" s="327"/>
      <c r="F6" s="327"/>
      <c r="G6" s="327"/>
      <c r="H6" s="327"/>
      <c r="I6" s="327"/>
      <c r="J6" s="327"/>
      <c r="K6" s="327"/>
      <c r="L6" s="327"/>
      <c r="M6" s="327"/>
      <c r="N6" s="327"/>
    </row>
    <row r="7" spans="1:16" ht="15" customHeight="1">
      <c r="A7" s="327"/>
      <c r="B7" s="327"/>
      <c r="C7" s="327"/>
      <c r="D7" s="327"/>
      <c r="E7" s="327"/>
      <c r="F7" s="327"/>
      <c r="G7" s="327"/>
      <c r="H7" s="327"/>
      <c r="I7" s="327"/>
      <c r="J7" s="327"/>
      <c r="K7" s="327"/>
      <c r="L7" s="327"/>
      <c r="M7" s="327"/>
      <c r="N7" s="327"/>
    </row>
    <row r="8" spans="1:16" ht="15" customHeight="1">
      <c r="A8" s="327"/>
      <c r="B8" s="327"/>
      <c r="C8" s="327"/>
      <c r="D8" s="327"/>
      <c r="E8" s="327"/>
      <c r="F8" s="327"/>
      <c r="G8" s="327"/>
      <c r="H8" s="327"/>
      <c r="I8" s="327"/>
      <c r="J8" s="327"/>
      <c r="K8" s="327"/>
      <c r="L8" s="327"/>
      <c r="M8" s="327"/>
      <c r="N8" s="327"/>
    </row>
    <row r="9" spans="1:16" ht="15" customHeight="1">
      <c r="A9" s="327"/>
      <c r="B9" s="327"/>
      <c r="C9" s="327"/>
      <c r="D9" s="327"/>
      <c r="E9" s="327"/>
      <c r="F9" s="327"/>
      <c r="G9" s="327"/>
      <c r="H9" s="327"/>
      <c r="I9" s="327"/>
      <c r="J9" s="327"/>
      <c r="K9" s="327"/>
      <c r="L9" s="327"/>
      <c r="M9" s="327"/>
      <c r="N9" s="327"/>
    </row>
    <row r="10" spans="1:16" ht="15" customHeight="1">
      <c r="A10" s="327"/>
      <c r="B10" s="327"/>
      <c r="C10" s="327"/>
      <c r="D10" s="327"/>
      <c r="E10" s="327"/>
      <c r="F10" s="327"/>
      <c r="G10" s="327"/>
      <c r="H10" s="327"/>
      <c r="I10" s="327"/>
      <c r="J10" s="327"/>
      <c r="K10" s="327"/>
      <c r="L10" s="327"/>
      <c r="M10" s="327"/>
      <c r="N10" s="327"/>
    </row>
    <row r="11" spans="1:16" ht="15" customHeight="1">
      <c r="A11" s="327"/>
      <c r="B11" s="327"/>
      <c r="C11" s="327"/>
      <c r="D11" s="327"/>
      <c r="E11" s="327"/>
      <c r="F11" s="327"/>
      <c r="G11" s="327"/>
      <c r="H11" s="327"/>
      <c r="I11" s="327"/>
      <c r="J11" s="327"/>
      <c r="K11" s="327"/>
      <c r="L11" s="327"/>
      <c r="M11" s="327"/>
      <c r="N11" s="327"/>
    </row>
    <row r="12" spans="1:16" ht="15" customHeight="1">
      <c r="A12" s="327"/>
      <c r="B12" s="327"/>
      <c r="C12" s="327"/>
      <c r="D12" s="327"/>
      <c r="E12" s="327"/>
      <c r="F12" s="327"/>
      <c r="G12" s="327"/>
      <c r="H12" s="327"/>
      <c r="I12" s="327"/>
      <c r="J12" s="327"/>
      <c r="K12" s="327"/>
      <c r="L12" s="327"/>
      <c r="M12" s="327"/>
      <c r="N12" s="327"/>
    </row>
    <row r="13" spans="1:16" ht="15" customHeight="1">
      <c r="A13" s="327"/>
      <c r="B13" s="327"/>
      <c r="C13" s="327"/>
      <c r="D13" s="327"/>
      <c r="E13" s="327"/>
      <c r="F13" s="327"/>
      <c r="G13" s="327"/>
      <c r="H13" s="327"/>
      <c r="I13" s="327"/>
      <c r="J13" s="327"/>
      <c r="K13" s="327"/>
      <c r="L13" s="327"/>
      <c r="M13" s="327"/>
      <c r="N13" s="327"/>
    </row>
    <row r="14" spans="1:16" ht="15" customHeight="1">
      <c r="A14" s="327"/>
      <c r="B14" s="327"/>
      <c r="C14" s="327"/>
      <c r="D14" s="327"/>
      <c r="E14" s="327"/>
      <c r="F14" s="327"/>
      <c r="G14" s="327"/>
      <c r="H14" s="327"/>
      <c r="I14" s="327"/>
      <c r="J14" s="327"/>
      <c r="K14" s="327"/>
      <c r="L14" s="327"/>
      <c r="M14" s="327"/>
      <c r="N14" s="327"/>
    </row>
    <row r="15" spans="1:16" ht="15" customHeight="1">
      <c r="A15" s="327"/>
      <c r="B15" s="327"/>
      <c r="C15" s="327"/>
      <c r="D15" s="327"/>
      <c r="E15" s="327"/>
      <c r="F15" s="327"/>
      <c r="G15" s="327"/>
      <c r="H15" s="327"/>
      <c r="I15" s="327"/>
      <c r="J15" s="327"/>
      <c r="K15" s="327"/>
      <c r="L15" s="327"/>
      <c r="M15" s="327"/>
      <c r="N15" s="327"/>
    </row>
  </sheetData>
  <mergeCells count="2">
    <mergeCell ref="A1:N1"/>
    <mergeCell ref="A4:N15"/>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1"/>
  <sheetViews>
    <sheetView zoomScale="89" zoomScaleNormal="89" workbookViewId="0"/>
  </sheetViews>
  <sheetFormatPr defaultColWidth="9" defaultRowHeight="15"/>
  <cols>
    <col min="1" max="2" width="2.25" style="18" customWidth="1"/>
    <col min="3" max="3" width="9.5" style="20" customWidth="1"/>
    <col min="4" max="4" width="11" style="21" customWidth="1"/>
    <col min="5" max="5" width="7.75" style="22" customWidth="1"/>
    <col min="6" max="6" width="9.375" style="21" customWidth="1"/>
    <col min="7" max="7" width="8.25" style="21" customWidth="1"/>
    <col min="8" max="8" width="8.125" style="22" customWidth="1"/>
    <col min="9" max="9" width="8.875" style="21" customWidth="1"/>
    <col min="10" max="10" width="8.375" style="21" customWidth="1"/>
    <col min="11" max="11" width="7.875" style="22" customWidth="1"/>
    <col min="12" max="12" width="8.75" style="21" customWidth="1"/>
    <col min="13" max="13" width="8" style="18" customWidth="1"/>
    <col min="14" max="14" width="2.25" style="18" customWidth="1"/>
    <col min="15" max="16384" width="9" style="18"/>
  </cols>
  <sheetData>
    <row r="1" spans="2:13" ht="3" customHeight="1"/>
    <row r="2" spans="2:13" ht="3" customHeight="1"/>
    <row r="3" spans="2:13" ht="17.25" customHeight="1">
      <c r="B3" s="328" t="s">
        <v>246</v>
      </c>
      <c r="C3" s="324"/>
      <c r="D3" s="324"/>
      <c r="E3" s="324"/>
      <c r="F3" s="325"/>
      <c r="G3" s="19"/>
      <c r="H3" s="1"/>
      <c r="I3" s="1"/>
      <c r="J3" s="1"/>
      <c r="K3" s="1"/>
      <c r="L3" s="1"/>
      <c r="M3" s="23" t="s">
        <v>93</v>
      </c>
    </row>
    <row r="4" spans="2:13" ht="17.25" customHeight="1">
      <c r="B4" s="19"/>
      <c r="C4" s="19"/>
      <c r="D4" s="19"/>
      <c r="E4" s="19"/>
      <c r="F4" s="19"/>
      <c r="G4" s="19"/>
      <c r="H4" s="1"/>
      <c r="I4" s="1"/>
      <c r="J4" s="1"/>
      <c r="L4" s="23"/>
      <c r="M4" s="23" t="s">
        <v>94</v>
      </c>
    </row>
    <row r="5" spans="2:13" ht="37.700000000000003" customHeight="1"/>
    <row r="6" spans="2:13" ht="37.700000000000003" customHeight="1"/>
    <row r="7" spans="2:13" ht="37.700000000000003" customHeight="1"/>
    <row r="8" spans="2:13" ht="37.700000000000003" customHeight="1"/>
    <row r="9" spans="2:13" ht="37.700000000000003" customHeight="1"/>
    <row r="10" spans="2:13" ht="37.700000000000003" customHeight="1"/>
    <row r="11" spans="2:13" ht="37.700000000000003" customHeight="1"/>
    <row r="12" spans="2:13" ht="37.700000000000003" customHeight="1"/>
    <row r="13" spans="2:13" ht="37.700000000000003" customHeight="1"/>
    <row r="14" spans="2:13" ht="37.700000000000003" customHeight="1"/>
    <row r="15" spans="2:13" ht="37.700000000000003" customHeight="1"/>
    <row r="16" spans="2:13" ht="37.700000000000003" customHeight="1"/>
    <row r="17" ht="37.700000000000003" customHeight="1"/>
    <row r="18" ht="37.700000000000003" customHeight="1"/>
    <row r="19" ht="37.700000000000003" customHeight="1"/>
    <row r="20" ht="37.700000000000003" customHeight="1"/>
    <row r="21" ht="37.700000000000003" customHeight="1"/>
    <row r="22" ht="37.700000000000003" customHeight="1"/>
    <row r="23" ht="37.700000000000003" customHeight="1"/>
    <row r="24" ht="37.700000000000003" customHeight="1"/>
    <row r="25" ht="37.700000000000003" customHeight="1"/>
    <row r="26" ht="37.700000000000003" customHeight="1"/>
    <row r="27" ht="37.700000000000003" customHeight="1"/>
    <row r="28" ht="37.700000000000003" customHeight="1"/>
    <row r="29" ht="16.5" customHeight="1"/>
    <row r="30" ht="16.5" customHeight="1"/>
    <row r="31" ht="16.5" customHeight="1"/>
    <row r="32" ht="16.5" customHeight="1"/>
    <row r="33" spans="1:23" ht="16.5" customHeight="1"/>
    <row r="34" spans="1:23" ht="16.5" customHeight="1"/>
    <row r="35" spans="1:23" ht="16.5" customHeight="1"/>
    <row r="36" spans="1:23" ht="16.5" customHeight="1"/>
    <row r="37" spans="1:23" ht="16.5" customHeight="1"/>
    <row r="38" spans="1:23" ht="16.5" customHeight="1"/>
    <row r="39" spans="1:23" ht="16.5" customHeight="1"/>
    <row r="40" spans="1:23" ht="16.5" customHeight="1"/>
    <row r="41" spans="1:23" ht="16.5" customHeight="1"/>
    <row r="42" spans="1:23" ht="16.5" customHeight="1"/>
    <row r="43" spans="1:23" ht="16.5" customHeight="1"/>
    <row r="44" spans="1:23" ht="16.5" customHeight="1"/>
    <row r="45" spans="1:23" ht="16.5" customHeight="1" thickBot="1"/>
    <row r="46" spans="1:23" ht="16.5" customHeight="1">
      <c r="A46" s="24"/>
      <c r="C46" s="372" t="s">
        <v>95</v>
      </c>
      <c r="D46" s="374" t="s">
        <v>96</v>
      </c>
      <c r="E46" s="367" t="s">
        <v>97</v>
      </c>
      <c r="F46" s="25" t="s">
        <v>98</v>
      </c>
      <c r="G46" s="376" t="s">
        <v>99</v>
      </c>
      <c r="H46" s="367" t="s">
        <v>97</v>
      </c>
      <c r="I46" s="25" t="s">
        <v>98</v>
      </c>
      <c r="J46" s="378" t="s">
        <v>100</v>
      </c>
      <c r="K46" s="367" t="s">
        <v>97</v>
      </c>
      <c r="L46" s="25" t="s">
        <v>98</v>
      </c>
      <c r="N46" s="24"/>
      <c r="O46" s="24"/>
      <c r="P46" s="24"/>
      <c r="Q46" s="24"/>
      <c r="R46" s="24"/>
      <c r="S46" s="24"/>
      <c r="T46" s="24"/>
      <c r="U46" s="24"/>
      <c r="V46" s="24"/>
      <c r="W46" s="26"/>
    </row>
    <row r="47" spans="1:23" ht="16.5" customHeight="1" thickBot="1">
      <c r="A47" s="24"/>
      <c r="C47" s="373"/>
      <c r="D47" s="375"/>
      <c r="E47" s="368"/>
      <c r="F47" s="27" t="s">
        <v>101</v>
      </c>
      <c r="G47" s="377"/>
      <c r="H47" s="368"/>
      <c r="I47" s="27" t="s">
        <v>101</v>
      </c>
      <c r="J47" s="379"/>
      <c r="K47" s="368"/>
      <c r="L47" s="27" t="s">
        <v>101</v>
      </c>
      <c r="N47" s="24"/>
      <c r="O47" s="24"/>
      <c r="P47" s="24"/>
      <c r="Q47" s="24"/>
      <c r="R47" s="24"/>
      <c r="S47" s="24"/>
      <c r="T47" s="24"/>
      <c r="U47" s="24"/>
      <c r="V47" s="24"/>
      <c r="W47" s="26"/>
    </row>
    <row r="48" spans="1:23" ht="12.75" customHeight="1">
      <c r="A48" s="24"/>
      <c r="C48" s="332" t="s">
        <v>102</v>
      </c>
      <c r="D48" s="369">
        <v>586972</v>
      </c>
      <c r="E48" s="330">
        <v>7.0300000000000001E-2</v>
      </c>
      <c r="F48" s="28" t="s">
        <v>103</v>
      </c>
      <c r="G48" s="370">
        <v>340929</v>
      </c>
      <c r="H48" s="330">
        <v>0.127</v>
      </c>
      <c r="I48" s="29" t="s">
        <v>104</v>
      </c>
      <c r="J48" s="371">
        <v>246043</v>
      </c>
      <c r="K48" s="330">
        <v>5.9999999999999995E-4</v>
      </c>
      <c r="L48" s="30">
        <v>114502</v>
      </c>
      <c r="N48" s="24"/>
      <c r="O48" s="24"/>
      <c r="P48" s="24"/>
      <c r="Q48" s="31"/>
      <c r="R48" s="24"/>
      <c r="S48" s="24"/>
      <c r="T48" s="24"/>
      <c r="U48" s="24"/>
      <c r="V48" s="24"/>
      <c r="W48" s="26"/>
    </row>
    <row r="49" spans="1:25" ht="12.75" customHeight="1">
      <c r="A49" s="24"/>
      <c r="C49" s="339"/>
      <c r="D49" s="345"/>
      <c r="E49" s="341"/>
      <c r="F49" s="32" t="s">
        <v>104</v>
      </c>
      <c r="G49" s="342"/>
      <c r="H49" s="341"/>
      <c r="I49" s="32" t="s">
        <v>104</v>
      </c>
      <c r="J49" s="343"/>
      <c r="K49" s="341">
        <v>0</v>
      </c>
      <c r="L49" s="33">
        <v>131541</v>
      </c>
      <c r="N49" s="24"/>
      <c r="O49" s="24"/>
      <c r="P49" s="24"/>
      <c r="Q49" s="31"/>
      <c r="R49" s="24"/>
      <c r="S49" s="24"/>
      <c r="T49" s="24"/>
      <c r="U49" s="24"/>
      <c r="V49" s="24"/>
      <c r="W49" s="26"/>
    </row>
    <row r="50" spans="1:25" ht="12.75" customHeight="1">
      <c r="A50" s="24"/>
      <c r="C50" s="331" t="s">
        <v>105</v>
      </c>
      <c r="D50" s="344">
        <v>620174</v>
      </c>
      <c r="E50" s="329">
        <v>5.6599999999999998E-2</v>
      </c>
      <c r="F50" s="34">
        <v>319863</v>
      </c>
      <c r="G50" s="335">
        <v>374044</v>
      </c>
      <c r="H50" s="329">
        <v>9.7100000000000006E-2</v>
      </c>
      <c r="I50" s="34">
        <v>205504</v>
      </c>
      <c r="J50" s="337">
        <v>246130</v>
      </c>
      <c r="K50" s="329">
        <v>4.0000000000000002E-4</v>
      </c>
      <c r="L50" s="33">
        <v>114359</v>
      </c>
      <c r="N50" s="24"/>
      <c r="O50" s="24"/>
      <c r="P50" s="24"/>
      <c r="Q50" s="31"/>
      <c r="R50" s="24"/>
      <c r="S50" s="24"/>
      <c r="T50" s="24"/>
      <c r="U50" s="24"/>
      <c r="V50" s="24"/>
      <c r="W50" s="26"/>
      <c r="Y50" s="35"/>
    </row>
    <row r="51" spans="1:25" ht="12.75" customHeight="1">
      <c r="A51" s="24"/>
      <c r="C51" s="339"/>
      <c r="D51" s="345"/>
      <c r="E51" s="341"/>
      <c r="F51" s="34">
        <v>300311</v>
      </c>
      <c r="G51" s="342"/>
      <c r="H51" s="341"/>
      <c r="I51" s="34">
        <v>168540</v>
      </c>
      <c r="J51" s="343"/>
      <c r="K51" s="341">
        <v>0</v>
      </c>
      <c r="L51" s="33">
        <v>131771</v>
      </c>
      <c r="N51" s="24"/>
      <c r="O51" s="24"/>
      <c r="P51" s="24"/>
      <c r="Q51" s="31"/>
      <c r="R51" s="24"/>
      <c r="S51" s="24"/>
      <c r="T51" s="24"/>
      <c r="U51" s="24"/>
      <c r="V51" s="24"/>
      <c r="W51" s="26"/>
      <c r="Y51" s="35"/>
    </row>
    <row r="52" spans="1:25" ht="12.75" customHeight="1">
      <c r="A52" s="24"/>
      <c r="C52" s="331" t="s">
        <v>106</v>
      </c>
      <c r="D52" s="344">
        <v>663049</v>
      </c>
      <c r="E52" s="329">
        <v>6.9133823733339428E-2</v>
      </c>
      <c r="F52" s="34">
        <v>339931</v>
      </c>
      <c r="G52" s="335">
        <v>412207</v>
      </c>
      <c r="H52" s="329">
        <v>0.10199999999999999</v>
      </c>
      <c r="I52" s="34">
        <v>225024</v>
      </c>
      <c r="J52" s="337">
        <v>250842</v>
      </c>
      <c r="K52" s="329">
        <v>1.9099999999999999E-2</v>
      </c>
      <c r="L52" s="33">
        <v>114907</v>
      </c>
      <c r="N52" s="24"/>
      <c r="O52" s="24"/>
      <c r="P52" s="346"/>
      <c r="Q52" s="347"/>
      <c r="R52" s="24"/>
      <c r="S52" s="24"/>
      <c r="T52" s="24"/>
      <c r="U52" s="24"/>
      <c r="V52" s="24"/>
      <c r="W52" s="26"/>
      <c r="Y52" s="35"/>
    </row>
    <row r="53" spans="1:25" ht="12.75" customHeight="1">
      <c r="A53" s="24"/>
      <c r="C53" s="339"/>
      <c r="D53" s="345"/>
      <c r="E53" s="341"/>
      <c r="F53" s="34">
        <v>323118</v>
      </c>
      <c r="G53" s="342"/>
      <c r="H53" s="341"/>
      <c r="I53" s="34">
        <v>187183</v>
      </c>
      <c r="J53" s="343"/>
      <c r="K53" s="341">
        <v>0</v>
      </c>
      <c r="L53" s="33">
        <v>135935</v>
      </c>
      <c r="N53" s="24"/>
      <c r="O53" s="24"/>
      <c r="P53" s="346"/>
      <c r="Q53" s="347"/>
      <c r="R53" s="24"/>
      <c r="S53" s="24"/>
      <c r="T53" s="24"/>
      <c r="U53" s="24"/>
      <c r="V53" s="24"/>
      <c r="W53" s="26"/>
      <c r="Y53" s="35"/>
    </row>
    <row r="54" spans="1:25" ht="12.75" customHeight="1">
      <c r="A54" s="24"/>
      <c r="C54" s="331" t="s">
        <v>107</v>
      </c>
      <c r="D54" s="344">
        <v>679379</v>
      </c>
      <c r="E54" s="329">
        <v>2.46E-2</v>
      </c>
      <c r="F54" s="34">
        <v>347492</v>
      </c>
      <c r="G54" s="335">
        <v>425131</v>
      </c>
      <c r="H54" s="329">
        <v>3.1399999999999997E-2</v>
      </c>
      <c r="I54" s="34">
        <v>232272</v>
      </c>
      <c r="J54" s="337">
        <v>254248</v>
      </c>
      <c r="K54" s="329">
        <v>1.3600000000000001E-2</v>
      </c>
      <c r="L54" s="33">
        <v>115220</v>
      </c>
      <c r="N54" s="24"/>
      <c r="O54" s="24"/>
      <c r="P54" s="24"/>
      <c r="Q54" s="31"/>
      <c r="R54" s="24"/>
      <c r="S54" s="24"/>
      <c r="T54" s="24"/>
      <c r="U54" s="24"/>
      <c r="V54" s="24"/>
      <c r="W54" s="26"/>
      <c r="Y54" s="35"/>
    </row>
    <row r="55" spans="1:25" ht="12.75" customHeight="1">
      <c r="A55" s="24"/>
      <c r="C55" s="339"/>
      <c r="D55" s="345"/>
      <c r="E55" s="341"/>
      <c r="F55" s="34">
        <v>331887</v>
      </c>
      <c r="G55" s="342"/>
      <c r="H55" s="341"/>
      <c r="I55" s="34">
        <v>192859</v>
      </c>
      <c r="J55" s="343"/>
      <c r="K55" s="341">
        <v>0</v>
      </c>
      <c r="L55" s="33">
        <v>139028</v>
      </c>
      <c r="N55" s="24"/>
      <c r="O55" s="24"/>
      <c r="P55" s="24"/>
      <c r="Q55" s="31"/>
      <c r="R55" s="24"/>
      <c r="S55" s="24"/>
      <c r="T55" s="24"/>
      <c r="U55" s="24"/>
      <c r="V55" s="24"/>
      <c r="W55" s="26"/>
      <c r="Y55" s="35"/>
    </row>
    <row r="56" spans="1:25" ht="12.75" customHeight="1">
      <c r="A56" s="24"/>
      <c r="C56" s="331" t="s">
        <v>108</v>
      </c>
      <c r="D56" s="344">
        <v>687579</v>
      </c>
      <c r="E56" s="329">
        <v>1.21E-2</v>
      </c>
      <c r="F56" s="34">
        <v>353279</v>
      </c>
      <c r="G56" s="335">
        <v>432703</v>
      </c>
      <c r="H56" s="329">
        <v>1.78E-2</v>
      </c>
      <c r="I56" s="34">
        <v>238254</v>
      </c>
      <c r="J56" s="337">
        <v>254876</v>
      </c>
      <c r="K56" s="329">
        <v>2.5000000000000001E-3</v>
      </c>
      <c r="L56" s="33">
        <v>115025</v>
      </c>
      <c r="N56" s="24"/>
      <c r="O56" s="24"/>
      <c r="P56" s="24"/>
      <c r="Q56" s="31"/>
      <c r="R56" s="24"/>
      <c r="S56" s="24"/>
      <c r="T56" s="24"/>
      <c r="U56" s="24"/>
      <c r="V56" s="24"/>
      <c r="W56" s="26"/>
      <c r="Y56" s="35"/>
    </row>
    <row r="57" spans="1:25" ht="12.75" customHeight="1">
      <c r="A57" s="24"/>
      <c r="C57" s="339"/>
      <c r="D57" s="345"/>
      <c r="E57" s="341"/>
      <c r="F57" s="34">
        <v>334300</v>
      </c>
      <c r="G57" s="342"/>
      <c r="H57" s="341"/>
      <c r="I57" s="34">
        <v>194449</v>
      </c>
      <c r="J57" s="343"/>
      <c r="K57" s="341">
        <v>0</v>
      </c>
      <c r="L57" s="33">
        <v>139851</v>
      </c>
      <c r="N57" s="24"/>
      <c r="O57" s="24"/>
      <c r="P57" s="24"/>
      <c r="Q57" s="31"/>
      <c r="R57" s="24"/>
      <c r="S57" s="24"/>
      <c r="T57" s="24"/>
      <c r="U57" s="24"/>
      <c r="V57" s="24"/>
      <c r="W57" s="26"/>
      <c r="Y57" s="35"/>
    </row>
    <row r="58" spans="1:25" ht="12.75" customHeight="1">
      <c r="A58" s="24"/>
      <c r="C58" s="331" t="s">
        <v>109</v>
      </c>
      <c r="D58" s="344">
        <v>689895</v>
      </c>
      <c r="E58" s="329">
        <v>3.3999999999999998E-3</v>
      </c>
      <c r="F58" s="34">
        <v>352203</v>
      </c>
      <c r="G58" s="335">
        <v>428342</v>
      </c>
      <c r="H58" s="329">
        <v>-1.01E-2</v>
      </c>
      <c r="I58" s="34">
        <v>234941</v>
      </c>
      <c r="J58" s="337">
        <v>261553</v>
      </c>
      <c r="K58" s="329">
        <v>2.6200000000000001E-2</v>
      </c>
      <c r="L58" s="33">
        <v>117262</v>
      </c>
      <c r="N58" s="24"/>
      <c r="O58" s="24"/>
      <c r="P58" s="24"/>
      <c r="Q58" s="31"/>
      <c r="R58" s="24"/>
      <c r="S58" s="24"/>
      <c r="T58" s="24"/>
      <c r="U58" s="24"/>
      <c r="V58" s="24"/>
      <c r="W58" s="26"/>
      <c r="Y58" s="35"/>
    </row>
    <row r="59" spans="1:25" ht="12.75" customHeight="1">
      <c r="A59" s="24"/>
      <c r="C59" s="339"/>
      <c r="D59" s="345"/>
      <c r="E59" s="341"/>
      <c r="F59" s="34">
        <v>337692</v>
      </c>
      <c r="G59" s="342"/>
      <c r="H59" s="341"/>
      <c r="I59" s="34">
        <v>193401</v>
      </c>
      <c r="J59" s="343"/>
      <c r="K59" s="341">
        <v>0</v>
      </c>
      <c r="L59" s="33">
        <v>144291</v>
      </c>
      <c r="N59" s="24"/>
      <c r="O59" s="24"/>
      <c r="P59" s="24"/>
      <c r="Q59" s="36"/>
      <c r="R59" s="37"/>
      <c r="S59" s="24"/>
      <c r="T59" s="37"/>
      <c r="U59" s="37"/>
      <c r="V59" s="24"/>
      <c r="Y59" s="35"/>
    </row>
    <row r="60" spans="1:25" ht="12.75" customHeight="1">
      <c r="A60" s="37"/>
      <c r="C60" s="331" t="s">
        <v>110</v>
      </c>
      <c r="D60" s="344">
        <v>728268</v>
      </c>
      <c r="E60" s="329">
        <v>5.5599999999999997E-2</v>
      </c>
      <c r="F60" s="34">
        <v>373112</v>
      </c>
      <c r="G60" s="335">
        <v>460522</v>
      </c>
      <c r="H60" s="329">
        <v>7.51E-2</v>
      </c>
      <c r="I60" s="34">
        <v>252494</v>
      </c>
      <c r="J60" s="337">
        <v>267746</v>
      </c>
      <c r="K60" s="329">
        <v>2.3700000000000002E-2</v>
      </c>
      <c r="L60" s="33">
        <v>120618</v>
      </c>
      <c r="N60" s="37"/>
      <c r="O60" s="37"/>
      <c r="P60" s="37"/>
      <c r="Q60" s="36"/>
      <c r="R60" s="37"/>
      <c r="S60" s="24"/>
      <c r="T60" s="37"/>
      <c r="U60" s="37"/>
      <c r="V60" s="37"/>
      <c r="Y60" s="35"/>
    </row>
    <row r="61" spans="1:25" ht="12.75" customHeight="1">
      <c r="C61" s="339"/>
      <c r="D61" s="345"/>
      <c r="E61" s="341"/>
      <c r="F61" s="34">
        <v>355156</v>
      </c>
      <c r="G61" s="342"/>
      <c r="H61" s="341"/>
      <c r="I61" s="34">
        <v>208028</v>
      </c>
      <c r="J61" s="343"/>
      <c r="K61" s="341">
        <v>0</v>
      </c>
      <c r="L61" s="33">
        <v>147128</v>
      </c>
      <c r="Q61" s="38"/>
      <c r="Y61" s="35"/>
    </row>
    <row r="62" spans="1:25" ht="12.75" customHeight="1">
      <c r="C62" s="331" t="s">
        <v>111</v>
      </c>
      <c r="D62" s="344">
        <v>763977</v>
      </c>
      <c r="E62" s="329">
        <v>4.9000000000000002E-2</v>
      </c>
      <c r="F62" s="34">
        <v>388782</v>
      </c>
      <c r="G62" s="335">
        <v>492942</v>
      </c>
      <c r="H62" s="329">
        <v>7.0400000000000004E-2</v>
      </c>
      <c r="I62" s="34">
        <v>268205</v>
      </c>
      <c r="J62" s="337">
        <v>271035</v>
      </c>
      <c r="K62" s="329">
        <v>1.23E-2</v>
      </c>
      <c r="L62" s="33">
        <v>120577</v>
      </c>
      <c r="Q62" s="38"/>
      <c r="Y62" s="35"/>
    </row>
    <row r="63" spans="1:25" ht="12.75" customHeight="1">
      <c r="C63" s="339"/>
      <c r="D63" s="345"/>
      <c r="E63" s="341"/>
      <c r="F63" s="34">
        <v>375195</v>
      </c>
      <c r="G63" s="342"/>
      <c r="H63" s="341"/>
      <c r="I63" s="34">
        <v>224737</v>
      </c>
      <c r="J63" s="343"/>
      <c r="K63" s="341">
        <v>0</v>
      </c>
      <c r="L63" s="33">
        <v>150458</v>
      </c>
      <c r="Q63" s="38"/>
      <c r="Y63" s="35"/>
    </row>
    <row r="64" spans="1:25" ht="12.75" customHeight="1">
      <c r="C64" s="331" t="s">
        <v>112</v>
      </c>
      <c r="D64" s="344">
        <v>782568</v>
      </c>
      <c r="E64" s="329">
        <v>2.4299999999999999E-2</v>
      </c>
      <c r="F64" s="34">
        <v>396711</v>
      </c>
      <c r="G64" s="335">
        <v>507749</v>
      </c>
      <c r="H64" s="329">
        <v>0.03</v>
      </c>
      <c r="I64" s="32" t="s">
        <v>104</v>
      </c>
      <c r="J64" s="337">
        <v>274819</v>
      </c>
      <c r="K64" s="329">
        <v>1.3999999999999999E-2</v>
      </c>
      <c r="L64" s="32" t="s">
        <v>104</v>
      </c>
      <c r="O64" s="39"/>
      <c r="Q64" s="38"/>
      <c r="Y64" s="35"/>
    </row>
    <row r="65" spans="3:25" ht="12.75" customHeight="1">
      <c r="C65" s="339"/>
      <c r="D65" s="345"/>
      <c r="E65" s="341"/>
      <c r="F65" s="34">
        <v>385857</v>
      </c>
      <c r="G65" s="342"/>
      <c r="H65" s="341"/>
      <c r="I65" s="32" t="s">
        <v>104</v>
      </c>
      <c r="J65" s="343"/>
      <c r="K65" s="341">
        <v>0</v>
      </c>
      <c r="L65" s="32" t="s">
        <v>104</v>
      </c>
      <c r="Q65" s="38"/>
      <c r="Y65" s="35"/>
    </row>
    <row r="66" spans="3:25" ht="12.75" customHeight="1">
      <c r="C66" s="331" t="s">
        <v>113</v>
      </c>
      <c r="D66" s="344">
        <v>789534</v>
      </c>
      <c r="E66" s="329">
        <v>8.8999999999999999E-3</v>
      </c>
      <c r="F66" s="34">
        <v>394847</v>
      </c>
      <c r="G66" s="335">
        <v>510915</v>
      </c>
      <c r="H66" s="329">
        <v>6.1999999999999998E-3</v>
      </c>
      <c r="I66" s="34">
        <v>274236</v>
      </c>
      <c r="J66" s="337">
        <v>278619</v>
      </c>
      <c r="K66" s="329">
        <v>1.38E-2</v>
      </c>
      <c r="L66" s="33">
        <v>120611</v>
      </c>
      <c r="Q66" s="38"/>
      <c r="Y66" s="35"/>
    </row>
    <row r="67" spans="3:25" ht="12.75" customHeight="1">
      <c r="C67" s="339"/>
      <c r="D67" s="345"/>
      <c r="E67" s="341"/>
      <c r="F67" s="34">
        <v>394687</v>
      </c>
      <c r="G67" s="342"/>
      <c r="H67" s="341"/>
      <c r="I67" s="34">
        <v>236679</v>
      </c>
      <c r="J67" s="343"/>
      <c r="K67" s="341">
        <v>0</v>
      </c>
      <c r="L67" s="33">
        <v>158008</v>
      </c>
      <c r="Q67" s="38"/>
      <c r="Y67" s="35"/>
    </row>
    <row r="68" spans="3:25" ht="12.75" customHeight="1">
      <c r="C68" s="331" t="s">
        <v>114</v>
      </c>
      <c r="D68" s="344">
        <v>795852</v>
      </c>
      <c r="E68" s="329">
        <v>8.0000000000000002E-3</v>
      </c>
      <c r="F68" s="34">
        <v>393277</v>
      </c>
      <c r="G68" s="335">
        <v>515295</v>
      </c>
      <c r="H68" s="329">
        <v>8.6E-3</v>
      </c>
      <c r="I68" s="34">
        <v>272013</v>
      </c>
      <c r="J68" s="337">
        <v>280557</v>
      </c>
      <c r="K68" s="329">
        <v>6.9999999999999993E-3</v>
      </c>
      <c r="L68" s="33">
        <v>121264</v>
      </c>
      <c r="Q68" s="38"/>
      <c r="Y68" s="35"/>
    </row>
    <row r="69" spans="3:25" ht="12.75" customHeight="1">
      <c r="C69" s="339"/>
      <c r="D69" s="345"/>
      <c r="E69" s="341"/>
      <c r="F69" s="34">
        <v>402575</v>
      </c>
      <c r="G69" s="342"/>
      <c r="H69" s="341"/>
      <c r="I69" s="34">
        <v>243282</v>
      </c>
      <c r="J69" s="343"/>
      <c r="K69" s="341">
        <v>0</v>
      </c>
      <c r="L69" s="33">
        <v>159293</v>
      </c>
      <c r="Q69" s="38"/>
      <c r="Y69" s="35"/>
    </row>
    <row r="70" spans="3:25" ht="12.75" customHeight="1">
      <c r="C70" s="331" t="s">
        <v>115</v>
      </c>
      <c r="D70" s="344">
        <v>811712</v>
      </c>
      <c r="E70" s="329">
        <v>1.9900000000000001E-2</v>
      </c>
      <c r="F70" s="34">
        <v>397297</v>
      </c>
      <c r="G70" s="335">
        <v>526685</v>
      </c>
      <c r="H70" s="329">
        <v>2.2100000000000002E-2</v>
      </c>
      <c r="I70" s="34">
        <v>274776</v>
      </c>
      <c r="J70" s="337">
        <v>285027</v>
      </c>
      <c r="K70" s="329">
        <v>1.5900000000000001E-2</v>
      </c>
      <c r="L70" s="33">
        <v>122521</v>
      </c>
      <c r="Q70" s="38"/>
      <c r="Y70" s="35"/>
    </row>
    <row r="71" spans="3:25" ht="12.75" customHeight="1">
      <c r="C71" s="339"/>
      <c r="D71" s="345"/>
      <c r="E71" s="341"/>
      <c r="F71" s="34">
        <v>414415</v>
      </c>
      <c r="G71" s="342"/>
      <c r="H71" s="341"/>
      <c r="I71" s="34">
        <v>251909</v>
      </c>
      <c r="J71" s="343"/>
      <c r="K71" s="341">
        <v>0</v>
      </c>
      <c r="L71" s="33">
        <v>162506</v>
      </c>
      <c r="Q71" s="38"/>
      <c r="Y71" s="35"/>
    </row>
    <row r="72" spans="3:25" ht="12.75" customHeight="1">
      <c r="C72" s="331" t="s">
        <v>116</v>
      </c>
      <c r="D72" s="344">
        <v>837744</v>
      </c>
      <c r="E72" s="329">
        <v>3.2099999999999997E-2</v>
      </c>
      <c r="F72" s="34">
        <v>409106</v>
      </c>
      <c r="G72" s="335">
        <v>544434</v>
      </c>
      <c r="H72" s="329">
        <v>3.3700000000000001E-2</v>
      </c>
      <c r="I72" s="34">
        <v>286041</v>
      </c>
      <c r="J72" s="337">
        <v>293310</v>
      </c>
      <c r="K72" s="329">
        <v>2.9100000000000001E-2</v>
      </c>
      <c r="L72" s="33">
        <v>123065</v>
      </c>
      <c r="Q72" s="38"/>
      <c r="Y72" s="35"/>
    </row>
    <row r="73" spans="3:25" ht="12.75" customHeight="1">
      <c r="C73" s="339"/>
      <c r="D73" s="345"/>
      <c r="E73" s="341"/>
      <c r="F73" s="34">
        <v>428638</v>
      </c>
      <c r="G73" s="342"/>
      <c r="H73" s="341"/>
      <c r="I73" s="34">
        <v>258393</v>
      </c>
      <c r="J73" s="343"/>
      <c r="K73" s="341">
        <v>0</v>
      </c>
      <c r="L73" s="33">
        <v>170245</v>
      </c>
      <c r="Q73" s="38"/>
      <c r="Y73" s="35"/>
    </row>
    <row r="74" spans="3:25" ht="12.75" customHeight="1">
      <c r="C74" s="331" t="s">
        <v>117</v>
      </c>
      <c r="D74" s="344">
        <v>873641</v>
      </c>
      <c r="E74" s="329">
        <v>4.2799999999999998E-2</v>
      </c>
      <c r="F74" s="34">
        <v>421005</v>
      </c>
      <c r="G74" s="335">
        <v>587936</v>
      </c>
      <c r="H74" s="329">
        <v>7.9899999999999999E-2</v>
      </c>
      <c r="I74" s="34">
        <v>301615</v>
      </c>
      <c r="J74" s="337">
        <v>285705</v>
      </c>
      <c r="K74" s="329">
        <v>-2.5899999999999999E-2</v>
      </c>
      <c r="L74" s="33">
        <v>119390</v>
      </c>
      <c r="Q74" s="38"/>
      <c r="Y74" s="35"/>
    </row>
    <row r="75" spans="3:25" ht="12.75" customHeight="1">
      <c r="C75" s="339"/>
      <c r="D75" s="345"/>
      <c r="E75" s="341"/>
      <c r="F75" s="34">
        <v>452636</v>
      </c>
      <c r="G75" s="342"/>
      <c r="H75" s="341"/>
      <c r="I75" s="34">
        <v>286321</v>
      </c>
      <c r="J75" s="343"/>
      <c r="K75" s="341">
        <v>0</v>
      </c>
      <c r="L75" s="33">
        <v>166315</v>
      </c>
      <c r="Q75" s="38"/>
      <c r="Y75" s="35"/>
    </row>
    <row r="76" spans="3:25" ht="12.75" customHeight="1">
      <c r="C76" s="331" t="s">
        <v>118</v>
      </c>
      <c r="D76" s="344">
        <v>911062</v>
      </c>
      <c r="E76" s="329">
        <v>4.2799999999999998E-2</v>
      </c>
      <c r="F76" s="34">
        <v>443878</v>
      </c>
      <c r="G76" s="335">
        <v>619269</v>
      </c>
      <c r="H76" s="329">
        <v>5.33E-2</v>
      </c>
      <c r="I76" s="34">
        <v>323738</v>
      </c>
      <c r="J76" s="337">
        <v>291793</v>
      </c>
      <c r="K76" s="329">
        <v>2.1299999999999999E-2</v>
      </c>
      <c r="L76" s="33">
        <v>120140</v>
      </c>
      <c r="Q76" s="38"/>
      <c r="Y76" s="35"/>
    </row>
    <row r="77" spans="3:25" ht="12.75" customHeight="1">
      <c r="C77" s="339"/>
      <c r="D77" s="345"/>
      <c r="E77" s="341"/>
      <c r="F77" s="34">
        <v>467184</v>
      </c>
      <c r="G77" s="342"/>
      <c r="H77" s="341"/>
      <c r="I77" s="34">
        <v>295531</v>
      </c>
      <c r="J77" s="343"/>
      <c r="K77" s="341">
        <v>0</v>
      </c>
      <c r="L77" s="33">
        <v>171653</v>
      </c>
      <c r="Q77" s="38"/>
      <c r="Y77" s="35"/>
    </row>
    <row r="78" spans="3:25" ht="12.75" customHeight="1">
      <c r="C78" s="331" t="s">
        <v>119</v>
      </c>
      <c r="D78" s="344">
        <v>961307</v>
      </c>
      <c r="E78" s="329">
        <v>5.5100000000000003E-2</v>
      </c>
      <c r="F78" s="34">
        <v>467627</v>
      </c>
      <c r="G78" s="335">
        <v>659003</v>
      </c>
      <c r="H78" s="329">
        <v>6.4199999999999993E-2</v>
      </c>
      <c r="I78" s="34">
        <v>342729</v>
      </c>
      <c r="J78" s="337">
        <v>302304</v>
      </c>
      <c r="K78" s="329">
        <v>3.6000000000000004E-2</v>
      </c>
      <c r="L78" s="33">
        <v>124898</v>
      </c>
      <c r="Q78" s="38"/>
      <c r="Y78" s="35"/>
    </row>
    <row r="79" spans="3:25" ht="12.75" customHeight="1">
      <c r="C79" s="339"/>
      <c r="D79" s="345"/>
      <c r="E79" s="341"/>
      <c r="F79" s="34">
        <v>493680</v>
      </c>
      <c r="G79" s="342"/>
      <c r="H79" s="341"/>
      <c r="I79" s="34">
        <v>316274</v>
      </c>
      <c r="J79" s="343"/>
      <c r="K79" s="341">
        <v>0</v>
      </c>
      <c r="L79" s="33">
        <v>177406</v>
      </c>
      <c r="Q79" s="38"/>
      <c r="Y79" s="35"/>
    </row>
    <row r="80" spans="3:25" ht="12.75" customHeight="1">
      <c r="C80" s="331" t="s">
        <v>120</v>
      </c>
      <c r="D80" s="344">
        <v>1012547</v>
      </c>
      <c r="E80" s="329">
        <v>5.33E-2</v>
      </c>
      <c r="F80" s="34">
        <v>490230</v>
      </c>
      <c r="G80" s="335">
        <v>701969</v>
      </c>
      <c r="H80" s="329">
        <v>6.5199999999999994E-2</v>
      </c>
      <c r="I80" s="34">
        <v>365000</v>
      </c>
      <c r="J80" s="337">
        <v>310578</v>
      </c>
      <c r="K80" s="329">
        <v>2.7400000000000001E-2</v>
      </c>
      <c r="L80" s="33">
        <v>125230</v>
      </c>
      <c r="Q80" s="38"/>
      <c r="Y80" s="35"/>
    </row>
    <row r="81" spans="3:25" ht="12.75" customHeight="1">
      <c r="C81" s="339"/>
      <c r="D81" s="345"/>
      <c r="E81" s="341"/>
      <c r="F81" s="34">
        <v>522317</v>
      </c>
      <c r="G81" s="342"/>
      <c r="H81" s="341"/>
      <c r="I81" s="34">
        <v>336969</v>
      </c>
      <c r="J81" s="343"/>
      <c r="K81" s="341">
        <v>0</v>
      </c>
      <c r="L81" s="33">
        <v>185348</v>
      </c>
      <c r="Q81" s="38"/>
      <c r="Y81" s="35"/>
    </row>
    <row r="82" spans="3:25" ht="12.75" customHeight="1">
      <c r="C82" s="331" t="s">
        <v>121</v>
      </c>
      <c r="D82" s="344">
        <v>1063695</v>
      </c>
      <c r="E82" s="329">
        <v>5.0500000000000003E-2</v>
      </c>
      <c r="F82" s="34">
        <v>513847</v>
      </c>
      <c r="G82" s="335">
        <v>735378</v>
      </c>
      <c r="H82" s="329">
        <v>4.7600000000000003E-2</v>
      </c>
      <c r="I82" s="34">
        <v>383766</v>
      </c>
      <c r="J82" s="337">
        <v>328317</v>
      </c>
      <c r="K82" s="329">
        <v>5.7099999999999998E-2</v>
      </c>
      <c r="L82" s="33">
        <v>130081</v>
      </c>
      <c r="Q82" s="38"/>
      <c r="Y82" s="35"/>
    </row>
    <row r="83" spans="3:25" ht="12.75" customHeight="1">
      <c r="C83" s="339"/>
      <c r="D83" s="345"/>
      <c r="E83" s="341"/>
      <c r="F83" s="34">
        <v>549848</v>
      </c>
      <c r="G83" s="342"/>
      <c r="H83" s="341"/>
      <c r="I83" s="34">
        <v>351612</v>
      </c>
      <c r="J83" s="343"/>
      <c r="K83" s="341">
        <v>0</v>
      </c>
      <c r="L83" s="33">
        <v>198236</v>
      </c>
      <c r="Q83" s="38"/>
      <c r="Y83" s="35"/>
    </row>
    <row r="84" spans="3:25" ht="12.75" customHeight="1">
      <c r="C84" s="331" t="s">
        <v>122</v>
      </c>
      <c r="D84" s="344">
        <v>1085671</v>
      </c>
      <c r="E84" s="329">
        <v>2.07E-2</v>
      </c>
      <c r="F84" s="34">
        <v>528240</v>
      </c>
      <c r="G84" s="335">
        <v>745897</v>
      </c>
      <c r="H84" s="329">
        <v>1.43E-2</v>
      </c>
      <c r="I84" s="34">
        <v>394405</v>
      </c>
      <c r="J84" s="337">
        <v>339774</v>
      </c>
      <c r="K84" s="329">
        <v>3.49E-2</v>
      </c>
      <c r="L84" s="33">
        <v>133835</v>
      </c>
      <c r="Q84" s="38"/>
      <c r="Y84" s="35"/>
    </row>
    <row r="85" spans="3:25" ht="12.75" customHeight="1">
      <c r="C85" s="339"/>
      <c r="D85" s="345"/>
      <c r="E85" s="341"/>
      <c r="F85" s="34">
        <v>557431</v>
      </c>
      <c r="G85" s="342"/>
      <c r="H85" s="341"/>
      <c r="I85" s="34">
        <v>351492</v>
      </c>
      <c r="J85" s="343"/>
      <c r="K85" s="341">
        <v>0</v>
      </c>
      <c r="L85" s="33">
        <v>205939</v>
      </c>
      <c r="Q85" s="38"/>
      <c r="Y85" s="35"/>
    </row>
    <row r="86" spans="3:25" ht="12.75" customHeight="1">
      <c r="C86" s="331" t="s">
        <v>123</v>
      </c>
      <c r="D86" s="344">
        <v>1116993</v>
      </c>
      <c r="E86" s="329">
        <v>2.8899999999999999E-2</v>
      </c>
      <c r="F86" s="34">
        <v>539943</v>
      </c>
      <c r="G86" s="335">
        <v>755724</v>
      </c>
      <c r="H86" s="329">
        <v>1.32E-2</v>
      </c>
      <c r="I86" s="34">
        <v>398711</v>
      </c>
      <c r="J86" s="337">
        <v>361269</v>
      </c>
      <c r="K86" s="329">
        <v>6.3299999999999995E-2</v>
      </c>
      <c r="L86" s="33">
        <v>141232</v>
      </c>
      <c r="Q86" s="38"/>
      <c r="Y86" s="35"/>
    </row>
    <row r="87" spans="3:25" ht="12.75" customHeight="1">
      <c r="C87" s="339"/>
      <c r="D87" s="345"/>
      <c r="E87" s="341"/>
      <c r="F87" s="34">
        <v>577050</v>
      </c>
      <c r="G87" s="342"/>
      <c r="H87" s="341"/>
      <c r="I87" s="34">
        <v>357013</v>
      </c>
      <c r="J87" s="343"/>
      <c r="K87" s="341">
        <v>0</v>
      </c>
      <c r="L87" s="33">
        <v>220037</v>
      </c>
      <c r="Q87" s="38"/>
      <c r="Y87" s="35"/>
    </row>
    <row r="88" spans="3:25" ht="12.75" customHeight="1">
      <c r="C88" s="331" t="s">
        <v>124</v>
      </c>
      <c r="D88" s="344">
        <v>1131807</v>
      </c>
      <c r="E88" s="329">
        <v>1.3299999999999999E-2</v>
      </c>
      <c r="F88" s="34">
        <v>544636</v>
      </c>
      <c r="G88" s="335">
        <v>758248</v>
      </c>
      <c r="H88" s="329">
        <v>3.3E-3</v>
      </c>
      <c r="I88" s="34">
        <v>399468</v>
      </c>
      <c r="J88" s="337">
        <v>373559</v>
      </c>
      <c r="K88" s="329">
        <v>3.4000000000000002E-2</v>
      </c>
      <c r="L88" s="33">
        <v>145168</v>
      </c>
      <c r="Q88" s="38"/>
      <c r="Y88" s="35"/>
    </row>
    <row r="89" spans="3:25" ht="12.75" customHeight="1">
      <c r="C89" s="339"/>
      <c r="D89" s="345"/>
      <c r="E89" s="341"/>
      <c r="F89" s="34">
        <v>587171</v>
      </c>
      <c r="G89" s="342"/>
      <c r="H89" s="341"/>
      <c r="I89" s="34">
        <v>358780</v>
      </c>
      <c r="J89" s="343"/>
      <c r="K89" s="341">
        <v>0</v>
      </c>
      <c r="L89" s="33">
        <v>228391</v>
      </c>
      <c r="Q89" s="38"/>
      <c r="Y89" s="35"/>
    </row>
    <row r="90" spans="3:25" ht="12.75" customHeight="1">
      <c r="C90" s="331" t="s">
        <v>125</v>
      </c>
      <c r="D90" s="344">
        <v>1143357</v>
      </c>
      <c r="E90" s="329">
        <v>1.0200000000000001E-2</v>
      </c>
      <c r="F90" s="34">
        <v>548729</v>
      </c>
      <c r="G90" s="335">
        <v>758788</v>
      </c>
      <c r="H90" s="329">
        <v>6.9999999999999999E-4</v>
      </c>
      <c r="I90" s="34">
        <v>400357</v>
      </c>
      <c r="J90" s="337">
        <v>384569</v>
      </c>
      <c r="K90" s="329">
        <v>2.9500000000000002E-2</v>
      </c>
      <c r="L90" s="33">
        <v>148372</v>
      </c>
      <c r="Q90" s="38"/>
      <c r="Y90" s="35"/>
    </row>
    <row r="91" spans="3:25" ht="12.75" customHeight="1">
      <c r="C91" s="339"/>
      <c r="D91" s="345"/>
      <c r="E91" s="341"/>
      <c r="F91" s="34">
        <v>594628</v>
      </c>
      <c r="G91" s="342"/>
      <c r="H91" s="341"/>
      <c r="I91" s="34">
        <v>358431</v>
      </c>
      <c r="J91" s="343"/>
      <c r="K91" s="341">
        <v>0</v>
      </c>
      <c r="L91" s="33">
        <v>236197</v>
      </c>
      <c r="Q91" s="38"/>
      <c r="Y91" s="35"/>
    </row>
    <row r="92" spans="3:25" ht="12.75" customHeight="1">
      <c r="C92" s="331" t="s">
        <v>126</v>
      </c>
      <c r="D92" s="344">
        <v>1182557</v>
      </c>
      <c r="E92" s="329">
        <v>3.4299999999999997E-2</v>
      </c>
      <c r="F92" s="34">
        <v>570260</v>
      </c>
      <c r="G92" s="335">
        <v>782650</v>
      </c>
      <c r="H92" s="329">
        <v>3.1399999999999997E-2</v>
      </c>
      <c r="I92" s="34">
        <v>416588</v>
      </c>
      <c r="J92" s="337">
        <v>399907</v>
      </c>
      <c r="K92" s="329">
        <v>3.9900000000000005E-2</v>
      </c>
      <c r="L92" s="33">
        <v>153672</v>
      </c>
      <c r="Q92" s="38"/>
      <c r="Y92" s="35"/>
    </row>
    <row r="93" spans="3:25" ht="12.75" customHeight="1">
      <c r="C93" s="339"/>
      <c r="D93" s="345"/>
      <c r="E93" s="341"/>
      <c r="F93" s="34">
        <v>612297</v>
      </c>
      <c r="G93" s="342"/>
      <c r="H93" s="341"/>
      <c r="I93" s="34">
        <v>366062</v>
      </c>
      <c r="J93" s="343"/>
      <c r="K93" s="341">
        <v>0</v>
      </c>
      <c r="L93" s="33">
        <v>246235</v>
      </c>
      <c r="Q93" s="38"/>
      <c r="Y93" s="35"/>
    </row>
    <row r="94" spans="3:25" ht="12.75" customHeight="1">
      <c r="C94" s="331" t="s">
        <v>127</v>
      </c>
      <c r="D94" s="344">
        <v>1249577</v>
      </c>
      <c r="E94" s="329">
        <v>5.67E-2</v>
      </c>
      <c r="F94" s="34">
        <v>602887</v>
      </c>
      <c r="G94" s="335">
        <v>837718</v>
      </c>
      <c r="H94" s="329">
        <v>7.0400000000000004E-2</v>
      </c>
      <c r="I94" s="34">
        <v>445053</v>
      </c>
      <c r="J94" s="337">
        <v>411859</v>
      </c>
      <c r="K94" s="329">
        <v>2.9900000000000003E-2</v>
      </c>
      <c r="L94" s="33">
        <v>157834</v>
      </c>
      <c r="Q94" s="38"/>
      <c r="Y94" s="35"/>
    </row>
    <row r="95" spans="3:25" ht="12.75" customHeight="1">
      <c r="C95" s="339"/>
      <c r="D95" s="345"/>
      <c r="E95" s="341"/>
      <c r="F95" s="34">
        <v>646690</v>
      </c>
      <c r="G95" s="342"/>
      <c r="H95" s="341"/>
      <c r="I95" s="34">
        <v>392665</v>
      </c>
      <c r="J95" s="343"/>
      <c r="K95" s="341">
        <v>0</v>
      </c>
      <c r="L95" s="33">
        <v>254025</v>
      </c>
      <c r="Q95" s="38"/>
      <c r="Y95" s="35"/>
    </row>
    <row r="96" spans="3:25" ht="12.75" customHeight="1">
      <c r="C96" s="331" t="s">
        <v>128</v>
      </c>
      <c r="D96" s="333">
        <v>1258263</v>
      </c>
      <c r="E96" s="329">
        <v>7.0000000000000001E-3</v>
      </c>
      <c r="F96" s="40">
        <v>607435</v>
      </c>
      <c r="G96" s="335">
        <v>839516</v>
      </c>
      <c r="H96" s="329">
        <v>2.0999999999999999E-3</v>
      </c>
      <c r="I96" s="40">
        <v>445485</v>
      </c>
      <c r="J96" s="337">
        <v>418747</v>
      </c>
      <c r="K96" s="329">
        <f>(J96/J94)-1</f>
        <v>1.6724170165032248E-2</v>
      </c>
      <c r="L96" s="41">
        <v>161950</v>
      </c>
      <c r="Q96" s="38"/>
      <c r="Y96" s="35"/>
    </row>
    <row r="97" spans="3:25" ht="12.75" customHeight="1">
      <c r="C97" s="339"/>
      <c r="D97" s="340"/>
      <c r="E97" s="341"/>
      <c r="F97" s="40">
        <v>650828</v>
      </c>
      <c r="G97" s="342"/>
      <c r="H97" s="341"/>
      <c r="I97" s="40">
        <v>394031</v>
      </c>
      <c r="J97" s="343"/>
      <c r="K97" s="341"/>
      <c r="L97" s="41">
        <v>256797</v>
      </c>
      <c r="Q97" s="38"/>
      <c r="Y97" s="35"/>
    </row>
    <row r="98" spans="3:25" ht="12.75" customHeight="1">
      <c r="C98" s="331" t="s">
        <v>129</v>
      </c>
      <c r="D98" s="333">
        <f>F98+F99</f>
        <v>1290175</v>
      </c>
      <c r="E98" s="329">
        <f>(D98/D96)-1</f>
        <v>2.5361947383019334E-2</v>
      </c>
      <c r="F98" s="40">
        <f t="shared" ref="F98:F107" si="0">I98+L98</f>
        <v>620500</v>
      </c>
      <c r="G98" s="335">
        <f>I98+I99</f>
        <v>853687</v>
      </c>
      <c r="H98" s="329">
        <f>(G98/G96)-1</f>
        <v>1.6879964169831174E-2</v>
      </c>
      <c r="I98" s="40">
        <v>452094</v>
      </c>
      <c r="J98" s="337">
        <f>L98+L99</f>
        <v>436488</v>
      </c>
      <c r="K98" s="329">
        <f>(J98/J96)-1</f>
        <v>4.2366870688028913E-2</v>
      </c>
      <c r="L98" s="41">
        <v>168406</v>
      </c>
      <c r="Q98" s="38"/>
      <c r="Y98" s="35"/>
    </row>
    <row r="99" spans="3:25" ht="12.75" customHeight="1">
      <c r="C99" s="339"/>
      <c r="D99" s="340"/>
      <c r="E99" s="341"/>
      <c r="F99" s="40">
        <f t="shared" si="0"/>
        <v>669675</v>
      </c>
      <c r="G99" s="342"/>
      <c r="H99" s="341"/>
      <c r="I99" s="40">
        <v>401593</v>
      </c>
      <c r="J99" s="343"/>
      <c r="K99" s="341"/>
      <c r="L99" s="41">
        <v>268082</v>
      </c>
      <c r="Q99" s="38"/>
      <c r="Y99" s="35"/>
    </row>
    <row r="100" spans="3:25" ht="12.75" customHeight="1">
      <c r="C100" s="332" t="s">
        <v>130</v>
      </c>
      <c r="D100" s="334">
        <f>F100+F101</f>
        <v>1317078</v>
      </c>
      <c r="E100" s="330">
        <f>(D100/D98)-1</f>
        <v>2.0852209971515601E-2</v>
      </c>
      <c r="F100" s="40">
        <f t="shared" si="0"/>
        <v>633383</v>
      </c>
      <c r="G100" s="336">
        <f>I100+I101</f>
        <v>859994</v>
      </c>
      <c r="H100" s="330">
        <f>(G100/G98)-1</f>
        <v>7.387953664516278E-3</v>
      </c>
      <c r="I100" s="40">
        <v>457199</v>
      </c>
      <c r="J100" s="338">
        <f>L100+L101</f>
        <v>457084</v>
      </c>
      <c r="K100" s="330">
        <f>(J100/J98)-1</f>
        <v>4.7185718736826754E-2</v>
      </c>
      <c r="L100" s="41">
        <v>176184</v>
      </c>
      <c r="Q100" s="38"/>
      <c r="Y100" s="35"/>
    </row>
    <row r="101" spans="3:25" ht="12.75" customHeight="1">
      <c r="C101" s="332"/>
      <c r="D101" s="334"/>
      <c r="E101" s="330"/>
      <c r="F101" s="40">
        <f t="shared" si="0"/>
        <v>683695</v>
      </c>
      <c r="G101" s="336"/>
      <c r="H101" s="330"/>
      <c r="I101" s="40">
        <v>402795</v>
      </c>
      <c r="J101" s="338"/>
      <c r="K101" s="330"/>
      <c r="L101" s="41">
        <v>280900</v>
      </c>
      <c r="Q101" s="38"/>
      <c r="Y101" s="35"/>
    </row>
    <row r="102" spans="3:25" ht="12.75" customHeight="1">
      <c r="C102" s="331" t="s">
        <v>131</v>
      </c>
      <c r="D102" s="333">
        <f>F102+F103</f>
        <v>1338477</v>
      </c>
      <c r="E102" s="329">
        <f>(D102/D100)-1</f>
        <v>1.6247329315348003E-2</v>
      </c>
      <c r="F102" s="40">
        <f t="shared" si="0"/>
        <v>642064</v>
      </c>
      <c r="G102" s="335">
        <f>I102+I103</f>
        <v>870049</v>
      </c>
      <c r="H102" s="329">
        <f>(G102/G100)-1</f>
        <v>1.1691942036804903E-2</v>
      </c>
      <c r="I102" s="40">
        <v>461912</v>
      </c>
      <c r="J102" s="337">
        <f>L102+L103</f>
        <v>468428</v>
      </c>
      <c r="K102" s="329">
        <f>(J102/J100)-1</f>
        <v>2.4818195342650284E-2</v>
      </c>
      <c r="L102" s="41">
        <v>180152</v>
      </c>
      <c r="Q102" s="38"/>
      <c r="Y102" s="35"/>
    </row>
    <row r="103" spans="3:25" ht="12.75" customHeight="1">
      <c r="C103" s="339"/>
      <c r="D103" s="340"/>
      <c r="E103" s="341"/>
      <c r="F103" s="40">
        <f t="shared" si="0"/>
        <v>696413</v>
      </c>
      <c r="G103" s="342"/>
      <c r="H103" s="341"/>
      <c r="I103" s="40">
        <v>408137</v>
      </c>
      <c r="J103" s="343"/>
      <c r="K103" s="341"/>
      <c r="L103" s="41">
        <v>288276</v>
      </c>
      <c r="Q103" s="38"/>
      <c r="Y103" s="35"/>
    </row>
    <row r="104" spans="3:25" ht="12.75" customHeight="1">
      <c r="C104" s="331" t="s">
        <v>132</v>
      </c>
      <c r="D104" s="333">
        <f>F104+F105</f>
        <v>1351970</v>
      </c>
      <c r="E104" s="329">
        <f>(D104/D102)-1</f>
        <v>1.0080860560174099E-2</v>
      </c>
      <c r="F104" s="40">
        <f t="shared" si="0"/>
        <v>646787</v>
      </c>
      <c r="G104" s="335">
        <f>I104+I105</f>
        <v>867820</v>
      </c>
      <c r="H104" s="329">
        <f>(G104/G102)-1</f>
        <v>-2.5619246732080381E-3</v>
      </c>
      <c r="I104" s="40">
        <v>461151</v>
      </c>
      <c r="J104" s="337">
        <f>L104+L105</f>
        <v>484150</v>
      </c>
      <c r="K104" s="329">
        <f>(J104/J102)-1</f>
        <v>3.35633224316223E-2</v>
      </c>
      <c r="L104" s="41">
        <v>185636</v>
      </c>
      <c r="Q104" s="38"/>
      <c r="Y104" s="35"/>
    </row>
    <row r="105" spans="3:25" ht="12.75" customHeight="1">
      <c r="C105" s="332"/>
      <c r="D105" s="334"/>
      <c r="E105" s="330"/>
      <c r="F105" s="156">
        <f t="shared" si="0"/>
        <v>705183</v>
      </c>
      <c r="G105" s="336"/>
      <c r="H105" s="330"/>
      <c r="I105" s="157">
        <v>406669</v>
      </c>
      <c r="J105" s="338"/>
      <c r="K105" s="330"/>
      <c r="L105" s="158">
        <v>298514</v>
      </c>
      <c r="Y105" s="35"/>
    </row>
    <row r="106" spans="3:25" ht="12.75" customHeight="1">
      <c r="C106" s="331" t="s">
        <v>222</v>
      </c>
      <c r="D106" s="333">
        <f>F106+F107</f>
        <v>1390370</v>
      </c>
      <c r="E106" s="329">
        <f>(D106/D104)-1</f>
        <v>2.8402997107924044E-2</v>
      </c>
      <c r="F106" s="40">
        <f t="shared" si="0"/>
        <v>660240</v>
      </c>
      <c r="G106" s="335">
        <f>I106+I107</f>
        <v>876620</v>
      </c>
      <c r="H106" s="329">
        <f>(G106/G104)-1</f>
        <v>1.0140351685833382E-2</v>
      </c>
      <c r="I106" s="40">
        <v>465793</v>
      </c>
      <c r="J106" s="337">
        <f>L106+L107</f>
        <v>513750</v>
      </c>
      <c r="K106" s="329">
        <f>(J106/J104)-1</f>
        <v>6.1138077042238947E-2</v>
      </c>
      <c r="L106" s="41">
        <v>194447</v>
      </c>
      <c r="Q106" s="38"/>
      <c r="Y106" s="35"/>
    </row>
    <row r="107" spans="3:25" ht="12.75" customHeight="1">
      <c r="C107" s="332"/>
      <c r="D107" s="334"/>
      <c r="E107" s="330"/>
      <c r="F107" s="156">
        <f t="shared" si="0"/>
        <v>730130</v>
      </c>
      <c r="G107" s="336"/>
      <c r="H107" s="330"/>
      <c r="I107" s="157">
        <v>410827</v>
      </c>
      <c r="J107" s="338"/>
      <c r="K107" s="330"/>
      <c r="L107" s="158">
        <v>319303</v>
      </c>
      <c r="Y107" s="35"/>
    </row>
    <row r="108" spans="3:25" ht="12.75" customHeight="1">
      <c r="C108" s="348" t="s">
        <v>251</v>
      </c>
      <c r="D108" s="350">
        <v>1410356</v>
      </c>
      <c r="E108" s="352">
        <f>(D108/D106)-1</f>
        <v>1.4374590936225617E-2</v>
      </c>
      <c r="F108" s="242">
        <v>666985</v>
      </c>
      <c r="G108" s="354">
        <f>I108+I109</f>
        <v>891473</v>
      </c>
      <c r="H108" s="352">
        <f>(G108/G106)-1</f>
        <v>1.6943487486025921E-2</v>
      </c>
      <c r="I108" s="242">
        <v>469985</v>
      </c>
      <c r="J108" s="356">
        <f>L108+L109</f>
        <v>518883</v>
      </c>
      <c r="K108" s="352">
        <f>(J108/J106)-1</f>
        <v>9.9912408759124105E-3</v>
      </c>
      <c r="L108" s="243">
        <v>197000</v>
      </c>
      <c r="Q108" s="38"/>
      <c r="Y108" s="35"/>
    </row>
    <row r="109" spans="3:25" ht="12.75" customHeight="1">
      <c r="C109" s="349"/>
      <c r="D109" s="351"/>
      <c r="E109" s="353"/>
      <c r="F109" s="253">
        <v>743371</v>
      </c>
      <c r="G109" s="355"/>
      <c r="H109" s="353"/>
      <c r="I109" s="242">
        <v>421488</v>
      </c>
      <c r="J109" s="357"/>
      <c r="K109" s="353"/>
      <c r="L109" s="243">
        <v>321883</v>
      </c>
      <c r="Y109" s="35"/>
    </row>
    <row r="110" spans="3:25" ht="12.75" customHeight="1">
      <c r="C110" s="348" t="s">
        <v>425</v>
      </c>
      <c r="D110" s="359">
        <f>F110+F111</f>
        <v>1357724</v>
      </c>
      <c r="E110" s="361">
        <f>(D110/D108)-1</f>
        <v>-3.7318237381200214E-2</v>
      </c>
      <c r="F110" s="253">
        <f t="shared" ref="F110:F111" si="1">I110+L110</f>
        <v>643789</v>
      </c>
      <c r="G110" s="363">
        <f>I110+I111</f>
        <v>827916</v>
      </c>
      <c r="H110" s="361">
        <f>(G110/G108)-1</f>
        <v>-7.1294363373876735E-2</v>
      </c>
      <c r="I110" s="253">
        <v>443192</v>
      </c>
      <c r="J110" s="365">
        <f>L110+L111</f>
        <v>529808</v>
      </c>
      <c r="K110" s="361">
        <f>(J110/J108)-1</f>
        <v>2.1054842806567109E-2</v>
      </c>
      <c r="L110" s="254">
        <v>200597</v>
      </c>
      <c r="Y110" s="35"/>
    </row>
    <row r="111" spans="3:25" ht="12.75" customHeight="1" thickBot="1">
      <c r="C111" s="358"/>
      <c r="D111" s="360"/>
      <c r="E111" s="362"/>
      <c r="F111" s="244">
        <f t="shared" si="1"/>
        <v>713935</v>
      </c>
      <c r="G111" s="364"/>
      <c r="H111" s="362"/>
      <c r="I111" s="245">
        <v>384724</v>
      </c>
      <c r="J111" s="366"/>
      <c r="K111" s="362"/>
      <c r="L111" s="246">
        <v>329211</v>
      </c>
      <c r="Y111" s="35"/>
    </row>
    <row r="112" spans="3:25" ht="12.75" customHeight="1">
      <c r="C112" s="247"/>
      <c r="D112" s="248"/>
      <c r="E112" s="164"/>
      <c r="F112" s="249"/>
      <c r="G112" s="250"/>
      <c r="H112" s="164"/>
      <c r="I112" s="249"/>
      <c r="J112" s="250"/>
      <c r="K112" s="164"/>
      <c r="L112" s="165"/>
      <c r="Y112" s="35"/>
    </row>
    <row r="113" spans="3:25" ht="12.75" customHeight="1">
      <c r="C113" s="247"/>
      <c r="D113" s="248"/>
      <c r="E113" s="164"/>
      <c r="F113" s="249"/>
      <c r="G113" s="250"/>
      <c r="H113" s="164"/>
      <c r="I113" s="249"/>
      <c r="J113" s="250"/>
      <c r="K113" s="164"/>
      <c r="L113" s="165"/>
      <c r="Y113" s="35"/>
    </row>
    <row r="114" spans="3:25" ht="12.75" customHeight="1">
      <c r="C114" s="247"/>
      <c r="D114" s="248"/>
      <c r="E114" s="164"/>
      <c r="F114" s="249"/>
      <c r="G114" s="250"/>
      <c r="H114" s="164"/>
      <c r="I114" s="249"/>
      <c r="J114" s="250"/>
      <c r="K114" s="164"/>
      <c r="L114" s="165"/>
      <c r="Y114" s="35"/>
    </row>
    <row r="115" spans="3:25" ht="12.75" customHeight="1">
      <c r="C115" s="247"/>
      <c r="D115" s="248"/>
      <c r="E115" s="164"/>
      <c r="F115" s="249"/>
      <c r="G115" s="250"/>
      <c r="H115" s="164"/>
      <c r="I115" s="249"/>
      <c r="J115" s="250"/>
      <c r="K115" s="164"/>
      <c r="L115" s="165"/>
      <c r="Y115" s="35"/>
    </row>
    <row r="116" spans="3:25" ht="12.75" customHeight="1">
      <c r="C116" s="247"/>
      <c r="D116" s="248"/>
      <c r="E116" s="164"/>
      <c r="F116" s="249"/>
      <c r="G116" s="250"/>
      <c r="H116" s="164"/>
      <c r="I116" s="249"/>
      <c r="J116" s="250"/>
      <c r="K116" s="164"/>
      <c r="L116" s="165"/>
      <c r="Y116" s="35"/>
    </row>
    <row r="117" spans="3:25" ht="12.75" customHeight="1">
      <c r="C117" s="247"/>
      <c r="D117" s="248"/>
      <c r="E117" s="164"/>
      <c r="F117" s="249"/>
      <c r="G117" s="250"/>
      <c r="H117" s="164"/>
      <c r="I117" s="249"/>
      <c r="J117" s="250"/>
      <c r="K117" s="164"/>
      <c r="L117" s="165"/>
      <c r="Y117" s="35"/>
    </row>
    <row r="118" spans="3:25" ht="12.75" customHeight="1">
      <c r="C118" s="247"/>
      <c r="D118" s="248"/>
      <c r="E118" s="164"/>
      <c r="F118" s="249"/>
      <c r="G118" s="250"/>
      <c r="H118" s="164"/>
      <c r="I118" s="249"/>
      <c r="J118" s="250"/>
      <c r="K118" s="164"/>
      <c r="L118" s="165"/>
      <c r="Y118" s="35"/>
    </row>
    <row r="119" spans="3:25" ht="12.75" customHeight="1">
      <c r="C119" s="247"/>
      <c r="D119" s="248"/>
      <c r="E119" s="164"/>
      <c r="F119" s="249"/>
      <c r="G119" s="250"/>
      <c r="H119" s="164"/>
      <c r="I119" s="249"/>
      <c r="J119" s="250"/>
      <c r="K119" s="164"/>
      <c r="L119" s="165"/>
      <c r="Y119" s="35"/>
    </row>
    <row r="120" spans="3:25" ht="12.75" customHeight="1">
      <c r="C120" s="247"/>
      <c r="D120" s="248"/>
      <c r="E120" s="164"/>
      <c r="F120" s="249"/>
      <c r="G120" s="250"/>
      <c r="H120" s="164"/>
      <c r="I120" s="249"/>
      <c r="J120" s="250"/>
      <c r="K120" s="164"/>
      <c r="L120" s="165"/>
      <c r="Y120" s="35"/>
    </row>
    <row r="121" spans="3:25" ht="12.75" customHeight="1">
      <c r="C121" s="247"/>
      <c r="D121" s="248"/>
      <c r="E121" s="164"/>
      <c r="F121" s="249"/>
      <c r="G121" s="250"/>
      <c r="H121" s="164"/>
      <c r="I121" s="249"/>
      <c r="J121" s="250"/>
      <c r="K121" s="164"/>
      <c r="L121" s="165"/>
      <c r="Y121" s="35"/>
    </row>
    <row r="122" spans="3:25" ht="12.75" customHeight="1">
      <c r="C122" s="247"/>
      <c r="D122" s="248"/>
      <c r="E122" s="164"/>
      <c r="F122" s="249"/>
      <c r="G122" s="250"/>
      <c r="H122" s="164"/>
      <c r="I122" s="249"/>
      <c r="J122" s="250"/>
      <c r="K122" s="164"/>
      <c r="L122" s="165"/>
      <c r="Y122" s="35"/>
    </row>
    <row r="123" spans="3:25" ht="12.75" customHeight="1">
      <c r="C123" s="247"/>
      <c r="D123" s="248"/>
      <c r="E123" s="164"/>
      <c r="F123" s="249"/>
      <c r="G123" s="250"/>
      <c r="H123" s="164"/>
      <c r="I123" s="249"/>
      <c r="J123" s="250"/>
      <c r="K123" s="164"/>
      <c r="L123" s="165"/>
      <c r="Y123" s="35"/>
    </row>
    <row r="124" spans="3:25" ht="12.75" customHeight="1">
      <c r="C124" s="247"/>
      <c r="D124" s="248"/>
      <c r="E124" s="164"/>
      <c r="F124" s="249"/>
      <c r="G124" s="250"/>
      <c r="H124" s="164"/>
      <c r="I124" s="249"/>
      <c r="J124" s="250"/>
      <c r="K124" s="164"/>
      <c r="L124" s="165"/>
      <c r="Y124" s="35"/>
    </row>
    <row r="125" spans="3:25" ht="12.75" customHeight="1">
      <c r="C125" s="247"/>
      <c r="D125" s="248"/>
      <c r="E125" s="164"/>
      <c r="F125" s="249"/>
      <c r="G125" s="250"/>
      <c r="H125" s="164"/>
      <c r="I125" s="249"/>
      <c r="J125" s="250"/>
      <c r="K125" s="164"/>
      <c r="L125" s="165"/>
      <c r="Y125" s="35"/>
    </row>
    <row r="126" spans="3:25" ht="12.75" customHeight="1">
      <c r="C126" s="247"/>
      <c r="D126" s="248"/>
      <c r="E126" s="164"/>
      <c r="F126" s="249"/>
      <c r="G126" s="250"/>
      <c r="H126" s="164"/>
      <c r="I126" s="249"/>
      <c r="J126" s="250"/>
      <c r="K126" s="164"/>
      <c r="L126" s="165"/>
      <c r="Y126" s="35"/>
    </row>
    <row r="127" spans="3:25" ht="12.75" customHeight="1">
      <c r="C127" s="247"/>
      <c r="D127" s="248"/>
      <c r="E127" s="164"/>
      <c r="F127" s="249"/>
      <c r="G127" s="250"/>
      <c r="H127" s="164"/>
      <c r="I127" s="249"/>
      <c r="J127" s="250"/>
      <c r="K127" s="164"/>
      <c r="L127" s="165"/>
      <c r="Y127" s="35"/>
    </row>
    <row r="128" spans="3:25" ht="12.75" customHeight="1">
      <c r="C128" s="247"/>
      <c r="D128" s="248"/>
      <c r="E128" s="164"/>
      <c r="F128" s="249"/>
      <c r="G128" s="250"/>
      <c r="H128" s="164"/>
      <c r="I128" s="249"/>
      <c r="J128" s="250"/>
      <c r="K128" s="164"/>
      <c r="L128" s="165"/>
      <c r="Y128" s="35"/>
    </row>
    <row r="129" spans="1:25" ht="12.75" customHeight="1">
      <c r="C129" s="247"/>
      <c r="D129" s="248"/>
      <c r="E129" s="164"/>
      <c r="F129" s="249"/>
      <c r="G129" s="250"/>
      <c r="H129" s="164"/>
      <c r="I129" s="249"/>
      <c r="J129" s="250"/>
      <c r="K129" s="164"/>
      <c r="L129" s="165"/>
      <c r="Y129" s="35"/>
    </row>
    <row r="130" spans="1:25" ht="12.75" customHeight="1">
      <c r="C130" s="247"/>
      <c r="D130" s="248"/>
      <c r="E130" s="164"/>
      <c r="F130" s="249"/>
      <c r="G130" s="250"/>
      <c r="H130" s="164"/>
      <c r="I130" s="249"/>
      <c r="J130" s="250"/>
      <c r="K130" s="164"/>
      <c r="L130" s="165"/>
      <c r="Y130" s="35"/>
    </row>
    <row r="131" spans="1:25" ht="12.75" customHeight="1">
      <c r="C131" s="247"/>
      <c r="D131" s="248"/>
      <c r="E131" s="164"/>
      <c r="F131" s="249"/>
      <c r="G131" s="250"/>
      <c r="H131" s="164"/>
      <c r="I131" s="249"/>
      <c r="J131" s="250"/>
      <c r="K131" s="164"/>
      <c r="L131" s="165"/>
      <c r="Y131" s="35"/>
    </row>
    <row r="132" spans="1:25" ht="12.75" customHeight="1">
      <c r="C132" s="247"/>
      <c r="D132" s="248"/>
      <c r="E132" s="164"/>
      <c r="F132" s="249"/>
      <c r="G132" s="250"/>
      <c r="H132" s="164"/>
      <c r="I132" s="249"/>
      <c r="J132" s="250"/>
      <c r="K132" s="164"/>
      <c r="L132" s="165"/>
      <c r="Y132" s="35"/>
    </row>
    <row r="133" spans="1:25" ht="12.75" customHeight="1">
      <c r="C133" s="247"/>
      <c r="D133" s="248"/>
      <c r="E133" s="164"/>
      <c r="F133" s="249"/>
      <c r="G133" s="250"/>
      <c r="H133" s="164"/>
      <c r="I133" s="249"/>
      <c r="J133" s="250"/>
      <c r="K133" s="164"/>
      <c r="L133" s="165"/>
      <c r="Y133" s="35"/>
    </row>
    <row r="134" spans="1:25" ht="12.75" customHeight="1">
      <c r="C134" s="247"/>
      <c r="D134" s="248"/>
      <c r="E134" s="164"/>
      <c r="F134" s="249"/>
      <c r="G134" s="250"/>
      <c r="H134" s="164"/>
      <c r="I134" s="249"/>
      <c r="J134" s="250"/>
      <c r="K134" s="164"/>
      <c r="L134" s="165"/>
      <c r="Y134" s="35"/>
    </row>
    <row r="135" spans="1:25" ht="12.75" customHeight="1">
      <c r="C135" s="247"/>
      <c r="D135" s="248"/>
      <c r="E135" s="164"/>
      <c r="F135" s="249"/>
      <c r="G135" s="250"/>
      <c r="H135" s="164"/>
      <c r="I135" s="249"/>
      <c r="J135" s="250"/>
      <c r="K135" s="164"/>
      <c r="L135" s="165"/>
      <c r="Y135" s="35"/>
    </row>
    <row r="136" spans="1:25" ht="12.75" customHeight="1">
      <c r="C136" s="247"/>
      <c r="D136" s="248"/>
      <c r="E136" s="164"/>
      <c r="F136" s="249"/>
      <c r="G136" s="250"/>
      <c r="H136" s="164"/>
      <c r="I136" s="249"/>
      <c r="J136" s="250"/>
      <c r="K136" s="164"/>
      <c r="L136" s="165"/>
      <c r="Y136" s="35"/>
    </row>
    <row r="137" spans="1:25" ht="12.75" customHeight="1">
      <c r="C137" s="247"/>
      <c r="D137" s="248"/>
      <c r="E137" s="164"/>
      <c r="F137" s="249"/>
      <c r="G137" s="250"/>
      <c r="H137" s="164"/>
      <c r="I137" s="249"/>
      <c r="J137" s="250"/>
      <c r="K137" s="164"/>
      <c r="L137" s="165"/>
      <c r="Y137" s="35"/>
    </row>
    <row r="138" spans="1:25" ht="12.75" customHeight="1">
      <c r="C138" s="247"/>
      <c r="D138" s="248"/>
      <c r="E138" s="164"/>
      <c r="F138" s="249"/>
      <c r="G138" s="250"/>
      <c r="H138" s="164"/>
      <c r="I138" s="249"/>
      <c r="J138" s="250"/>
      <c r="K138" s="164"/>
      <c r="L138" s="165"/>
      <c r="Y138" s="35"/>
    </row>
    <row r="139" spans="1:25" ht="12.75" customHeight="1">
      <c r="C139" s="247"/>
      <c r="D139" s="248"/>
      <c r="E139" s="164"/>
      <c r="F139" s="249"/>
      <c r="G139" s="250"/>
      <c r="H139" s="164"/>
      <c r="I139" s="249"/>
      <c r="J139" s="250"/>
      <c r="K139" s="164"/>
      <c r="L139" s="165"/>
      <c r="Y139" s="35"/>
    </row>
    <row r="140" spans="1:25" ht="12.75" customHeight="1">
      <c r="C140" s="247"/>
      <c r="D140" s="248"/>
      <c r="E140" s="164"/>
      <c r="F140" s="249"/>
      <c r="G140" s="250"/>
      <c r="H140" s="164"/>
      <c r="I140" s="249"/>
      <c r="J140" s="250"/>
      <c r="K140" s="164"/>
      <c r="L140" s="165"/>
      <c r="Y140" s="35"/>
    </row>
    <row r="141" spans="1:25" ht="15" customHeight="1" thickBot="1"/>
    <row r="142" spans="1:25" ht="15" customHeight="1" thickBot="1">
      <c r="D142" s="42" t="s">
        <v>95</v>
      </c>
      <c r="E142" s="43" t="s">
        <v>133</v>
      </c>
      <c r="F142" s="44" t="s">
        <v>134</v>
      </c>
      <c r="G142" s="45" t="s">
        <v>0</v>
      </c>
      <c r="H142" s="46"/>
      <c r="I142" s="47"/>
    </row>
    <row r="143" spans="1:25" ht="15" customHeight="1">
      <c r="D143" s="48" t="s">
        <v>102</v>
      </c>
      <c r="E143" s="49">
        <v>340929</v>
      </c>
      <c r="F143" s="50">
        <v>246043</v>
      </c>
      <c r="G143" s="51">
        <f>SUM(E143:F143)</f>
        <v>586972</v>
      </c>
      <c r="H143" s="46"/>
      <c r="I143" s="52"/>
    </row>
    <row r="144" spans="1:25" s="21" customFormat="1" ht="15" customHeight="1">
      <c r="A144" s="18"/>
      <c r="B144" s="18"/>
      <c r="C144" s="20"/>
      <c r="D144" s="53" t="s">
        <v>135</v>
      </c>
      <c r="E144" s="54">
        <v>374044</v>
      </c>
      <c r="F144" s="55">
        <v>246130</v>
      </c>
      <c r="G144" s="56">
        <f t="shared" ref="G144:G171" si="2">SUM(E144:F144)</f>
        <v>620174</v>
      </c>
      <c r="H144" s="46"/>
      <c r="I144" s="52"/>
      <c r="K144" s="22"/>
      <c r="M144" s="18"/>
      <c r="N144" s="18"/>
      <c r="O144" s="18"/>
      <c r="P144" s="18"/>
      <c r="Q144" s="18"/>
      <c r="R144" s="18"/>
      <c r="S144" s="18"/>
      <c r="T144" s="18"/>
      <c r="U144" s="18"/>
      <c r="V144" s="18"/>
      <c r="W144" s="18"/>
    </row>
    <row r="145" spans="1:23" s="21" customFormat="1" ht="15" customHeight="1">
      <c r="A145" s="18"/>
      <c r="B145" s="18"/>
      <c r="C145" s="20"/>
      <c r="D145" s="53" t="s">
        <v>136</v>
      </c>
      <c r="E145" s="54">
        <v>412207</v>
      </c>
      <c r="F145" s="55">
        <v>250842</v>
      </c>
      <c r="G145" s="56">
        <f t="shared" si="2"/>
        <v>663049</v>
      </c>
      <c r="H145" s="46"/>
      <c r="I145" s="52"/>
      <c r="K145" s="22"/>
      <c r="M145" s="18"/>
      <c r="N145" s="18"/>
      <c r="O145" s="18"/>
      <c r="P145" s="18"/>
      <c r="Q145" s="18"/>
      <c r="R145" s="18"/>
      <c r="S145" s="18"/>
      <c r="T145" s="18"/>
      <c r="U145" s="18"/>
      <c r="V145" s="18"/>
      <c r="W145" s="18"/>
    </row>
    <row r="146" spans="1:23" s="21" customFormat="1" ht="15" customHeight="1">
      <c r="A146" s="18"/>
      <c r="B146" s="18"/>
      <c r="C146" s="20"/>
      <c r="D146" s="53" t="s">
        <v>107</v>
      </c>
      <c r="E146" s="57">
        <v>425131</v>
      </c>
      <c r="F146" s="58">
        <v>254248</v>
      </c>
      <c r="G146" s="56">
        <f t="shared" si="2"/>
        <v>679379</v>
      </c>
      <c r="H146" s="46"/>
      <c r="I146" s="52"/>
      <c r="K146" s="22"/>
      <c r="M146" s="18"/>
      <c r="N146" s="18"/>
      <c r="O146" s="18"/>
      <c r="P146" s="18"/>
      <c r="Q146" s="18"/>
      <c r="R146" s="18"/>
      <c r="S146" s="18"/>
      <c r="T146" s="18"/>
      <c r="U146" s="18"/>
      <c r="V146" s="18"/>
      <c r="W146" s="18"/>
    </row>
    <row r="147" spans="1:23" s="21" customFormat="1" ht="15" customHeight="1">
      <c r="A147" s="18"/>
      <c r="B147" s="18"/>
      <c r="C147" s="20"/>
      <c r="D147" s="53" t="s">
        <v>108</v>
      </c>
      <c r="E147" s="57">
        <v>432703</v>
      </c>
      <c r="F147" s="58">
        <v>254876</v>
      </c>
      <c r="G147" s="56">
        <f t="shared" si="2"/>
        <v>687579</v>
      </c>
      <c r="H147" s="46"/>
      <c r="I147" s="52"/>
      <c r="K147" s="22"/>
      <c r="M147" s="18"/>
      <c r="N147" s="18"/>
      <c r="O147" s="18"/>
      <c r="P147" s="18"/>
      <c r="Q147" s="18"/>
      <c r="R147" s="18"/>
      <c r="S147" s="18"/>
      <c r="T147" s="18"/>
      <c r="U147" s="18"/>
      <c r="V147" s="18"/>
      <c r="W147" s="18"/>
    </row>
    <row r="148" spans="1:23" s="21" customFormat="1" ht="15" customHeight="1">
      <c r="A148" s="18"/>
      <c r="B148" s="18"/>
      <c r="C148" s="20"/>
      <c r="D148" s="53" t="s">
        <v>109</v>
      </c>
      <c r="E148" s="57">
        <v>428342</v>
      </c>
      <c r="F148" s="58">
        <v>261553</v>
      </c>
      <c r="G148" s="56">
        <f t="shared" si="2"/>
        <v>689895</v>
      </c>
      <c r="H148" s="46"/>
      <c r="I148" s="52"/>
      <c r="K148" s="22"/>
      <c r="M148" s="18"/>
      <c r="N148" s="18"/>
      <c r="O148" s="18"/>
      <c r="P148" s="18"/>
      <c r="Q148" s="18"/>
      <c r="R148" s="18"/>
      <c r="S148" s="18"/>
      <c r="T148" s="18"/>
      <c r="U148" s="18"/>
      <c r="V148" s="18"/>
      <c r="W148" s="18"/>
    </row>
    <row r="149" spans="1:23" s="21" customFormat="1" ht="15" customHeight="1">
      <c r="A149" s="18"/>
      <c r="B149" s="18"/>
      <c r="C149" s="20"/>
      <c r="D149" s="53" t="s">
        <v>110</v>
      </c>
      <c r="E149" s="57">
        <v>460522</v>
      </c>
      <c r="F149" s="58">
        <v>267746</v>
      </c>
      <c r="G149" s="56">
        <f t="shared" si="2"/>
        <v>728268</v>
      </c>
      <c r="H149" s="46"/>
      <c r="I149" s="52"/>
      <c r="K149" s="22"/>
      <c r="M149" s="18"/>
      <c r="N149" s="18"/>
      <c r="O149" s="18"/>
      <c r="P149" s="18"/>
      <c r="Q149" s="18"/>
      <c r="R149" s="18"/>
      <c r="S149" s="18"/>
      <c r="T149" s="18"/>
      <c r="U149" s="18"/>
      <c r="V149" s="18"/>
      <c r="W149" s="18"/>
    </row>
    <row r="150" spans="1:23" s="21" customFormat="1" ht="15" customHeight="1">
      <c r="A150" s="18"/>
      <c r="B150" s="18"/>
      <c r="C150" s="20"/>
      <c r="D150" s="53" t="s">
        <v>111</v>
      </c>
      <c r="E150" s="57">
        <v>492942</v>
      </c>
      <c r="F150" s="58">
        <v>271035</v>
      </c>
      <c r="G150" s="56">
        <f t="shared" si="2"/>
        <v>763977</v>
      </c>
      <c r="H150" s="46"/>
      <c r="I150" s="52"/>
      <c r="K150" s="22"/>
      <c r="M150" s="18"/>
      <c r="N150" s="18"/>
      <c r="O150" s="18"/>
      <c r="P150" s="18"/>
      <c r="Q150" s="18"/>
      <c r="R150" s="18"/>
      <c r="S150" s="18"/>
      <c r="T150" s="18"/>
      <c r="U150" s="18"/>
      <c r="V150" s="18"/>
      <c r="W150" s="18"/>
    </row>
    <row r="151" spans="1:23" s="21" customFormat="1" ht="15" customHeight="1">
      <c r="A151" s="18"/>
      <c r="B151" s="18"/>
      <c r="C151" s="20"/>
      <c r="D151" s="53" t="s">
        <v>112</v>
      </c>
      <c r="E151" s="57">
        <v>507749</v>
      </c>
      <c r="F151" s="58">
        <v>274819</v>
      </c>
      <c r="G151" s="56">
        <f t="shared" si="2"/>
        <v>782568</v>
      </c>
      <c r="H151" s="46"/>
      <c r="I151" s="52"/>
      <c r="K151" s="22"/>
      <c r="M151" s="18"/>
      <c r="N151" s="18"/>
      <c r="O151" s="18"/>
      <c r="P151" s="18"/>
      <c r="Q151" s="18"/>
      <c r="R151" s="18"/>
      <c r="S151" s="18"/>
      <c r="T151" s="18"/>
      <c r="U151" s="18"/>
      <c r="V151" s="18"/>
      <c r="W151" s="18"/>
    </row>
    <row r="152" spans="1:23" s="21" customFormat="1" ht="15" customHeight="1">
      <c r="A152" s="18"/>
      <c r="B152" s="18"/>
      <c r="C152" s="20"/>
      <c r="D152" s="53" t="s">
        <v>137</v>
      </c>
      <c r="E152" s="57">
        <v>510915</v>
      </c>
      <c r="F152" s="58">
        <v>278619</v>
      </c>
      <c r="G152" s="56">
        <f t="shared" si="2"/>
        <v>789534</v>
      </c>
      <c r="H152" s="46"/>
      <c r="I152" s="52"/>
      <c r="K152" s="22"/>
      <c r="M152" s="18"/>
      <c r="N152" s="18"/>
      <c r="O152" s="18"/>
      <c r="P152" s="18"/>
      <c r="Q152" s="18"/>
      <c r="R152" s="18"/>
      <c r="S152" s="18"/>
      <c r="T152" s="18"/>
      <c r="U152" s="18"/>
      <c r="V152" s="18"/>
      <c r="W152" s="18"/>
    </row>
    <row r="153" spans="1:23" s="21" customFormat="1" ht="15" customHeight="1">
      <c r="A153" s="18"/>
      <c r="B153" s="18"/>
      <c r="C153" s="20"/>
      <c r="D153" s="53" t="s">
        <v>138</v>
      </c>
      <c r="E153" s="57">
        <v>515295</v>
      </c>
      <c r="F153" s="58">
        <v>280557</v>
      </c>
      <c r="G153" s="56">
        <f t="shared" si="2"/>
        <v>795852</v>
      </c>
      <c r="H153" s="46"/>
      <c r="I153" s="52"/>
      <c r="K153" s="22"/>
      <c r="M153" s="18"/>
      <c r="N153" s="18"/>
      <c r="O153" s="18"/>
      <c r="P153" s="18"/>
      <c r="Q153" s="18"/>
      <c r="R153" s="18"/>
      <c r="S153" s="18"/>
      <c r="T153" s="18"/>
      <c r="U153" s="18"/>
      <c r="V153" s="18"/>
      <c r="W153" s="18"/>
    </row>
    <row r="154" spans="1:23" s="21" customFormat="1" ht="15" customHeight="1">
      <c r="A154" s="18"/>
      <c r="B154" s="18"/>
      <c r="C154" s="20"/>
      <c r="D154" s="53" t="s">
        <v>139</v>
      </c>
      <c r="E154" s="57">
        <v>526685</v>
      </c>
      <c r="F154" s="58">
        <v>285027</v>
      </c>
      <c r="G154" s="56">
        <f t="shared" si="2"/>
        <v>811712</v>
      </c>
      <c r="H154" s="46"/>
      <c r="I154" s="52"/>
      <c r="K154" s="22"/>
      <c r="M154" s="18"/>
      <c r="N154" s="18"/>
      <c r="O154" s="18"/>
      <c r="P154" s="18"/>
      <c r="Q154" s="18"/>
      <c r="R154" s="18"/>
      <c r="S154" s="18"/>
      <c r="T154" s="18"/>
      <c r="U154" s="18"/>
      <c r="V154" s="18"/>
      <c r="W154" s="18"/>
    </row>
    <row r="155" spans="1:23" s="21" customFormat="1" ht="15" customHeight="1">
      <c r="A155" s="18"/>
      <c r="B155" s="18"/>
      <c r="C155" s="20"/>
      <c r="D155" s="53" t="s">
        <v>140</v>
      </c>
      <c r="E155" s="57">
        <v>544434</v>
      </c>
      <c r="F155" s="58">
        <v>293310</v>
      </c>
      <c r="G155" s="56">
        <f t="shared" si="2"/>
        <v>837744</v>
      </c>
      <c r="H155" s="46"/>
      <c r="I155" s="52"/>
      <c r="K155" s="22"/>
      <c r="M155" s="18"/>
      <c r="N155" s="18"/>
      <c r="O155" s="18"/>
      <c r="P155" s="18"/>
      <c r="Q155" s="18"/>
      <c r="R155" s="18"/>
      <c r="S155" s="18"/>
      <c r="T155" s="18"/>
      <c r="U155" s="18"/>
      <c r="V155" s="18"/>
      <c r="W155" s="18"/>
    </row>
    <row r="156" spans="1:23" s="21" customFormat="1" ht="15" customHeight="1">
      <c r="A156" s="18"/>
      <c r="B156" s="18"/>
      <c r="C156" s="20"/>
      <c r="D156" s="53" t="s">
        <v>141</v>
      </c>
      <c r="E156" s="57">
        <v>587936</v>
      </c>
      <c r="F156" s="58">
        <v>285705</v>
      </c>
      <c r="G156" s="56">
        <f t="shared" si="2"/>
        <v>873641</v>
      </c>
      <c r="H156" s="46"/>
      <c r="I156" s="52"/>
      <c r="K156" s="22"/>
      <c r="M156" s="18"/>
      <c r="N156" s="18"/>
      <c r="O156" s="18"/>
      <c r="P156" s="18"/>
      <c r="Q156" s="18"/>
      <c r="R156" s="18"/>
      <c r="S156" s="18"/>
      <c r="T156" s="18"/>
      <c r="U156" s="18"/>
      <c r="V156" s="18"/>
      <c r="W156" s="18"/>
    </row>
    <row r="157" spans="1:23" s="21" customFormat="1" ht="15" customHeight="1">
      <c r="A157" s="18"/>
      <c r="B157" s="18"/>
      <c r="C157" s="20"/>
      <c r="D157" s="53" t="s">
        <v>142</v>
      </c>
      <c r="E157" s="57">
        <v>619269</v>
      </c>
      <c r="F157" s="58">
        <v>291793</v>
      </c>
      <c r="G157" s="56">
        <f t="shared" si="2"/>
        <v>911062</v>
      </c>
      <c r="H157" s="46"/>
      <c r="I157" s="52"/>
      <c r="K157" s="22"/>
      <c r="M157" s="18"/>
      <c r="N157" s="18"/>
      <c r="O157" s="18"/>
      <c r="P157" s="18"/>
      <c r="Q157" s="18"/>
      <c r="R157" s="18"/>
      <c r="S157" s="18"/>
      <c r="T157" s="18"/>
      <c r="U157" s="18"/>
      <c r="V157" s="18"/>
      <c r="W157" s="18"/>
    </row>
    <row r="158" spans="1:23" s="21" customFormat="1" ht="15" customHeight="1">
      <c r="A158" s="18"/>
      <c r="B158" s="18"/>
      <c r="C158" s="20"/>
      <c r="D158" s="53" t="s">
        <v>143</v>
      </c>
      <c r="E158" s="57">
        <v>659003</v>
      </c>
      <c r="F158" s="58">
        <v>302304</v>
      </c>
      <c r="G158" s="56">
        <f t="shared" si="2"/>
        <v>961307</v>
      </c>
      <c r="H158" s="46"/>
      <c r="I158" s="52"/>
      <c r="K158" s="22"/>
      <c r="M158" s="18"/>
      <c r="N158" s="18"/>
      <c r="O158" s="18"/>
      <c r="P158" s="18"/>
      <c r="Q158" s="18"/>
      <c r="R158" s="18"/>
      <c r="S158" s="18"/>
      <c r="T158" s="18"/>
      <c r="U158" s="18"/>
      <c r="V158" s="18"/>
      <c r="W158" s="18"/>
    </row>
    <row r="159" spans="1:23" s="21" customFormat="1" ht="15" customHeight="1">
      <c r="A159" s="18"/>
      <c r="B159" s="18"/>
      <c r="C159" s="20"/>
      <c r="D159" s="53" t="s">
        <v>144</v>
      </c>
      <c r="E159" s="57">
        <v>701969</v>
      </c>
      <c r="F159" s="58">
        <v>310578</v>
      </c>
      <c r="G159" s="59">
        <f t="shared" si="2"/>
        <v>1012547</v>
      </c>
      <c r="H159" s="46"/>
      <c r="I159" s="52"/>
      <c r="K159" s="22"/>
      <c r="M159" s="18"/>
      <c r="N159" s="18"/>
      <c r="O159" s="18"/>
      <c r="P159" s="18"/>
      <c r="Q159" s="18"/>
      <c r="R159" s="18"/>
      <c r="S159" s="18"/>
      <c r="T159" s="18"/>
      <c r="U159" s="18"/>
      <c r="V159" s="18"/>
      <c r="W159" s="18"/>
    </row>
    <row r="160" spans="1:23" s="21" customFormat="1" ht="15" customHeight="1">
      <c r="A160" s="18"/>
      <c r="B160" s="18"/>
      <c r="C160" s="20"/>
      <c r="D160" s="53" t="s">
        <v>145</v>
      </c>
      <c r="E160" s="57">
        <v>735378</v>
      </c>
      <c r="F160" s="58">
        <v>328317</v>
      </c>
      <c r="G160" s="59">
        <f t="shared" si="2"/>
        <v>1063695</v>
      </c>
      <c r="H160" s="46"/>
      <c r="I160" s="52"/>
      <c r="K160" s="22"/>
      <c r="M160" s="18"/>
      <c r="N160" s="18"/>
      <c r="O160" s="18"/>
      <c r="P160" s="18"/>
      <c r="Q160" s="18"/>
      <c r="R160" s="18"/>
      <c r="S160" s="18"/>
      <c r="T160" s="18"/>
      <c r="U160" s="18"/>
      <c r="V160" s="18"/>
      <c r="W160" s="18"/>
    </row>
    <row r="161" spans="1:23" s="21" customFormat="1" ht="15" customHeight="1">
      <c r="A161" s="18"/>
      <c r="B161" s="18"/>
      <c r="C161" s="20"/>
      <c r="D161" s="53" t="s">
        <v>146</v>
      </c>
      <c r="E161" s="57">
        <v>745897</v>
      </c>
      <c r="F161" s="58">
        <v>339774</v>
      </c>
      <c r="G161" s="59">
        <f t="shared" si="2"/>
        <v>1085671</v>
      </c>
      <c r="H161" s="46"/>
      <c r="I161" s="52"/>
      <c r="K161" s="22"/>
      <c r="M161" s="18"/>
      <c r="N161" s="18"/>
      <c r="O161" s="18"/>
      <c r="P161" s="18"/>
      <c r="Q161" s="18"/>
      <c r="R161" s="18"/>
      <c r="S161" s="18"/>
      <c r="T161" s="18"/>
      <c r="U161" s="18"/>
      <c r="V161" s="18"/>
      <c r="W161" s="18"/>
    </row>
    <row r="162" spans="1:23" s="21" customFormat="1" ht="15" customHeight="1">
      <c r="A162" s="18"/>
      <c r="B162" s="18"/>
      <c r="C162" s="20"/>
      <c r="D162" s="53" t="s">
        <v>147</v>
      </c>
      <c r="E162" s="57">
        <v>755724</v>
      </c>
      <c r="F162" s="58">
        <v>361269</v>
      </c>
      <c r="G162" s="59">
        <f t="shared" si="2"/>
        <v>1116993</v>
      </c>
      <c r="H162" s="46"/>
      <c r="I162" s="52"/>
      <c r="K162" s="22"/>
      <c r="M162" s="18"/>
      <c r="N162" s="18"/>
      <c r="O162" s="18"/>
      <c r="P162" s="18"/>
      <c r="Q162" s="18"/>
      <c r="R162" s="18"/>
      <c r="S162" s="18"/>
      <c r="T162" s="18"/>
      <c r="U162" s="18"/>
      <c r="V162" s="18"/>
      <c r="W162" s="18"/>
    </row>
    <row r="163" spans="1:23" s="21" customFormat="1" ht="15" customHeight="1">
      <c r="A163" s="18"/>
      <c r="B163" s="18"/>
      <c r="C163" s="20"/>
      <c r="D163" s="53" t="s">
        <v>148</v>
      </c>
      <c r="E163" s="57">
        <v>758248</v>
      </c>
      <c r="F163" s="58">
        <v>373559</v>
      </c>
      <c r="G163" s="59">
        <f t="shared" si="2"/>
        <v>1131807</v>
      </c>
      <c r="H163" s="46"/>
      <c r="I163" s="52"/>
      <c r="K163" s="22"/>
      <c r="M163" s="18"/>
      <c r="N163" s="18"/>
      <c r="O163" s="18"/>
      <c r="P163" s="18"/>
      <c r="Q163" s="18"/>
      <c r="R163" s="18"/>
      <c r="S163" s="18"/>
      <c r="T163" s="18"/>
      <c r="U163" s="18"/>
      <c r="V163" s="18"/>
      <c r="W163" s="18"/>
    </row>
    <row r="164" spans="1:23" s="21" customFormat="1" ht="15" customHeight="1">
      <c r="A164" s="18"/>
      <c r="B164" s="18"/>
      <c r="C164" s="20"/>
      <c r="D164" s="53" t="s">
        <v>149</v>
      </c>
      <c r="E164" s="57">
        <v>758788</v>
      </c>
      <c r="F164" s="58">
        <v>384569</v>
      </c>
      <c r="G164" s="59">
        <f t="shared" si="2"/>
        <v>1143357</v>
      </c>
      <c r="H164" s="46"/>
      <c r="I164" s="52"/>
      <c r="K164" s="22"/>
      <c r="M164" s="18"/>
      <c r="N164" s="18"/>
      <c r="O164" s="18"/>
      <c r="P164" s="18"/>
      <c r="Q164" s="18"/>
      <c r="R164" s="18"/>
      <c r="S164" s="18"/>
      <c r="T164" s="18"/>
      <c r="U164" s="18"/>
      <c r="V164" s="18"/>
      <c r="W164" s="18"/>
    </row>
    <row r="165" spans="1:23" s="21" customFormat="1" ht="15" customHeight="1">
      <c r="A165" s="18"/>
      <c r="B165" s="18"/>
      <c r="C165" s="20"/>
      <c r="D165" s="53" t="s">
        <v>150</v>
      </c>
      <c r="E165" s="57">
        <v>782650</v>
      </c>
      <c r="F165" s="58">
        <v>399907</v>
      </c>
      <c r="G165" s="59">
        <f t="shared" si="2"/>
        <v>1182557</v>
      </c>
      <c r="H165" s="46"/>
      <c r="I165" s="52"/>
      <c r="K165" s="22"/>
      <c r="M165" s="18"/>
      <c r="N165" s="18"/>
      <c r="O165" s="18"/>
      <c r="P165" s="18"/>
      <c r="Q165" s="18"/>
      <c r="R165" s="18"/>
      <c r="S165" s="18"/>
      <c r="T165" s="18"/>
      <c r="U165" s="18"/>
      <c r="V165" s="18"/>
      <c r="W165" s="18"/>
    </row>
    <row r="166" spans="1:23" s="21" customFormat="1" ht="15" customHeight="1">
      <c r="A166" s="18"/>
      <c r="B166" s="18"/>
      <c r="C166" s="20"/>
      <c r="D166" s="53" t="s">
        <v>151</v>
      </c>
      <c r="E166" s="57">
        <v>837718</v>
      </c>
      <c r="F166" s="58">
        <v>411859</v>
      </c>
      <c r="G166" s="59">
        <f t="shared" si="2"/>
        <v>1249577</v>
      </c>
      <c r="H166" s="46"/>
      <c r="I166" s="52"/>
      <c r="K166" s="22"/>
      <c r="M166" s="18"/>
      <c r="N166" s="18"/>
      <c r="O166" s="18"/>
      <c r="P166" s="18"/>
      <c r="Q166" s="18"/>
      <c r="R166" s="18"/>
      <c r="S166" s="18"/>
      <c r="T166" s="18"/>
      <c r="U166" s="18"/>
      <c r="V166" s="18"/>
      <c r="W166" s="18"/>
    </row>
    <row r="167" spans="1:23" s="21" customFormat="1" ht="15" customHeight="1">
      <c r="A167" s="18"/>
      <c r="B167" s="18"/>
      <c r="C167" s="20"/>
      <c r="D167" s="53" t="s">
        <v>152</v>
      </c>
      <c r="E167" s="60">
        <v>839516</v>
      </c>
      <c r="F167" s="61">
        <v>418747</v>
      </c>
      <c r="G167" s="59">
        <f t="shared" si="2"/>
        <v>1258263</v>
      </c>
      <c r="H167" s="46"/>
      <c r="I167" s="52"/>
      <c r="K167" s="22"/>
      <c r="M167" s="18"/>
      <c r="N167" s="18"/>
      <c r="O167" s="18"/>
      <c r="P167" s="18"/>
      <c r="Q167" s="18"/>
      <c r="R167" s="18"/>
      <c r="S167" s="18"/>
      <c r="T167" s="18"/>
      <c r="U167" s="18"/>
      <c r="V167" s="18"/>
      <c r="W167" s="18"/>
    </row>
    <row r="168" spans="1:23" s="21" customFormat="1" ht="15" customHeight="1">
      <c r="A168" s="18"/>
      <c r="B168" s="18"/>
      <c r="C168" s="20"/>
      <c r="D168" s="53" t="s">
        <v>153</v>
      </c>
      <c r="E168" s="60">
        <v>853687</v>
      </c>
      <c r="F168" s="61">
        <v>436488</v>
      </c>
      <c r="G168" s="59">
        <f t="shared" si="2"/>
        <v>1290175</v>
      </c>
      <c r="H168" s="46"/>
      <c r="I168" s="52"/>
      <c r="K168" s="22"/>
      <c r="M168" s="18"/>
      <c r="N168" s="18"/>
      <c r="O168" s="18"/>
      <c r="P168" s="18"/>
      <c r="Q168" s="18"/>
      <c r="R168" s="18"/>
      <c r="S168" s="18"/>
      <c r="T168" s="18"/>
      <c r="U168" s="18"/>
      <c r="V168" s="18"/>
      <c r="W168" s="18"/>
    </row>
    <row r="169" spans="1:23" s="21" customFormat="1" ht="15" customHeight="1">
      <c r="A169" s="18"/>
      <c r="B169" s="18"/>
      <c r="C169" s="20"/>
      <c r="D169" s="62" t="s">
        <v>154</v>
      </c>
      <c r="E169" s="63">
        <v>859994</v>
      </c>
      <c r="F169" s="64">
        <v>457084</v>
      </c>
      <c r="G169" s="65">
        <f t="shared" si="2"/>
        <v>1317078</v>
      </c>
      <c r="H169" s="46"/>
      <c r="I169" s="52"/>
      <c r="K169" s="22"/>
      <c r="M169" s="18"/>
      <c r="N169" s="18"/>
      <c r="O169" s="18"/>
      <c r="P169" s="18"/>
      <c r="Q169" s="18"/>
      <c r="R169" s="18"/>
      <c r="S169" s="18"/>
      <c r="T169" s="18"/>
      <c r="U169" s="18"/>
      <c r="V169" s="18"/>
      <c r="W169" s="18"/>
    </row>
    <row r="170" spans="1:23" s="21" customFormat="1" ht="15" customHeight="1">
      <c r="A170" s="18"/>
      <c r="B170" s="18"/>
      <c r="C170" s="20"/>
      <c r="D170" s="53" t="s">
        <v>155</v>
      </c>
      <c r="E170" s="60">
        <v>870049</v>
      </c>
      <c r="F170" s="61">
        <v>468428</v>
      </c>
      <c r="G170" s="59">
        <f t="shared" si="2"/>
        <v>1338477</v>
      </c>
      <c r="H170" s="46"/>
      <c r="I170" s="52"/>
      <c r="K170" s="22"/>
      <c r="M170" s="18"/>
      <c r="N170" s="18"/>
      <c r="O170" s="18"/>
      <c r="P170" s="18"/>
      <c r="Q170" s="18"/>
      <c r="R170" s="18"/>
      <c r="S170" s="18"/>
      <c r="T170" s="18"/>
      <c r="U170" s="18"/>
      <c r="V170" s="18"/>
      <c r="W170" s="18"/>
    </row>
    <row r="171" spans="1:23" ht="15" customHeight="1">
      <c r="D171" s="159" t="s">
        <v>156</v>
      </c>
      <c r="E171" s="160">
        <v>867820</v>
      </c>
      <c r="F171" s="161">
        <v>484150</v>
      </c>
      <c r="G171" s="162">
        <f t="shared" si="2"/>
        <v>1351970</v>
      </c>
    </row>
    <row r="172" spans="1:23">
      <c r="D172" s="53" t="s">
        <v>223</v>
      </c>
      <c r="E172" s="60">
        <v>876620</v>
      </c>
      <c r="F172" s="61">
        <v>513750</v>
      </c>
      <c r="G172" s="59">
        <f t="shared" ref="G172" si="3">SUM(E172:F172)</f>
        <v>1390370</v>
      </c>
    </row>
    <row r="173" spans="1:23">
      <c r="D173" s="159" t="s">
        <v>250</v>
      </c>
      <c r="E173" s="160">
        <v>891473</v>
      </c>
      <c r="F173" s="161">
        <v>518883</v>
      </c>
      <c r="G173" s="162">
        <f t="shared" ref="G173" si="4">SUM(E173:F173)</f>
        <v>1410356</v>
      </c>
    </row>
    <row r="174" spans="1:23" ht="15" customHeight="1" thickBot="1">
      <c r="D174" s="66" t="s">
        <v>426</v>
      </c>
      <c r="E174" s="67">
        <v>827916</v>
      </c>
      <c r="F174" s="68">
        <v>529808</v>
      </c>
      <c r="G174" s="69">
        <f t="shared" ref="G174" si="5">SUM(E174:F174)</f>
        <v>1357724</v>
      </c>
    </row>
    <row r="175" spans="1:23" ht="15" customHeight="1">
      <c r="E175" s="1"/>
      <c r="F175" s="1"/>
    </row>
    <row r="177" spans="3:12" ht="15" customHeight="1">
      <c r="D177" s="70"/>
    </row>
    <row r="178" spans="3:12" ht="15" customHeight="1">
      <c r="D178" s="70"/>
    </row>
    <row r="179" spans="3:12" ht="15" customHeight="1">
      <c r="D179" s="70"/>
    </row>
    <row r="180" spans="3:12" ht="15" customHeight="1">
      <c r="D180" s="70"/>
    </row>
    <row r="181" spans="3:12" ht="15" customHeight="1">
      <c r="C181" s="18"/>
      <c r="D181" s="70"/>
      <c r="E181" s="18"/>
      <c r="F181" s="18"/>
      <c r="G181" s="18"/>
      <c r="H181" s="18"/>
      <c r="I181" s="18"/>
      <c r="J181" s="18"/>
      <c r="K181" s="18"/>
      <c r="L181" s="18"/>
    </row>
    <row r="182" spans="3:12" ht="15" customHeight="1">
      <c r="C182" s="18"/>
      <c r="D182" s="70"/>
      <c r="E182" s="18"/>
      <c r="F182" s="18"/>
      <c r="G182" s="18"/>
      <c r="H182" s="18"/>
      <c r="I182" s="18"/>
      <c r="J182" s="18"/>
      <c r="K182" s="18"/>
      <c r="L182" s="18"/>
    </row>
    <row r="183" spans="3:12" ht="15" customHeight="1">
      <c r="C183" s="18"/>
      <c r="D183" s="70"/>
      <c r="E183" s="18"/>
      <c r="F183" s="18"/>
      <c r="G183" s="18"/>
      <c r="H183" s="18"/>
      <c r="I183" s="18"/>
      <c r="J183" s="18"/>
      <c r="K183" s="18"/>
      <c r="L183" s="18"/>
    </row>
    <row r="184" spans="3:12" ht="15" customHeight="1">
      <c r="C184" s="18"/>
      <c r="D184" s="70"/>
      <c r="E184" s="18"/>
      <c r="F184" s="18"/>
      <c r="G184" s="18"/>
      <c r="H184" s="18"/>
      <c r="I184" s="18"/>
      <c r="J184" s="18"/>
      <c r="K184" s="18"/>
      <c r="L184" s="18"/>
    </row>
    <row r="185" spans="3:12" ht="15" customHeight="1">
      <c r="C185" s="18"/>
      <c r="D185" s="70"/>
      <c r="E185" s="18"/>
      <c r="F185" s="18"/>
      <c r="G185" s="18"/>
      <c r="H185" s="18"/>
      <c r="I185" s="18"/>
      <c r="J185" s="18"/>
      <c r="K185" s="18"/>
      <c r="L185" s="18"/>
    </row>
    <row r="186" spans="3:12" ht="15" customHeight="1">
      <c r="C186" s="18"/>
      <c r="D186" s="70"/>
      <c r="E186" s="18"/>
      <c r="F186" s="18"/>
      <c r="G186" s="18"/>
      <c r="H186" s="18"/>
      <c r="I186" s="18"/>
      <c r="J186" s="18"/>
      <c r="K186" s="18"/>
      <c r="L186" s="18"/>
    </row>
    <row r="187" spans="3:12" ht="15" customHeight="1">
      <c r="C187" s="18"/>
      <c r="D187" s="70"/>
      <c r="E187" s="18"/>
      <c r="F187" s="18"/>
      <c r="G187" s="18"/>
      <c r="H187" s="18"/>
      <c r="I187" s="18"/>
      <c r="J187" s="18"/>
      <c r="K187" s="18"/>
      <c r="L187" s="18"/>
    </row>
    <row r="188" spans="3:12" ht="15" customHeight="1">
      <c r="C188" s="18"/>
      <c r="D188" s="70"/>
      <c r="E188" s="18"/>
      <c r="F188" s="18"/>
      <c r="G188" s="18"/>
      <c r="H188" s="18"/>
      <c r="I188" s="18"/>
      <c r="J188" s="18"/>
      <c r="K188" s="18"/>
      <c r="L188" s="18"/>
    </row>
    <row r="189" spans="3:12" ht="15" customHeight="1">
      <c r="C189" s="18"/>
      <c r="D189" s="70"/>
      <c r="E189" s="18"/>
      <c r="F189" s="18"/>
      <c r="G189" s="18"/>
      <c r="H189" s="18"/>
      <c r="I189" s="18"/>
      <c r="J189" s="18"/>
      <c r="K189" s="18"/>
      <c r="L189" s="18"/>
    </row>
    <row r="190" spans="3:12" ht="15" customHeight="1">
      <c r="C190" s="18"/>
      <c r="D190" s="70"/>
      <c r="E190" s="18"/>
      <c r="F190" s="18"/>
      <c r="G190" s="18"/>
      <c r="H190" s="18"/>
      <c r="I190" s="18"/>
      <c r="J190" s="18"/>
      <c r="K190" s="18"/>
      <c r="L190" s="18"/>
    </row>
    <row r="191" spans="3:12" ht="15" customHeight="1">
      <c r="C191" s="18"/>
      <c r="D191" s="70"/>
      <c r="E191" s="18"/>
      <c r="F191" s="18"/>
      <c r="G191" s="18"/>
      <c r="H191" s="18"/>
      <c r="I191" s="18"/>
      <c r="J191" s="18"/>
      <c r="K191" s="18"/>
      <c r="L191" s="18"/>
    </row>
    <row r="192" spans="3:12" ht="15" customHeight="1">
      <c r="C192" s="18"/>
      <c r="D192" s="70"/>
      <c r="E192" s="18"/>
      <c r="F192" s="18"/>
      <c r="G192" s="18"/>
      <c r="H192" s="18"/>
      <c r="I192" s="18"/>
      <c r="J192" s="18"/>
      <c r="K192" s="18"/>
      <c r="L192" s="18"/>
    </row>
    <row r="193" spans="3:12" ht="15" customHeight="1">
      <c r="C193" s="18"/>
      <c r="D193" s="70"/>
      <c r="E193" s="18"/>
      <c r="F193" s="18"/>
      <c r="G193" s="18"/>
      <c r="H193" s="18"/>
      <c r="I193" s="18"/>
      <c r="J193" s="18"/>
      <c r="K193" s="18"/>
      <c r="L193" s="18"/>
    </row>
    <row r="194" spans="3:12" ht="15" customHeight="1">
      <c r="C194" s="18"/>
      <c r="D194" s="70"/>
      <c r="E194" s="18"/>
      <c r="F194" s="18"/>
      <c r="G194" s="18"/>
      <c r="H194" s="18"/>
      <c r="I194" s="18"/>
      <c r="J194" s="18"/>
      <c r="K194" s="18"/>
      <c r="L194" s="18"/>
    </row>
    <row r="195" spans="3:12" ht="15" customHeight="1">
      <c r="C195" s="18"/>
      <c r="D195" s="70"/>
      <c r="E195" s="18"/>
      <c r="F195" s="18"/>
      <c r="G195" s="18"/>
      <c r="H195" s="18"/>
      <c r="I195" s="18"/>
      <c r="J195" s="18"/>
      <c r="K195" s="18"/>
      <c r="L195" s="18"/>
    </row>
    <row r="196" spans="3:12" ht="15" customHeight="1">
      <c r="C196" s="18"/>
      <c r="D196" s="70"/>
      <c r="E196" s="18"/>
      <c r="F196" s="18"/>
      <c r="G196" s="18"/>
      <c r="H196" s="18"/>
      <c r="I196" s="18"/>
      <c r="J196" s="18"/>
      <c r="K196" s="18"/>
      <c r="L196" s="18"/>
    </row>
    <row r="197" spans="3:12" ht="15" customHeight="1">
      <c r="C197" s="18"/>
      <c r="D197" s="70"/>
      <c r="E197" s="18"/>
      <c r="F197" s="18"/>
      <c r="G197" s="18"/>
      <c r="H197" s="18"/>
      <c r="I197" s="18"/>
      <c r="J197" s="18"/>
      <c r="K197" s="18"/>
      <c r="L197" s="18"/>
    </row>
    <row r="198" spans="3:12" ht="15" customHeight="1">
      <c r="C198" s="18"/>
      <c r="D198" s="70"/>
      <c r="E198" s="18"/>
      <c r="F198" s="18"/>
      <c r="G198" s="18"/>
      <c r="H198" s="18"/>
      <c r="I198" s="18"/>
      <c r="J198" s="18"/>
      <c r="K198" s="18"/>
      <c r="L198" s="18"/>
    </row>
    <row r="199" spans="3:12" ht="15" customHeight="1">
      <c r="C199" s="18"/>
      <c r="D199" s="70"/>
      <c r="E199" s="18"/>
      <c r="F199" s="18"/>
      <c r="G199" s="18"/>
      <c r="H199" s="18"/>
      <c r="I199" s="18"/>
      <c r="J199" s="18"/>
      <c r="K199" s="18"/>
      <c r="L199" s="18"/>
    </row>
    <row r="200" spans="3:12" ht="15" customHeight="1">
      <c r="C200" s="18"/>
      <c r="D200" s="70"/>
      <c r="E200" s="18"/>
      <c r="F200" s="18"/>
      <c r="G200" s="18"/>
      <c r="H200" s="18"/>
      <c r="I200" s="18"/>
      <c r="J200" s="18"/>
      <c r="K200" s="18"/>
      <c r="L200" s="18"/>
    </row>
    <row r="201" spans="3:12" ht="15" customHeight="1">
      <c r="C201" s="18"/>
      <c r="D201" s="70"/>
      <c r="E201" s="18"/>
      <c r="F201" s="18"/>
      <c r="G201" s="18"/>
      <c r="H201" s="18"/>
      <c r="I201" s="18"/>
      <c r="J201" s="18"/>
      <c r="K201" s="18"/>
      <c r="L201" s="18"/>
    </row>
  </sheetData>
  <mergeCells count="234">
    <mergeCell ref="C110:C111"/>
    <mergeCell ref="D110:D111"/>
    <mergeCell ref="E110:E111"/>
    <mergeCell ref="G110:G111"/>
    <mergeCell ref="H110:H111"/>
    <mergeCell ref="J110:J111"/>
    <mergeCell ref="K110:K111"/>
    <mergeCell ref="K108:K109"/>
    <mergeCell ref="K46:K47"/>
    <mergeCell ref="C48:C49"/>
    <mergeCell ref="D48:D49"/>
    <mergeCell ref="E48:E49"/>
    <mergeCell ref="G48:G49"/>
    <mergeCell ref="H48:H49"/>
    <mergeCell ref="J48:J49"/>
    <mergeCell ref="K48:K49"/>
    <mergeCell ref="C46:C47"/>
    <mergeCell ref="D46:D47"/>
    <mergeCell ref="E46:E47"/>
    <mergeCell ref="G46:G47"/>
    <mergeCell ref="H46:H47"/>
    <mergeCell ref="J46:J47"/>
    <mergeCell ref="K50:K51"/>
    <mergeCell ref="C52:C53"/>
    <mergeCell ref="C50:C51"/>
    <mergeCell ref="D50:D51"/>
    <mergeCell ref="E50:E51"/>
    <mergeCell ref="G50:G51"/>
    <mergeCell ref="H50:H51"/>
    <mergeCell ref="J50:J51"/>
    <mergeCell ref="C108:C109"/>
    <mergeCell ref="D108:D109"/>
    <mergeCell ref="E108:E109"/>
    <mergeCell ref="G108:G109"/>
    <mergeCell ref="H108:H109"/>
    <mergeCell ref="J108:J109"/>
    <mergeCell ref="D100:D101"/>
    <mergeCell ref="E100:E101"/>
    <mergeCell ref="G100:G101"/>
    <mergeCell ref="H100:H101"/>
    <mergeCell ref="J100:J101"/>
    <mergeCell ref="P52:P53"/>
    <mergeCell ref="Q52:Q53"/>
    <mergeCell ref="C54:C55"/>
    <mergeCell ref="D54:D55"/>
    <mergeCell ref="E54:E55"/>
    <mergeCell ref="G54:G55"/>
    <mergeCell ref="H54:H55"/>
    <mergeCell ref="J54:J55"/>
    <mergeCell ref="K54:K55"/>
    <mergeCell ref="E52:E53"/>
    <mergeCell ref="G52:G53"/>
    <mergeCell ref="H52:H53"/>
    <mergeCell ref="J52:J53"/>
    <mergeCell ref="K52:K53"/>
    <mergeCell ref="D52:D53"/>
    <mergeCell ref="K56:K57"/>
    <mergeCell ref="C58:C59"/>
    <mergeCell ref="D58:D59"/>
    <mergeCell ref="E58:E59"/>
    <mergeCell ref="G58:G59"/>
    <mergeCell ref="H58:H59"/>
    <mergeCell ref="J58:J59"/>
    <mergeCell ref="K58:K59"/>
    <mergeCell ref="C56:C57"/>
    <mergeCell ref="D56:D57"/>
    <mergeCell ref="E56:E57"/>
    <mergeCell ref="G56:G57"/>
    <mergeCell ref="H56:H57"/>
    <mergeCell ref="J56:J57"/>
    <mergeCell ref="K60:K61"/>
    <mergeCell ref="C62:C63"/>
    <mergeCell ref="D62:D63"/>
    <mergeCell ref="E62:E63"/>
    <mergeCell ref="G62:G63"/>
    <mergeCell ref="H62:H63"/>
    <mergeCell ref="J62:J63"/>
    <mergeCell ref="K62:K63"/>
    <mergeCell ref="C60:C61"/>
    <mergeCell ref="D60:D61"/>
    <mergeCell ref="E60:E61"/>
    <mergeCell ref="G60:G61"/>
    <mergeCell ref="H60:H61"/>
    <mergeCell ref="J60:J61"/>
    <mergeCell ref="K64:K65"/>
    <mergeCell ref="C66:C67"/>
    <mergeCell ref="D66:D67"/>
    <mergeCell ref="E66:E67"/>
    <mergeCell ref="G66:G67"/>
    <mergeCell ref="H66:H67"/>
    <mergeCell ref="J66:J67"/>
    <mergeCell ref="K66:K67"/>
    <mergeCell ref="C64:C65"/>
    <mergeCell ref="D64:D65"/>
    <mergeCell ref="E64:E65"/>
    <mergeCell ref="G64:G65"/>
    <mergeCell ref="H64:H65"/>
    <mergeCell ref="J64:J65"/>
    <mergeCell ref="K68:K69"/>
    <mergeCell ref="C70:C71"/>
    <mergeCell ref="D70:D71"/>
    <mergeCell ref="E70:E71"/>
    <mergeCell ref="G70:G71"/>
    <mergeCell ref="H70:H71"/>
    <mergeCell ref="J70:J71"/>
    <mergeCell ref="K70:K71"/>
    <mergeCell ref="C68:C69"/>
    <mergeCell ref="D68:D69"/>
    <mergeCell ref="E68:E69"/>
    <mergeCell ref="G68:G69"/>
    <mergeCell ref="H68:H69"/>
    <mergeCell ref="J68:J69"/>
    <mergeCell ref="K72:K73"/>
    <mergeCell ref="C74:C75"/>
    <mergeCell ref="D74:D75"/>
    <mergeCell ref="E74:E75"/>
    <mergeCell ref="G74:G75"/>
    <mergeCell ref="H74:H75"/>
    <mergeCell ref="J74:J75"/>
    <mergeCell ref="K74:K75"/>
    <mergeCell ref="C72:C73"/>
    <mergeCell ref="D72:D73"/>
    <mergeCell ref="E72:E73"/>
    <mergeCell ref="G72:G73"/>
    <mergeCell ref="H72:H73"/>
    <mergeCell ref="J72:J73"/>
    <mergeCell ref="K76:K77"/>
    <mergeCell ref="C78:C79"/>
    <mergeCell ref="D78:D79"/>
    <mergeCell ref="E78:E79"/>
    <mergeCell ref="G78:G79"/>
    <mergeCell ref="H78:H79"/>
    <mergeCell ref="J78:J79"/>
    <mergeCell ref="K78:K79"/>
    <mergeCell ref="C76:C77"/>
    <mergeCell ref="D76:D77"/>
    <mergeCell ref="E76:E77"/>
    <mergeCell ref="G76:G77"/>
    <mergeCell ref="H76:H77"/>
    <mergeCell ref="J76:J77"/>
    <mergeCell ref="K80:K81"/>
    <mergeCell ref="C82:C83"/>
    <mergeCell ref="D82:D83"/>
    <mergeCell ref="E82:E83"/>
    <mergeCell ref="G82:G83"/>
    <mergeCell ref="H82:H83"/>
    <mergeCell ref="J82:J83"/>
    <mergeCell ref="K82:K83"/>
    <mergeCell ref="C80:C81"/>
    <mergeCell ref="D80:D81"/>
    <mergeCell ref="E80:E81"/>
    <mergeCell ref="G80:G81"/>
    <mergeCell ref="H80:H81"/>
    <mergeCell ref="J80:J81"/>
    <mergeCell ref="K84:K85"/>
    <mergeCell ref="C86:C87"/>
    <mergeCell ref="D86:D87"/>
    <mergeCell ref="E86:E87"/>
    <mergeCell ref="G86:G87"/>
    <mergeCell ref="H86:H87"/>
    <mergeCell ref="J86:J87"/>
    <mergeCell ref="K86:K87"/>
    <mergeCell ref="C84:C85"/>
    <mergeCell ref="D84:D85"/>
    <mergeCell ref="E84:E85"/>
    <mergeCell ref="G84:G85"/>
    <mergeCell ref="H84:H85"/>
    <mergeCell ref="J84:J85"/>
    <mergeCell ref="K88:K89"/>
    <mergeCell ref="C90:C91"/>
    <mergeCell ref="D90:D91"/>
    <mergeCell ref="E90:E91"/>
    <mergeCell ref="G90:G91"/>
    <mergeCell ref="H90:H91"/>
    <mergeCell ref="J90:J91"/>
    <mergeCell ref="K90:K91"/>
    <mergeCell ref="C88:C89"/>
    <mergeCell ref="D88:D89"/>
    <mergeCell ref="E88:E89"/>
    <mergeCell ref="G88:G89"/>
    <mergeCell ref="H88:H89"/>
    <mergeCell ref="J88:J89"/>
    <mergeCell ref="K92:K93"/>
    <mergeCell ref="C94:C95"/>
    <mergeCell ref="D94:D95"/>
    <mergeCell ref="E94:E95"/>
    <mergeCell ref="G94:G95"/>
    <mergeCell ref="H94:H95"/>
    <mergeCell ref="J94:J95"/>
    <mergeCell ref="K94:K95"/>
    <mergeCell ref="C92:C93"/>
    <mergeCell ref="D92:D93"/>
    <mergeCell ref="E92:E93"/>
    <mergeCell ref="G92:G93"/>
    <mergeCell ref="H92:H93"/>
    <mergeCell ref="J92:J93"/>
    <mergeCell ref="K96:K97"/>
    <mergeCell ref="C98:C99"/>
    <mergeCell ref="D98:D99"/>
    <mergeCell ref="E98:E99"/>
    <mergeCell ref="G98:G99"/>
    <mergeCell ref="H98:H99"/>
    <mergeCell ref="J98:J99"/>
    <mergeCell ref="K98:K99"/>
    <mergeCell ref="C96:C97"/>
    <mergeCell ref="D96:D97"/>
    <mergeCell ref="E96:E97"/>
    <mergeCell ref="G96:G97"/>
    <mergeCell ref="H96:H97"/>
    <mergeCell ref="J96:J97"/>
    <mergeCell ref="B3:F3"/>
    <mergeCell ref="K104:K105"/>
    <mergeCell ref="C106:C107"/>
    <mergeCell ref="D106:D107"/>
    <mergeCell ref="E106:E107"/>
    <mergeCell ref="G106:G107"/>
    <mergeCell ref="H106:H107"/>
    <mergeCell ref="J106:J107"/>
    <mergeCell ref="K106:K107"/>
    <mergeCell ref="C104:C105"/>
    <mergeCell ref="D104:D105"/>
    <mergeCell ref="E104:E105"/>
    <mergeCell ref="G104:G105"/>
    <mergeCell ref="H104:H105"/>
    <mergeCell ref="J104:J105"/>
    <mergeCell ref="K100:K101"/>
    <mergeCell ref="C102:C103"/>
    <mergeCell ref="D102:D103"/>
    <mergeCell ref="E102:E103"/>
    <mergeCell ref="G102:G103"/>
    <mergeCell ref="H102:H103"/>
    <mergeCell ref="J102:J103"/>
    <mergeCell ref="K102:K103"/>
    <mergeCell ref="C100:C101"/>
  </mergeCells>
  <phoneticPr fontId="5"/>
  <pageMargins left="0.7" right="0.7" top="0.75" bottom="0.75" header="0.3" footer="0.3"/>
  <pageSetup paperSize="9" scale="68" fitToHeight="0" orientation="portrait" r:id="rId1"/>
  <rowBreaks count="1" manualBreakCount="1">
    <brk id="43"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Normal="100" workbookViewId="0">
      <selection activeCell="C38" sqref="C38"/>
    </sheetView>
  </sheetViews>
  <sheetFormatPr defaultColWidth="9" defaultRowHeight="13.5"/>
  <cols>
    <col min="1" max="1" width="1.125" style="1" customWidth="1"/>
    <col min="2" max="2" width="2.625" style="71" customWidth="1"/>
    <col min="3" max="3" width="9.125" style="71" customWidth="1"/>
    <col min="4" max="4" width="8.25" style="71" customWidth="1"/>
    <col min="5" max="5" width="6.375" style="71" customWidth="1"/>
    <col min="6" max="6" width="9.25" style="71" bestFit="1" customWidth="1"/>
    <col min="7" max="7" width="8.25" style="71" customWidth="1"/>
    <col min="8" max="8" width="6.375" style="71" customWidth="1"/>
    <col min="9" max="9" width="9.25" style="72" customWidth="1"/>
    <col min="10" max="10" width="8.25" style="14" customWidth="1"/>
    <col min="11" max="11" width="6.375" style="73" customWidth="1"/>
    <col min="12" max="12" width="9.25" style="72" customWidth="1"/>
    <col min="13" max="13" width="8.25" style="14" customWidth="1"/>
    <col min="14" max="14" width="6.375" style="73" customWidth="1"/>
    <col min="15" max="15" width="9.25" style="74" customWidth="1"/>
    <col min="16" max="16" width="8.25" style="14" customWidth="1"/>
    <col min="17" max="17" width="6.375" style="75" customWidth="1"/>
    <col min="18" max="16384" width="9" style="1"/>
  </cols>
  <sheetData>
    <row r="1" spans="1:17" ht="12.75" customHeight="1"/>
    <row r="2" spans="1:17" ht="17.25" customHeight="1">
      <c r="A2" s="380" t="s">
        <v>247</v>
      </c>
      <c r="B2" s="381"/>
      <c r="C2" s="381"/>
      <c r="D2" s="381"/>
      <c r="E2" s="381"/>
      <c r="F2" s="381"/>
      <c r="G2" s="381"/>
      <c r="H2" s="381"/>
      <c r="I2" s="381"/>
      <c r="J2" s="381"/>
      <c r="K2" s="381"/>
      <c r="L2" s="205"/>
      <c r="M2" s="206"/>
      <c r="N2" s="206"/>
      <c r="O2" s="251"/>
      <c r="Q2" s="154" t="s">
        <v>166</v>
      </c>
    </row>
    <row r="3" spans="1:17" ht="12.75" customHeight="1" thickBot="1">
      <c r="Q3" s="23" t="s">
        <v>94</v>
      </c>
    </row>
    <row r="4" spans="1:17" s="76" customFormat="1" ht="30.75" customHeight="1">
      <c r="B4" s="382" t="s">
        <v>157</v>
      </c>
      <c r="C4" s="77" t="s">
        <v>262</v>
      </c>
      <c r="D4" s="184"/>
      <c r="E4" s="185"/>
      <c r="F4" s="77" t="s">
        <v>255</v>
      </c>
      <c r="G4" s="184"/>
      <c r="H4" s="185"/>
      <c r="I4" s="77" t="s">
        <v>252</v>
      </c>
      <c r="J4" s="184"/>
      <c r="K4" s="185"/>
      <c r="L4" s="77" t="s">
        <v>253</v>
      </c>
      <c r="M4" s="184"/>
      <c r="N4" s="185"/>
      <c r="O4" s="77" t="s">
        <v>199</v>
      </c>
      <c r="P4" s="184"/>
      <c r="Q4" s="185"/>
    </row>
    <row r="5" spans="1:17" s="76" customFormat="1" ht="30.75" customHeight="1" thickBot="1">
      <c r="B5" s="383"/>
      <c r="C5" s="186" t="s">
        <v>158</v>
      </c>
      <c r="D5" s="187" t="s">
        <v>159</v>
      </c>
      <c r="E5" s="188" t="s">
        <v>97</v>
      </c>
      <c r="F5" s="186" t="s">
        <v>158</v>
      </c>
      <c r="G5" s="187" t="s">
        <v>159</v>
      </c>
      <c r="H5" s="188" t="s">
        <v>97</v>
      </c>
      <c r="I5" s="186" t="s">
        <v>158</v>
      </c>
      <c r="J5" s="187" t="s">
        <v>159</v>
      </c>
      <c r="K5" s="188" t="s">
        <v>97</v>
      </c>
      <c r="L5" s="186" t="s">
        <v>158</v>
      </c>
      <c r="M5" s="187" t="s">
        <v>159</v>
      </c>
      <c r="N5" s="188" t="s">
        <v>97</v>
      </c>
      <c r="O5" s="186" t="s">
        <v>158</v>
      </c>
      <c r="P5" s="187" t="s">
        <v>159</v>
      </c>
      <c r="Q5" s="188" t="s">
        <v>97</v>
      </c>
    </row>
    <row r="6" spans="1:17" s="78" customFormat="1" ht="27.75" customHeight="1">
      <c r="B6" s="79">
        <v>1</v>
      </c>
      <c r="C6" s="80" t="s">
        <v>14</v>
      </c>
      <c r="D6" s="215">
        <v>426354</v>
      </c>
      <c r="E6" s="81">
        <v>-3.9879476560758298E-2</v>
      </c>
      <c r="F6" s="80" t="s">
        <v>160</v>
      </c>
      <c r="G6" s="215">
        <v>444063</v>
      </c>
      <c r="H6" s="81">
        <v>-6.4037590199698124E-3</v>
      </c>
      <c r="I6" s="80" t="s">
        <v>160</v>
      </c>
      <c r="J6" s="215">
        <v>446925</v>
      </c>
      <c r="K6" s="81">
        <v>4.8612642712678955E-2</v>
      </c>
      <c r="L6" s="80" t="s">
        <v>160</v>
      </c>
      <c r="M6" s="215">
        <v>426206</v>
      </c>
      <c r="N6" s="81">
        <v>1.0769212526531735E-2</v>
      </c>
      <c r="O6" s="80" t="s">
        <v>160</v>
      </c>
      <c r="P6" s="215">
        <v>421665</v>
      </c>
      <c r="Q6" s="81">
        <v>4.8974047329664039E-3</v>
      </c>
    </row>
    <row r="7" spans="1:17" s="78" customFormat="1" ht="27.75" customHeight="1">
      <c r="B7" s="82">
        <v>2</v>
      </c>
      <c r="C7" s="83" t="s">
        <v>391</v>
      </c>
      <c r="D7" s="216">
        <v>111769</v>
      </c>
      <c r="E7" s="177">
        <v>-4.0477662168194817E-2</v>
      </c>
      <c r="F7" s="83" t="s">
        <v>52</v>
      </c>
      <c r="G7" s="216">
        <v>116484</v>
      </c>
      <c r="H7" s="177">
        <v>-2.9914387554548783E-2</v>
      </c>
      <c r="I7" s="91" t="s">
        <v>52</v>
      </c>
      <c r="J7" s="216">
        <v>120076</v>
      </c>
      <c r="K7" s="177">
        <v>-3.2908619384352744E-2</v>
      </c>
      <c r="L7" s="91" t="s">
        <v>52</v>
      </c>
      <c r="M7" s="216">
        <v>124162</v>
      </c>
      <c r="N7" s="177">
        <v>-3.0824831591354407E-2</v>
      </c>
      <c r="O7" s="91" t="s">
        <v>52</v>
      </c>
      <c r="P7" s="216">
        <v>128111</v>
      </c>
      <c r="Q7" s="177">
        <v>-2.3253863572250899E-2</v>
      </c>
    </row>
    <row r="8" spans="1:17" s="78" customFormat="1" ht="27.75" customHeight="1">
      <c r="B8" s="82">
        <v>3</v>
      </c>
      <c r="C8" s="84" t="s">
        <v>161</v>
      </c>
      <c r="D8" s="217">
        <v>97532</v>
      </c>
      <c r="E8" s="178">
        <v>-5.8916613597329137E-2</v>
      </c>
      <c r="F8" s="84" t="s">
        <v>161</v>
      </c>
      <c r="G8" s="217">
        <v>103638</v>
      </c>
      <c r="H8" s="178">
        <v>5.2846519566012384E-2</v>
      </c>
      <c r="I8" s="173" t="s">
        <v>161</v>
      </c>
      <c r="J8" s="218">
        <v>98436</v>
      </c>
      <c r="K8" s="178">
        <v>1.2476471616798435E-2</v>
      </c>
      <c r="L8" s="173" t="s">
        <v>161</v>
      </c>
      <c r="M8" s="218">
        <v>97223</v>
      </c>
      <c r="N8" s="178">
        <v>4.9505057374483297E-2</v>
      </c>
      <c r="O8" s="173" t="s">
        <v>161</v>
      </c>
      <c r="P8" s="218">
        <v>92637</v>
      </c>
      <c r="Q8" s="178">
        <v>3.9312039312039415E-2</v>
      </c>
    </row>
    <row r="9" spans="1:17" s="78" customFormat="1" ht="27.75" customHeight="1">
      <c r="B9" s="82">
        <v>4</v>
      </c>
      <c r="C9" s="83" t="s">
        <v>50</v>
      </c>
      <c r="D9" s="216">
        <v>81187</v>
      </c>
      <c r="E9" s="177">
        <v>2.6085967417817768E-2</v>
      </c>
      <c r="F9" s="83" t="s">
        <v>50</v>
      </c>
      <c r="G9" s="216">
        <v>79123</v>
      </c>
      <c r="H9" s="177">
        <v>4.5950269012650757E-2</v>
      </c>
      <c r="I9" s="91" t="s">
        <v>50</v>
      </c>
      <c r="J9" s="219">
        <v>75647</v>
      </c>
      <c r="K9" s="177">
        <v>3.9764136679770079E-2</v>
      </c>
      <c r="L9" s="91" t="s">
        <v>50</v>
      </c>
      <c r="M9" s="219">
        <v>72754</v>
      </c>
      <c r="N9" s="177">
        <v>3.4363137466767224E-2</v>
      </c>
      <c r="O9" s="91" t="s">
        <v>50</v>
      </c>
      <c r="P9" s="219">
        <v>70337</v>
      </c>
      <c r="Q9" s="177">
        <v>4.3204200284765015E-2</v>
      </c>
    </row>
    <row r="10" spans="1:17" s="78" customFormat="1" ht="27.75" customHeight="1">
      <c r="B10" s="82">
        <v>5</v>
      </c>
      <c r="C10" s="84" t="s">
        <v>16</v>
      </c>
      <c r="D10" s="217">
        <v>70937</v>
      </c>
      <c r="E10" s="178">
        <v>-5.0209541151739923E-2</v>
      </c>
      <c r="F10" s="84" t="s">
        <v>16</v>
      </c>
      <c r="G10" s="217">
        <v>74687</v>
      </c>
      <c r="H10" s="178">
        <v>1.5169020402060696E-2</v>
      </c>
      <c r="I10" s="173" t="s">
        <v>16</v>
      </c>
      <c r="J10" s="218">
        <v>73571</v>
      </c>
      <c r="K10" s="178">
        <v>5.0639057479471727E-2</v>
      </c>
      <c r="L10" s="173" t="s">
        <v>16</v>
      </c>
      <c r="M10" s="218">
        <v>70025</v>
      </c>
      <c r="N10" s="178">
        <v>-2.1232935275172782E-3</v>
      </c>
      <c r="O10" s="173" t="s">
        <v>16</v>
      </c>
      <c r="P10" s="218">
        <v>70174</v>
      </c>
      <c r="Q10" s="178">
        <v>5.9310136614084019E-2</v>
      </c>
    </row>
    <row r="11" spans="1:17" s="78" customFormat="1" ht="27.75" customHeight="1">
      <c r="B11" s="82">
        <v>6</v>
      </c>
      <c r="C11" s="83" t="s">
        <v>67</v>
      </c>
      <c r="D11" s="216">
        <v>63030</v>
      </c>
      <c r="E11" s="177">
        <v>-4.7770123277737442E-2</v>
      </c>
      <c r="F11" s="83" t="s">
        <v>67</v>
      </c>
      <c r="G11" s="216">
        <v>66192</v>
      </c>
      <c r="H11" s="177">
        <v>9.1916859122401773E-2</v>
      </c>
      <c r="I11" s="91" t="s">
        <v>67</v>
      </c>
      <c r="J11" s="219">
        <v>60620</v>
      </c>
      <c r="K11" s="177">
        <v>-3.6048785917598192E-2</v>
      </c>
      <c r="L11" s="91" t="s">
        <v>67</v>
      </c>
      <c r="M11" s="219">
        <v>62887</v>
      </c>
      <c r="N11" s="177">
        <v>-3.2031153798793288E-2</v>
      </c>
      <c r="O11" s="91" t="s">
        <v>67</v>
      </c>
      <c r="P11" s="219">
        <v>64968</v>
      </c>
      <c r="Q11" s="177">
        <v>-4.4546082915422724E-2</v>
      </c>
    </row>
    <row r="12" spans="1:17" s="78" customFormat="1" ht="27.75" customHeight="1">
      <c r="B12" s="82">
        <v>7</v>
      </c>
      <c r="C12" s="84" t="s">
        <v>63</v>
      </c>
      <c r="D12" s="217">
        <v>49689</v>
      </c>
      <c r="E12" s="178">
        <v>-1.5884018934067434E-2</v>
      </c>
      <c r="F12" s="84" t="s">
        <v>63</v>
      </c>
      <c r="G12" s="217">
        <v>50491</v>
      </c>
      <c r="H12" s="178">
        <v>-1.5904262576256656E-2</v>
      </c>
      <c r="I12" s="173" t="s">
        <v>63</v>
      </c>
      <c r="J12" s="218">
        <v>51307</v>
      </c>
      <c r="K12" s="178">
        <v>-2.1344371113569571E-2</v>
      </c>
      <c r="L12" s="173" t="s">
        <v>63</v>
      </c>
      <c r="M12" s="218">
        <v>52426</v>
      </c>
      <c r="N12" s="178">
        <v>-1.823970037453182E-2</v>
      </c>
      <c r="O12" s="173" t="s">
        <v>63</v>
      </c>
      <c r="P12" s="218">
        <v>53400</v>
      </c>
      <c r="Q12" s="178">
        <v>-1.1367423260636111E-2</v>
      </c>
    </row>
    <row r="13" spans="1:17" s="78" customFormat="1" ht="27.75" customHeight="1">
      <c r="B13" s="82">
        <v>8</v>
      </c>
      <c r="C13" s="83" t="s">
        <v>73</v>
      </c>
      <c r="D13" s="216">
        <v>41757</v>
      </c>
      <c r="E13" s="177">
        <v>-6.7195353512789047E-2</v>
      </c>
      <c r="F13" s="83" t="s">
        <v>51</v>
      </c>
      <c r="G13" s="216">
        <v>45664</v>
      </c>
      <c r="H13" s="177">
        <v>0.15889653072101106</v>
      </c>
      <c r="I13" s="91" t="s">
        <v>73</v>
      </c>
      <c r="J13" s="219">
        <v>45416</v>
      </c>
      <c r="K13" s="177">
        <v>-8.0377424427747757E-3</v>
      </c>
      <c r="L13" s="91" t="s">
        <v>73</v>
      </c>
      <c r="M13" s="219">
        <v>45784</v>
      </c>
      <c r="N13" s="177">
        <v>3.9907329593204199E-2</v>
      </c>
      <c r="O13" s="91" t="s">
        <v>73</v>
      </c>
      <c r="P13" s="219">
        <v>44027</v>
      </c>
      <c r="Q13" s="177">
        <v>4.317024049283269E-2</v>
      </c>
    </row>
    <row r="14" spans="1:17" s="78" customFormat="1" ht="27.75" customHeight="1">
      <c r="B14" s="82">
        <v>9</v>
      </c>
      <c r="C14" s="84" t="s">
        <v>389</v>
      </c>
      <c r="D14" s="217">
        <v>40500</v>
      </c>
      <c r="E14" s="178">
        <v>-0.11308689558514362</v>
      </c>
      <c r="F14" s="84" t="s">
        <v>73</v>
      </c>
      <c r="G14" s="217">
        <v>44765</v>
      </c>
      <c r="H14" s="178">
        <v>-1.4334155363748491E-2</v>
      </c>
      <c r="I14" s="173" t="s">
        <v>76</v>
      </c>
      <c r="J14" s="218">
        <v>44261</v>
      </c>
      <c r="K14" s="178">
        <v>3.6266154710620002E-2</v>
      </c>
      <c r="L14" s="173" t="s">
        <v>76</v>
      </c>
      <c r="M14" s="218">
        <v>42712</v>
      </c>
      <c r="N14" s="178">
        <v>2.5719843423548827E-2</v>
      </c>
      <c r="O14" s="173" t="s">
        <v>76</v>
      </c>
      <c r="P14" s="218">
        <v>41641</v>
      </c>
      <c r="Q14" s="178">
        <v>3.3070358241540143E-2</v>
      </c>
    </row>
    <row r="15" spans="1:17" s="78" customFormat="1" ht="27.75" customHeight="1">
      <c r="B15" s="82">
        <v>10</v>
      </c>
      <c r="C15" s="83" t="s">
        <v>76</v>
      </c>
      <c r="D15" s="216">
        <v>37134</v>
      </c>
      <c r="E15" s="177">
        <v>-8.3970595490650779E-2</v>
      </c>
      <c r="F15" s="83" t="s">
        <v>76</v>
      </c>
      <c r="G15" s="216">
        <v>40538</v>
      </c>
      <c r="H15" s="177">
        <v>-8.4114683355550057E-2</v>
      </c>
      <c r="I15" s="91" t="s">
        <v>51</v>
      </c>
      <c r="J15" s="219">
        <v>39403</v>
      </c>
      <c r="K15" s="177">
        <v>-9.427321635074648E-3</v>
      </c>
      <c r="L15" s="91" t="s">
        <v>51</v>
      </c>
      <c r="M15" s="219">
        <v>39778</v>
      </c>
      <c r="N15" s="177">
        <v>4.5551320804310791E-2</v>
      </c>
      <c r="O15" s="91" t="s">
        <v>51</v>
      </c>
      <c r="P15" s="219">
        <v>38045</v>
      </c>
      <c r="Q15" s="177">
        <v>-3.9411455596427558E-4</v>
      </c>
    </row>
    <row r="16" spans="1:17" s="78" customFormat="1" ht="27.75" customHeight="1">
      <c r="B16" s="82">
        <v>11</v>
      </c>
      <c r="C16" s="84" t="s">
        <v>49</v>
      </c>
      <c r="D16" s="217">
        <v>36585</v>
      </c>
      <c r="E16" s="178">
        <v>-5.7613392396119734E-3</v>
      </c>
      <c r="F16" s="84" t="s">
        <v>49</v>
      </c>
      <c r="G16" s="217">
        <v>36797</v>
      </c>
      <c r="H16" s="178">
        <v>4.7236784622106676E-3</v>
      </c>
      <c r="I16" s="173" t="s">
        <v>49</v>
      </c>
      <c r="J16" s="218">
        <v>36624</v>
      </c>
      <c r="K16" s="178">
        <v>5.518491063339015E-3</v>
      </c>
      <c r="L16" s="173" t="s">
        <v>49</v>
      </c>
      <c r="M16" s="218">
        <v>36423</v>
      </c>
      <c r="N16" s="178">
        <v>-2.8823592150170607E-2</v>
      </c>
      <c r="O16" s="173" t="s">
        <v>49</v>
      </c>
      <c r="P16" s="218">
        <v>37504</v>
      </c>
      <c r="Q16" s="178">
        <v>1.463625787950118E-2</v>
      </c>
    </row>
    <row r="17" spans="2:17" s="78" customFormat="1" ht="27.75" customHeight="1">
      <c r="B17" s="82">
        <v>12</v>
      </c>
      <c r="C17" s="83" t="s">
        <v>4</v>
      </c>
      <c r="D17" s="216">
        <v>30973</v>
      </c>
      <c r="E17" s="177">
        <v>0.15999400771506678</v>
      </c>
      <c r="F17" s="83" t="s">
        <v>4</v>
      </c>
      <c r="G17" s="216">
        <v>26701</v>
      </c>
      <c r="H17" s="177">
        <v>5.4980229711918405E-3</v>
      </c>
      <c r="I17" s="91" t="s">
        <v>4</v>
      </c>
      <c r="J17" s="219">
        <v>26555</v>
      </c>
      <c r="K17" s="177">
        <v>8.7829257302036057E-2</v>
      </c>
      <c r="L17" s="91" t="s">
        <v>4</v>
      </c>
      <c r="M17" s="219">
        <v>24411</v>
      </c>
      <c r="N17" s="177">
        <v>3.0304309289663545E-2</v>
      </c>
      <c r="O17" s="91" t="s">
        <v>4</v>
      </c>
      <c r="P17" s="219">
        <v>23693</v>
      </c>
      <c r="Q17" s="177">
        <v>4.0353034161763501E-2</v>
      </c>
    </row>
    <row r="18" spans="2:17" s="78" customFormat="1" ht="27.75" customHeight="1">
      <c r="B18" s="82">
        <v>13</v>
      </c>
      <c r="C18" s="84" t="s">
        <v>390</v>
      </c>
      <c r="D18" s="217">
        <v>24552</v>
      </c>
      <c r="E18" s="178">
        <v>-4.385076719370673E-2</v>
      </c>
      <c r="F18" s="84" t="s">
        <v>3</v>
      </c>
      <c r="G18" s="217">
        <v>25678</v>
      </c>
      <c r="H18" s="178">
        <v>5.7578253706754623E-2</v>
      </c>
      <c r="I18" s="173" t="s">
        <v>3</v>
      </c>
      <c r="J18" s="218">
        <v>24280</v>
      </c>
      <c r="K18" s="178">
        <v>0.15322504037237583</v>
      </c>
      <c r="L18" s="173" t="s">
        <v>3</v>
      </c>
      <c r="M18" s="218">
        <v>21054</v>
      </c>
      <c r="N18" s="178">
        <v>-3.8059121853154854E-2</v>
      </c>
      <c r="O18" s="173" t="s">
        <v>3</v>
      </c>
      <c r="P18" s="218">
        <v>21887</v>
      </c>
      <c r="Q18" s="178">
        <v>8.5556988394008604E-2</v>
      </c>
    </row>
    <row r="19" spans="2:17" s="78" customFormat="1" ht="27.75" customHeight="1">
      <c r="B19" s="82">
        <v>14</v>
      </c>
      <c r="C19" s="83" t="s">
        <v>56</v>
      </c>
      <c r="D19" s="216">
        <v>23437</v>
      </c>
      <c r="E19" s="177">
        <v>1.2484879903231327E-2</v>
      </c>
      <c r="F19" s="83" t="s">
        <v>56</v>
      </c>
      <c r="G19" s="216">
        <v>23148</v>
      </c>
      <c r="H19" s="177">
        <v>4.6237288135593246E-2</v>
      </c>
      <c r="I19" s="91" t="s">
        <v>56</v>
      </c>
      <c r="J19" s="219">
        <v>22125</v>
      </c>
      <c r="K19" s="177">
        <v>0.28142013205143046</v>
      </c>
      <c r="L19" s="91" t="s">
        <v>47</v>
      </c>
      <c r="M19" s="219">
        <v>19717</v>
      </c>
      <c r="N19" s="177">
        <v>2.0971416735708459E-2</v>
      </c>
      <c r="O19" s="91" t="s">
        <v>47</v>
      </c>
      <c r="P19" s="219">
        <v>19312</v>
      </c>
      <c r="Q19" s="177">
        <v>4.5983859611114175E-2</v>
      </c>
    </row>
    <row r="20" spans="2:17" s="78" customFormat="1" ht="27.75" customHeight="1">
      <c r="B20" s="82">
        <v>15</v>
      </c>
      <c r="C20" s="84" t="s">
        <v>12</v>
      </c>
      <c r="D20" s="217">
        <v>21694</v>
      </c>
      <c r="E20" s="178">
        <v>-1.6011248695967706E-2</v>
      </c>
      <c r="F20" s="84" t="s">
        <v>12</v>
      </c>
      <c r="G20" s="217">
        <v>22047</v>
      </c>
      <c r="H20" s="178">
        <v>5.8832004610508193E-2</v>
      </c>
      <c r="I20" s="173" t="s">
        <v>12</v>
      </c>
      <c r="J20" s="218">
        <v>20822</v>
      </c>
      <c r="K20" s="178">
        <v>5.8889340927583467E-2</v>
      </c>
      <c r="L20" s="173" t="s">
        <v>12</v>
      </c>
      <c r="M20" s="218">
        <v>19664</v>
      </c>
      <c r="N20" s="178">
        <v>5.1213514380412661E-2</v>
      </c>
      <c r="O20" s="173" t="s">
        <v>12</v>
      </c>
      <c r="P20" s="218">
        <v>18706</v>
      </c>
      <c r="Q20" s="178">
        <v>3.9742093268856582E-2</v>
      </c>
    </row>
    <row r="21" spans="2:17" s="78" customFormat="1" ht="27.75" customHeight="1">
      <c r="B21" s="82">
        <v>16</v>
      </c>
      <c r="C21" s="83" t="s">
        <v>47</v>
      </c>
      <c r="D21" s="216">
        <v>18191</v>
      </c>
      <c r="E21" s="177">
        <v>-6.4008232570105461E-2</v>
      </c>
      <c r="F21" s="83" t="s">
        <v>47</v>
      </c>
      <c r="G21" s="216">
        <v>19435</v>
      </c>
      <c r="H21" s="177">
        <v>-9.0250866816234954E-3</v>
      </c>
      <c r="I21" s="91" t="s">
        <v>47</v>
      </c>
      <c r="J21" s="219">
        <v>19612</v>
      </c>
      <c r="K21" s="177">
        <v>-5.3253537556423591E-3</v>
      </c>
      <c r="L21" s="91" t="s">
        <v>56</v>
      </c>
      <c r="M21" s="219">
        <v>17266</v>
      </c>
      <c r="N21" s="177">
        <v>6.9433261071539132E-2</v>
      </c>
      <c r="O21" s="91" t="s">
        <v>55</v>
      </c>
      <c r="P21" s="219">
        <v>16977</v>
      </c>
      <c r="Q21" s="177">
        <v>-2.5850420069326585E-3</v>
      </c>
    </row>
    <row r="22" spans="2:17" s="78" customFormat="1" ht="27.75" customHeight="1">
      <c r="B22" s="82">
        <v>17</v>
      </c>
      <c r="C22" s="84" t="s">
        <v>55</v>
      </c>
      <c r="D22" s="217">
        <v>16990</v>
      </c>
      <c r="E22" s="178">
        <v>-4.2978651495521936E-2</v>
      </c>
      <c r="F22" s="84" t="s">
        <v>55</v>
      </c>
      <c r="G22" s="217">
        <v>17753</v>
      </c>
      <c r="H22" s="178">
        <v>5.0846454362495574E-2</v>
      </c>
      <c r="I22" s="173" t="s">
        <v>55</v>
      </c>
      <c r="J22" s="218">
        <v>16894</v>
      </c>
      <c r="K22" s="178">
        <v>1.9553409776704944E-2</v>
      </c>
      <c r="L22" s="173" t="s">
        <v>55</v>
      </c>
      <c r="M22" s="218">
        <v>16570</v>
      </c>
      <c r="N22" s="178">
        <v>-2.3973611356541191E-2</v>
      </c>
      <c r="O22" s="173" t="s">
        <v>56</v>
      </c>
      <c r="P22" s="218">
        <v>16145</v>
      </c>
      <c r="Q22" s="178">
        <v>9.8673018033344606E-2</v>
      </c>
    </row>
    <row r="23" spans="2:17" s="78" customFormat="1" ht="27.75" customHeight="1">
      <c r="B23" s="82">
        <v>18</v>
      </c>
      <c r="C23" s="83" t="s">
        <v>66</v>
      </c>
      <c r="D23" s="216">
        <v>14435</v>
      </c>
      <c r="E23" s="177">
        <v>-3.360781950860281E-2</v>
      </c>
      <c r="F23" s="83" t="s">
        <v>66</v>
      </c>
      <c r="G23" s="216">
        <v>14937</v>
      </c>
      <c r="H23" s="177">
        <v>2.3082191780821937E-2</v>
      </c>
      <c r="I23" s="91" t="s">
        <v>66</v>
      </c>
      <c r="J23" s="219">
        <v>14600</v>
      </c>
      <c r="K23" s="177">
        <v>3.2093878128092834E-2</v>
      </c>
      <c r="L23" s="91" t="s">
        <v>66</v>
      </c>
      <c r="M23" s="219">
        <v>14146</v>
      </c>
      <c r="N23" s="177">
        <v>2.4478563151796084E-2</v>
      </c>
      <c r="O23" s="91" t="s">
        <v>66</v>
      </c>
      <c r="P23" s="219">
        <v>13808</v>
      </c>
      <c r="Q23" s="177">
        <v>3.8273554402586729E-2</v>
      </c>
    </row>
    <row r="24" spans="2:17" s="78" customFormat="1" ht="27.75" customHeight="1">
      <c r="B24" s="82">
        <v>19</v>
      </c>
      <c r="C24" s="84" t="s">
        <v>58</v>
      </c>
      <c r="D24" s="217">
        <v>11659</v>
      </c>
      <c r="E24" s="178">
        <v>-7.4682539682539684E-2</v>
      </c>
      <c r="F24" s="84" t="s">
        <v>58</v>
      </c>
      <c r="G24" s="217">
        <v>12600</v>
      </c>
      <c r="H24" s="178">
        <v>7.0063694267515908E-2</v>
      </c>
      <c r="I24" s="173" t="s">
        <v>58</v>
      </c>
      <c r="J24" s="218">
        <v>11775</v>
      </c>
      <c r="K24" s="178">
        <v>5.030773347605022E-2</v>
      </c>
      <c r="L24" s="173" t="s">
        <v>59</v>
      </c>
      <c r="M24" s="218">
        <v>11460</v>
      </c>
      <c r="N24" s="178">
        <v>-1.2749827705030969E-2</v>
      </c>
      <c r="O24" s="173" t="s">
        <v>59</v>
      </c>
      <c r="P24" s="218">
        <v>11608</v>
      </c>
      <c r="Q24" s="178">
        <v>-1.0063107624083245E-2</v>
      </c>
    </row>
    <row r="25" spans="2:17" s="78" customFormat="1" ht="27.75" customHeight="1">
      <c r="B25" s="82">
        <v>20</v>
      </c>
      <c r="C25" s="83" t="s">
        <v>70</v>
      </c>
      <c r="D25" s="216">
        <v>11627</v>
      </c>
      <c r="E25" s="177">
        <v>-9.1188000681778902E-3</v>
      </c>
      <c r="F25" s="83" t="s">
        <v>70</v>
      </c>
      <c r="G25" s="216">
        <v>11734</v>
      </c>
      <c r="H25" s="177">
        <v>6.8475687488617654E-2</v>
      </c>
      <c r="I25" s="91" t="s">
        <v>59</v>
      </c>
      <c r="J25" s="219">
        <v>11561</v>
      </c>
      <c r="K25" s="177">
        <v>8.8132635253053149E-3</v>
      </c>
      <c r="L25" s="91" t="s">
        <v>58</v>
      </c>
      <c r="M25" s="219">
        <v>11211</v>
      </c>
      <c r="N25" s="177">
        <v>-1.5715539947322221E-2</v>
      </c>
      <c r="O25" s="91" t="s">
        <v>58</v>
      </c>
      <c r="P25" s="219">
        <v>11390</v>
      </c>
      <c r="Q25" s="177">
        <v>0.20695136166154504</v>
      </c>
    </row>
    <row r="26" spans="2:17" s="78" customFormat="1" ht="27.75" customHeight="1">
      <c r="B26" s="82">
        <v>21</v>
      </c>
      <c r="C26" s="84" t="s">
        <v>59</v>
      </c>
      <c r="D26" s="217">
        <v>11440</v>
      </c>
      <c r="E26" s="178">
        <v>-6.8582342217206049E-3</v>
      </c>
      <c r="F26" s="84" t="s">
        <v>59</v>
      </c>
      <c r="G26" s="217">
        <v>11519</v>
      </c>
      <c r="H26" s="178">
        <v>-3.6329037280512511E-3</v>
      </c>
      <c r="I26" s="173" t="s">
        <v>70</v>
      </c>
      <c r="J26" s="218">
        <v>10982</v>
      </c>
      <c r="K26" s="178">
        <v>1.4316061697607907E-2</v>
      </c>
      <c r="L26" s="173" t="s">
        <v>70</v>
      </c>
      <c r="M26" s="218">
        <v>10827</v>
      </c>
      <c r="N26" s="178">
        <v>2.0067834934991424E-2</v>
      </c>
      <c r="O26" s="173" t="s">
        <v>70</v>
      </c>
      <c r="P26" s="218">
        <v>10614</v>
      </c>
      <c r="Q26" s="178">
        <v>2.9485935984481015E-2</v>
      </c>
    </row>
    <row r="27" spans="2:17" s="78" customFormat="1" ht="27.75" customHeight="1">
      <c r="B27" s="82">
        <v>22</v>
      </c>
      <c r="C27" s="83" t="s">
        <v>69</v>
      </c>
      <c r="D27" s="216">
        <v>10460</v>
      </c>
      <c r="E27" s="177">
        <v>-1.3858772508720696E-2</v>
      </c>
      <c r="F27" s="83" t="s">
        <v>69</v>
      </c>
      <c r="G27" s="216">
        <v>10607</v>
      </c>
      <c r="H27" s="177">
        <v>6.2187061886641359E-2</v>
      </c>
      <c r="I27" s="91" t="s">
        <v>69</v>
      </c>
      <c r="J27" s="219">
        <v>9986</v>
      </c>
      <c r="K27" s="177">
        <v>8.5788844188322333E-2</v>
      </c>
      <c r="L27" s="91" t="s">
        <v>69</v>
      </c>
      <c r="M27" s="219">
        <v>9223</v>
      </c>
      <c r="N27" s="177">
        <v>0.13360373647984258</v>
      </c>
      <c r="O27" s="91" t="s">
        <v>2</v>
      </c>
      <c r="P27" s="219">
        <v>9147</v>
      </c>
      <c r="Q27" s="177">
        <v>5.6845753899479989E-2</v>
      </c>
    </row>
    <row r="28" spans="2:17" s="78" customFormat="1" ht="27.75" customHeight="1">
      <c r="B28" s="82">
        <v>23</v>
      </c>
      <c r="C28" s="84" t="s">
        <v>2</v>
      </c>
      <c r="D28" s="217">
        <v>9239</v>
      </c>
      <c r="E28" s="178">
        <v>-0.10248688556440644</v>
      </c>
      <c r="F28" s="84" t="s">
        <v>2</v>
      </c>
      <c r="G28" s="217">
        <v>10294</v>
      </c>
      <c r="H28" s="178">
        <v>4.6350884326082475E-2</v>
      </c>
      <c r="I28" s="173" t="s">
        <v>2</v>
      </c>
      <c r="J28" s="218">
        <v>9838</v>
      </c>
      <c r="K28" s="178">
        <v>6.6681123278759635E-2</v>
      </c>
      <c r="L28" s="173" t="s">
        <v>2</v>
      </c>
      <c r="M28" s="218">
        <v>9197</v>
      </c>
      <c r="N28" s="178">
        <v>5.4662730950039151E-3</v>
      </c>
      <c r="O28" s="173" t="s">
        <v>69</v>
      </c>
      <c r="P28" s="218">
        <v>8136</v>
      </c>
      <c r="Q28" s="178">
        <v>7.7615894039735123E-2</v>
      </c>
    </row>
    <row r="29" spans="2:17" s="78" customFormat="1" ht="27.75" customHeight="1">
      <c r="B29" s="82">
        <v>24</v>
      </c>
      <c r="C29" s="83" t="s">
        <v>36</v>
      </c>
      <c r="D29" s="216">
        <v>9170</v>
      </c>
      <c r="E29" s="177">
        <v>-3.2189973614775713E-2</v>
      </c>
      <c r="F29" s="83" t="s">
        <v>36</v>
      </c>
      <c r="G29" s="216">
        <v>9475</v>
      </c>
      <c r="H29" s="177">
        <v>8.6084364970197225E-2</v>
      </c>
      <c r="I29" s="91" t="s">
        <v>36</v>
      </c>
      <c r="J29" s="219">
        <v>8724</v>
      </c>
      <c r="K29" s="177">
        <v>6.494140625E-2</v>
      </c>
      <c r="L29" s="91" t="s">
        <v>36</v>
      </c>
      <c r="M29" s="219">
        <v>8192</v>
      </c>
      <c r="N29" s="177">
        <v>2.1064439735759777E-2</v>
      </c>
      <c r="O29" s="91" t="s">
        <v>36</v>
      </c>
      <c r="P29" s="219">
        <v>8023</v>
      </c>
      <c r="Q29" s="177">
        <v>8.4213172448466267E-3</v>
      </c>
    </row>
    <row r="30" spans="2:17" s="78" customFormat="1" ht="27.75" customHeight="1" thickBot="1">
      <c r="B30" s="85">
        <v>25</v>
      </c>
      <c r="C30" s="86" t="s">
        <v>162</v>
      </c>
      <c r="D30" s="241">
        <v>5780</v>
      </c>
      <c r="E30" s="179">
        <v>-4.8403029305235434E-2</v>
      </c>
      <c r="F30" s="86" t="s">
        <v>162</v>
      </c>
      <c r="G30" s="241">
        <v>6074</v>
      </c>
      <c r="H30" s="179">
        <v>3.0189959294436797E-2</v>
      </c>
      <c r="I30" s="183" t="s">
        <v>162</v>
      </c>
      <c r="J30" s="220">
        <v>5896</v>
      </c>
      <c r="K30" s="179">
        <v>-8.4756286867432529E-2</v>
      </c>
      <c r="L30" s="183" t="s">
        <v>162</v>
      </c>
      <c r="M30" s="220">
        <v>6442</v>
      </c>
      <c r="N30" s="179">
        <v>0.12878920623795342</v>
      </c>
      <c r="O30" s="183" t="s">
        <v>162</v>
      </c>
      <c r="P30" s="220">
        <v>5707</v>
      </c>
      <c r="Q30" s="179">
        <v>-8.4242618741976916E-2</v>
      </c>
    </row>
    <row r="31" spans="2:17" s="76" customFormat="1" ht="15" customHeight="1">
      <c r="B31" s="71"/>
      <c r="C31" s="72"/>
      <c r="D31" s="14"/>
      <c r="E31" s="73"/>
      <c r="F31" s="72"/>
      <c r="G31" s="14"/>
      <c r="H31" s="73"/>
      <c r="I31" s="72"/>
      <c r="J31" s="14"/>
      <c r="K31" s="73"/>
      <c r="L31" s="72"/>
      <c r="M31" s="14"/>
      <c r="N31" s="73"/>
      <c r="O31" s="72"/>
      <c r="P31" s="14"/>
      <c r="Q31" s="73"/>
    </row>
    <row r="32" spans="2:17" s="76" customFormat="1" ht="15" customHeight="1">
      <c r="B32" s="87" t="s">
        <v>241</v>
      </c>
      <c r="C32" s="72"/>
      <c r="D32" s="14"/>
      <c r="E32" s="73"/>
      <c r="F32" s="72"/>
      <c r="G32" s="14"/>
      <c r="H32" s="73"/>
      <c r="I32" s="72"/>
      <c r="J32" s="14"/>
      <c r="K32" s="73"/>
      <c r="L32" s="72"/>
      <c r="M32" s="14"/>
      <c r="N32" s="73"/>
      <c r="O32" s="72"/>
      <c r="P32" s="14"/>
      <c r="Q32" s="73"/>
    </row>
    <row r="33" spans="2:17" s="76" customFormat="1" ht="15" customHeight="1">
      <c r="B33" s="87" t="s">
        <v>163</v>
      </c>
      <c r="C33" s="72"/>
      <c r="D33" s="14"/>
      <c r="E33" s="73"/>
      <c r="F33" s="72"/>
      <c r="G33" s="14"/>
      <c r="H33" s="73"/>
      <c r="I33" s="72"/>
      <c r="J33" s="14"/>
      <c r="K33" s="73"/>
      <c r="L33" s="72"/>
      <c r="M33" s="14"/>
      <c r="N33" s="73"/>
      <c r="O33" s="72"/>
      <c r="P33" s="14"/>
      <c r="Q33" s="73"/>
    </row>
    <row r="34" spans="2:17" s="76" customFormat="1" ht="16.5" customHeight="1">
      <c r="B34" s="71"/>
      <c r="C34" s="72"/>
      <c r="D34" s="14"/>
      <c r="E34" s="73"/>
      <c r="F34" s="72"/>
      <c r="G34" s="14"/>
      <c r="H34" s="73"/>
      <c r="I34" s="72"/>
      <c r="J34" s="14"/>
      <c r="K34" s="73"/>
      <c r="L34" s="72"/>
      <c r="M34" s="14"/>
      <c r="N34" s="73"/>
      <c r="O34" s="72"/>
      <c r="P34" s="14"/>
      <c r="Q34" s="73"/>
    </row>
    <row r="35" spans="2:17" s="76" customFormat="1" ht="13.35" customHeight="1">
      <c r="B35" s="71"/>
      <c r="C35" s="72"/>
      <c r="D35" s="176"/>
      <c r="E35" s="73"/>
      <c r="F35" s="72"/>
      <c r="G35" s="176"/>
      <c r="H35" s="73"/>
      <c r="I35" s="72"/>
      <c r="J35" s="14"/>
      <c r="K35" s="73"/>
      <c r="L35" s="72"/>
      <c r="M35" s="14"/>
      <c r="N35" s="73"/>
      <c r="O35" s="72"/>
      <c r="P35" s="14"/>
      <c r="Q35" s="73"/>
    </row>
    <row r="36" spans="2:17" s="76" customFormat="1" ht="9.75" customHeight="1" thickBot="1">
      <c r="B36" s="71"/>
      <c r="C36" s="72"/>
      <c r="D36" s="14"/>
      <c r="E36" s="73"/>
      <c r="F36" s="72"/>
      <c r="G36" s="14"/>
      <c r="H36" s="73"/>
      <c r="I36" s="72"/>
      <c r="J36" s="14"/>
      <c r="K36" s="73"/>
      <c r="L36" s="72"/>
      <c r="M36" s="14"/>
      <c r="N36" s="73"/>
      <c r="O36" s="72"/>
      <c r="P36" s="14"/>
      <c r="Q36" s="73"/>
    </row>
    <row r="37" spans="2:17" s="76" customFormat="1" ht="30.75" customHeight="1">
      <c r="B37" s="382" t="s">
        <v>157</v>
      </c>
      <c r="C37" s="77" t="s">
        <v>262</v>
      </c>
      <c r="D37" s="184"/>
      <c r="E37" s="185"/>
      <c r="F37" s="77" t="s">
        <v>255</v>
      </c>
      <c r="G37" s="184"/>
      <c r="H37" s="185"/>
      <c r="I37" s="77" t="s">
        <v>252</v>
      </c>
      <c r="J37" s="184"/>
      <c r="K37" s="185"/>
      <c r="L37" s="77" t="s">
        <v>253</v>
      </c>
      <c r="M37" s="184"/>
      <c r="N37" s="185"/>
      <c r="O37" s="77" t="s">
        <v>199</v>
      </c>
      <c r="P37" s="184"/>
      <c r="Q37" s="185"/>
    </row>
    <row r="38" spans="2:17" s="76" customFormat="1" ht="30.75" customHeight="1" thickBot="1">
      <c r="B38" s="384"/>
      <c r="C38" s="189" t="s">
        <v>158</v>
      </c>
      <c r="D38" s="190" t="s">
        <v>159</v>
      </c>
      <c r="E38" s="191" t="s">
        <v>97</v>
      </c>
      <c r="F38" s="189" t="s">
        <v>158</v>
      </c>
      <c r="G38" s="190" t="s">
        <v>159</v>
      </c>
      <c r="H38" s="191" t="s">
        <v>97</v>
      </c>
      <c r="I38" s="189" t="s">
        <v>158</v>
      </c>
      <c r="J38" s="190" t="s">
        <v>159</v>
      </c>
      <c r="K38" s="191" t="s">
        <v>97</v>
      </c>
      <c r="L38" s="189" t="s">
        <v>158</v>
      </c>
      <c r="M38" s="190" t="s">
        <v>159</v>
      </c>
      <c r="N38" s="191" t="s">
        <v>97</v>
      </c>
      <c r="O38" s="189" t="s">
        <v>158</v>
      </c>
      <c r="P38" s="190" t="s">
        <v>159</v>
      </c>
      <c r="Q38" s="191" t="s">
        <v>97</v>
      </c>
    </row>
    <row r="39" spans="2:17" s="76" customFormat="1" ht="27.75" customHeight="1">
      <c r="B39" s="88">
        <v>26</v>
      </c>
      <c r="C39" s="89" t="s">
        <v>62</v>
      </c>
      <c r="D39" s="209">
        <v>5603</v>
      </c>
      <c r="E39" s="155">
        <v>2.9773938614225282E-2</v>
      </c>
      <c r="F39" s="89" t="s">
        <v>62</v>
      </c>
      <c r="G39" s="209">
        <v>5441</v>
      </c>
      <c r="H39" s="155">
        <v>0.19477382520860775</v>
      </c>
      <c r="I39" s="192" t="s">
        <v>62</v>
      </c>
      <c r="J39" s="221">
        <v>4554</v>
      </c>
      <c r="K39" s="180">
        <v>7.9914631254446311E-2</v>
      </c>
      <c r="L39" s="192" t="s">
        <v>62</v>
      </c>
      <c r="M39" s="221">
        <v>4410</v>
      </c>
      <c r="N39" s="180">
        <v>9.0504451038575739E-2</v>
      </c>
      <c r="O39" s="204" t="s">
        <v>164</v>
      </c>
      <c r="P39" s="221">
        <v>4422</v>
      </c>
      <c r="Q39" s="180">
        <v>-3.6811152254410784E-2</v>
      </c>
    </row>
    <row r="40" spans="2:17" s="76" customFormat="1" ht="27.75" customHeight="1">
      <c r="B40" s="90">
        <v>27</v>
      </c>
      <c r="C40" s="91" t="s">
        <v>48</v>
      </c>
      <c r="D40" s="210">
        <v>5057</v>
      </c>
      <c r="E40" s="177">
        <v>0.19947817836812143</v>
      </c>
      <c r="F40" s="91" t="s">
        <v>71</v>
      </c>
      <c r="G40" s="210">
        <v>4465</v>
      </c>
      <c r="H40" s="177">
        <v>2.7617951668584606E-2</v>
      </c>
      <c r="I40" s="91" t="s">
        <v>71</v>
      </c>
      <c r="J40" s="219">
        <v>4345</v>
      </c>
      <c r="K40" s="177">
        <v>0.11667951683371891</v>
      </c>
      <c r="L40" s="91" t="s">
        <v>71</v>
      </c>
      <c r="M40" s="219">
        <v>4217</v>
      </c>
      <c r="N40" s="177">
        <v>0.11149182920400635</v>
      </c>
      <c r="O40" s="91" t="s">
        <v>62</v>
      </c>
      <c r="P40" s="219">
        <v>4044</v>
      </c>
      <c r="Q40" s="177">
        <v>0.17251377210785734</v>
      </c>
    </row>
    <row r="41" spans="2:17" s="76" customFormat="1" ht="27.75" customHeight="1">
      <c r="B41" s="90">
        <v>28</v>
      </c>
      <c r="C41" s="92" t="s">
        <v>43</v>
      </c>
      <c r="D41" s="211">
        <v>4358</v>
      </c>
      <c r="E41" s="178">
        <v>8.096229470275329E-3</v>
      </c>
      <c r="F41" s="92" t="s">
        <v>43</v>
      </c>
      <c r="G41" s="211">
        <v>4323</v>
      </c>
      <c r="H41" s="178">
        <v>1.0046728971962571E-2</v>
      </c>
      <c r="I41" s="92" t="s">
        <v>43</v>
      </c>
      <c r="J41" s="222">
        <v>4280</v>
      </c>
      <c r="K41" s="181">
        <v>5.0822489565430784E-2</v>
      </c>
      <c r="L41" s="92" t="s">
        <v>43</v>
      </c>
      <c r="M41" s="222">
        <v>4073</v>
      </c>
      <c r="N41" s="181">
        <v>5.9022360894435799E-2</v>
      </c>
      <c r="O41" s="92" t="s">
        <v>43</v>
      </c>
      <c r="P41" s="222">
        <v>3846</v>
      </c>
      <c r="Q41" s="181">
        <v>3.7216828478964459E-2</v>
      </c>
    </row>
    <row r="42" spans="2:17" s="76" customFormat="1" ht="27.75" customHeight="1">
      <c r="B42" s="90">
        <v>29</v>
      </c>
      <c r="C42" s="91" t="s">
        <v>71</v>
      </c>
      <c r="D42" s="210">
        <v>4240</v>
      </c>
      <c r="E42" s="177">
        <v>-5.039193729003355E-2</v>
      </c>
      <c r="F42" s="91" t="s">
        <v>48</v>
      </c>
      <c r="G42" s="210">
        <v>4216</v>
      </c>
      <c r="H42" s="177">
        <v>7.1682765632943513E-2</v>
      </c>
      <c r="I42" s="91" t="s">
        <v>48</v>
      </c>
      <c r="J42" s="219">
        <v>3934</v>
      </c>
      <c r="K42" s="177">
        <v>0.11824900511654346</v>
      </c>
      <c r="L42" s="202" t="s">
        <v>164</v>
      </c>
      <c r="M42" s="219">
        <v>3891</v>
      </c>
      <c r="N42" s="177">
        <v>-0.1200814111261872</v>
      </c>
      <c r="O42" s="91" t="s">
        <v>71</v>
      </c>
      <c r="P42" s="219">
        <v>3794</v>
      </c>
      <c r="Q42" s="177">
        <v>8.8041296243188905E-2</v>
      </c>
    </row>
    <row r="43" spans="2:17" s="76" customFormat="1" ht="27.75" customHeight="1">
      <c r="B43" s="90">
        <v>30</v>
      </c>
      <c r="C43" s="173" t="s">
        <v>57</v>
      </c>
      <c r="D43" s="212">
        <v>3369</v>
      </c>
      <c r="E43" s="178">
        <v>6.3446969696969724E-2</v>
      </c>
      <c r="F43" s="173" t="s">
        <v>64</v>
      </c>
      <c r="G43" s="212">
        <v>3336</v>
      </c>
      <c r="H43" s="178">
        <v>-3.611672926899745E-2</v>
      </c>
      <c r="I43" s="203" t="s">
        <v>164</v>
      </c>
      <c r="J43" s="222">
        <v>3809</v>
      </c>
      <c r="K43" s="181">
        <v>-2.1074273965561607E-2</v>
      </c>
      <c r="L43" s="92" t="s">
        <v>48</v>
      </c>
      <c r="M43" s="222">
        <v>3518</v>
      </c>
      <c r="N43" s="181">
        <v>0.15382092489340771</v>
      </c>
      <c r="O43" s="92" t="s">
        <v>64</v>
      </c>
      <c r="P43" s="222">
        <v>3408</v>
      </c>
      <c r="Q43" s="181">
        <v>1.6403220996122903E-2</v>
      </c>
    </row>
    <row r="44" spans="2:17" s="76" customFormat="1" ht="27.75" customHeight="1">
      <c r="B44" s="90">
        <v>31</v>
      </c>
      <c r="C44" s="202" t="s">
        <v>266</v>
      </c>
      <c r="D44" s="210">
        <v>3177</v>
      </c>
      <c r="E44" s="177">
        <v>-3.0515715593530723E-2</v>
      </c>
      <c r="F44" s="202" t="s">
        <v>164</v>
      </c>
      <c r="G44" s="210">
        <v>3277</v>
      </c>
      <c r="H44" s="177">
        <v>-0.13966920451562093</v>
      </c>
      <c r="I44" s="91" t="s">
        <v>64</v>
      </c>
      <c r="J44" s="219">
        <v>3461</v>
      </c>
      <c r="K44" s="177">
        <v>1.4956011730205221E-2</v>
      </c>
      <c r="L44" s="91" t="s">
        <v>64</v>
      </c>
      <c r="M44" s="219">
        <v>3410</v>
      </c>
      <c r="N44" s="177">
        <v>5.8685446009398845E-4</v>
      </c>
      <c r="O44" s="91" t="s">
        <v>65</v>
      </c>
      <c r="P44" s="219">
        <v>3078</v>
      </c>
      <c r="Q44" s="177">
        <v>3.6363636363636376E-2</v>
      </c>
    </row>
    <row r="45" spans="2:17" s="76" customFormat="1" ht="27.75" customHeight="1">
      <c r="B45" s="90">
        <v>32</v>
      </c>
      <c r="C45" s="92" t="s">
        <v>64</v>
      </c>
      <c r="D45" s="211">
        <v>3174</v>
      </c>
      <c r="E45" s="178">
        <v>-4.8561151079136722E-2</v>
      </c>
      <c r="F45" s="92" t="s">
        <v>57</v>
      </c>
      <c r="G45" s="211">
        <v>3168</v>
      </c>
      <c r="H45" s="178">
        <v>0.14121037463976949</v>
      </c>
      <c r="I45" s="92" t="s">
        <v>68</v>
      </c>
      <c r="J45" s="222">
        <v>3024</v>
      </c>
      <c r="K45" s="181">
        <v>1.5105740181268867E-2</v>
      </c>
      <c r="L45" s="92" t="s">
        <v>65</v>
      </c>
      <c r="M45" s="222">
        <v>3021</v>
      </c>
      <c r="N45" s="181">
        <v>-1.851851851851849E-2</v>
      </c>
      <c r="O45" s="92" t="s">
        <v>48</v>
      </c>
      <c r="P45" s="222">
        <v>3049</v>
      </c>
      <c r="Q45" s="181">
        <v>0.22351524879614759</v>
      </c>
    </row>
    <row r="46" spans="2:17" s="76" customFormat="1" ht="27.75" customHeight="1">
      <c r="B46" s="90">
        <v>33</v>
      </c>
      <c r="C46" s="91" t="s">
        <v>68</v>
      </c>
      <c r="D46" s="210">
        <v>3140</v>
      </c>
      <c r="E46" s="177">
        <v>1.4867485455720697E-2</v>
      </c>
      <c r="F46" s="91" t="s">
        <v>68</v>
      </c>
      <c r="G46" s="210">
        <v>3094</v>
      </c>
      <c r="H46" s="177">
        <v>2.314814814814814E-2</v>
      </c>
      <c r="I46" s="91" t="s">
        <v>65</v>
      </c>
      <c r="J46" s="219">
        <v>2991</v>
      </c>
      <c r="K46" s="177">
        <v>-9.930486593843102E-3</v>
      </c>
      <c r="L46" s="91" t="s">
        <v>68</v>
      </c>
      <c r="M46" s="219">
        <v>2979</v>
      </c>
      <c r="N46" s="177">
        <v>1.3265306122449028E-2</v>
      </c>
      <c r="O46" s="91" t="s">
        <v>68</v>
      </c>
      <c r="P46" s="219">
        <v>2940</v>
      </c>
      <c r="Q46" s="177">
        <v>-4.4834307992202782E-2</v>
      </c>
    </row>
    <row r="47" spans="2:17" s="76" customFormat="1" ht="27.75" customHeight="1">
      <c r="B47" s="90">
        <v>34</v>
      </c>
      <c r="C47" s="173" t="s">
        <v>65</v>
      </c>
      <c r="D47" s="212">
        <v>2825</v>
      </c>
      <c r="E47" s="178">
        <v>-4.0421195652173947E-2</v>
      </c>
      <c r="F47" s="173" t="s">
        <v>65</v>
      </c>
      <c r="G47" s="212">
        <v>2944</v>
      </c>
      <c r="H47" s="178">
        <v>-1.5713808090939474E-2</v>
      </c>
      <c r="I47" s="92" t="s">
        <v>57</v>
      </c>
      <c r="J47" s="222">
        <v>2776</v>
      </c>
      <c r="K47" s="181">
        <v>6.4417177914110502E-2</v>
      </c>
      <c r="L47" s="92" t="s">
        <v>79</v>
      </c>
      <c r="M47" s="222">
        <v>2696</v>
      </c>
      <c r="N47" s="181">
        <v>1.7358490566037776E-2</v>
      </c>
      <c r="O47" s="92" t="s">
        <v>79</v>
      </c>
      <c r="P47" s="222">
        <v>2650</v>
      </c>
      <c r="Q47" s="181">
        <v>-3.9158810732414784E-2</v>
      </c>
    </row>
    <row r="48" spans="2:17" s="76" customFormat="1" ht="27.75" customHeight="1">
      <c r="B48" s="90">
        <v>35</v>
      </c>
      <c r="C48" s="91" t="s">
        <v>34</v>
      </c>
      <c r="D48" s="210">
        <v>2768</v>
      </c>
      <c r="E48" s="177">
        <v>-5.3675213675213662E-2</v>
      </c>
      <c r="F48" s="91" t="s">
        <v>34</v>
      </c>
      <c r="G48" s="210">
        <v>2925</v>
      </c>
      <c r="H48" s="177">
        <v>0.12673343605546994</v>
      </c>
      <c r="I48" s="91" t="s">
        <v>79</v>
      </c>
      <c r="J48" s="219">
        <v>2715</v>
      </c>
      <c r="K48" s="177">
        <v>7.0474777448070736E-3</v>
      </c>
      <c r="L48" s="91" t="s">
        <v>57</v>
      </c>
      <c r="M48" s="219">
        <v>2608</v>
      </c>
      <c r="N48" s="177">
        <v>0.12656587473002157</v>
      </c>
      <c r="O48" s="91" t="s">
        <v>57</v>
      </c>
      <c r="P48" s="219">
        <v>2315</v>
      </c>
      <c r="Q48" s="177">
        <v>0.30349099099099108</v>
      </c>
    </row>
    <row r="49" spans="2:17" s="76" customFormat="1" ht="27.75" customHeight="1">
      <c r="B49" s="90">
        <v>36</v>
      </c>
      <c r="C49" s="173" t="s">
        <v>77</v>
      </c>
      <c r="D49" s="212">
        <v>2465</v>
      </c>
      <c r="E49" s="178">
        <v>1.0660106601066088E-2</v>
      </c>
      <c r="F49" s="173" t="s">
        <v>77</v>
      </c>
      <c r="G49" s="212">
        <v>2439</v>
      </c>
      <c r="H49" s="178">
        <v>8.4964412811388002E-2</v>
      </c>
      <c r="I49" s="92" t="s">
        <v>34</v>
      </c>
      <c r="J49" s="222">
        <v>2596</v>
      </c>
      <c r="K49" s="181">
        <v>0.12089810017271163</v>
      </c>
      <c r="L49" s="92" t="s">
        <v>34</v>
      </c>
      <c r="M49" s="222">
        <v>2316</v>
      </c>
      <c r="N49" s="181">
        <v>6.1411549037580171E-2</v>
      </c>
      <c r="O49" s="92" t="s">
        <v>34</v>
      </c>
      <c r="P49" s="222">
        <v>2182</v>
      </c>
      <c r="Q49" s="181">
        <v>0.12764857881136948</v>
      </c>
    </row>
    <row r="50" spans="2:17" s="76" customFormat="1" ht="27.75" customHeight="1">
      <c r="B50" s="90">
        <v>37</v>
      </c>
      <c r="C50" s="91" t="s">
        <v>75</v>
      </c>
      <c r="D50" s="210">
        <v>2294</v>
      </c>
      <c r="E50" s="177">
        <v>7.8514339445228121E-2</v>
      </c>
      <c r="F50" s="91" t="s">
        <v>79</v>
      </c>
      <c r="G50" s="210">
        <v>2438</v>
      </c>
      <c r="H50" s="177">
        <v>-0.10202578268876616</v>
      </c>
      <c r="I50" s="91" t="s">
        <v>77</v>
      </c>
      <c r="J50" s="219">
        <v>2248</v>
      </c>
      <c r="K50" s="177">
        <v>0.25516471245114469</v>
      </c>
      <c r="L50" s="91" t="s">
        <v>77</v>
      </c>
      <c r="M50" s="219">
        <v>2019</v>
      </c>
      <c r="N50" s="177">
        <v>3.0102040816326614E-2</v>
      </c>
      <c r="O50" s="91" t="s">
        <v>81</v>
      </c>
      <c r="P50" s="219">
        <v>2011</v>
      </c>
      <c r="Q50" s="177">
        <v>-8.9221014492753659E-2</v>
      </c>
    </row>
    <row r="51" spans="2:17" s="76" customFormat="1" ht="27.75" customHeight="1">
      <c r="B51" s="90">
        <v>38</v>
      </c>
      <c r="C51" s="92" t="s">
        <v>79</v>
      </c>
      <c r="D51" s="211">
        <v>2121</v>
      </c>
      <c r="E51" s="178">
        <v>-0.13002461033634127</v>
      </c>
      <c r="F51" s="92" t="s">
        <v>75</v>
      </c>
      <c r="G51" s="211">
        <v>2127</v>
      </c>
      <c r="H51" s="178">
        <v>6.0847880299251811E-2</v>
      </c>
      <c r="I51" s="92" t="s">
        <v>75</v>
      </c>
      <c r="J51" s="222">
        <v>2005</v>
      </c>
      <c r="K51" s="181">
        <v>9.8630136986301409E-2</v>
      </c>
      <c r="L51" s="92" t="s">
        <v>75</v>
      </c>
      <c r="M51" s="222">
        <v>1825</v>
      </c>
      <c r="N51" s="181">
        <v>-7.5481256332320168E-2</v>
      </c>
      <c r="O51" s="92" t="s">
        <v>75</v>
      </c>
      <c r="P51" s="222">
        <v>1974</v>
      </c>
      <c r="Q51" s="181">
        <v>9.7886540600667482E-2</v>
      </c>
    </row>
    <row r="52" spans="2:17" s="76" customFormat="1" ht="27.75" customHeight="1">
      <c r="B52" s="90">
        <v>39</v>
      </c>
      <c r="C52" s="91" t="s">
        <v>78</v>
      </c>
      <c r="D52" s="210">
        <v>1848</v>
      </c>
      <c r="E52" s="177">
        <v>-5.3278688524590168E-2</v>
      </c>
      <c r="F52" s="91" t="s">
        <v>78</v>
      </c>
      <c r="G52" s="210">
        <v>1952</v>
      </c>
      <c r="H52" s="177">
        <v>0.10846110164679157</v>
      </c>
      <c r="I52" s="91" t="s">
        <v>81</v>
      </c>
      <c r="J52" s="219">
        <v>1815</v>
      </c>
      <c r="K52" s="177">
        <v>-0.10104011887072806</v>
      </c>
      <c r="L52" s="91" t="s">
        <v>81</v>
      </c>
      <c r="M52" s="219">
        <v>1791</v>
      </c>
      <c r="N52" s="177">
        <v>-0.1093983092988563</v>
      </c>
      <c r="O52" s="91" t="s">
        <v>77</v>
      </c>
      <c r="P52" s="219">
        <v>1960</v>
      </c>
      <c r="Q52" s="177">
        <v>9.436069235064215E-2</v>
      </c>
    </row>
    <row r="53" spans="2:17" s="76" customFormat="1" ht="27.75" customHeight="1">
      <c r="B53" s="90">
        <v>40</v>
      </c>
      <c r="C53" s="173" t="s">
        <v>72</v>
      </c>
      <c r="D53" s="212">
        <v>1815</v>
      </c>
      <c r="E53" s="178">
        <v>3.0079455164585767E-2</v>
      </c>
      <c r="F53" s="173" t="s">
        <v>81</v>
      </c>
      <c r="G53" s="212">
        <v>1817</v>
      </c>
      <c r="H53" s="178">
        <v>1.1019283746556141E-3</v>
      </c>
      <c r="I53" s="92" t="s">
        <v>78</v>
      </c>
      <c r="J53" s="222">
        <v>1761</v>
      </c>
      <c r="K53" s="181">
        <v>0.10269254852849086</v>
      </c>
      <c r="L53" s="92" t="s">
        <v>78</v>
      </c>
      <c r="M53" s="222">
        <v>1676</v>
      </c>
      <c r="N53" s="181">
        <v>0.12257200267916946</v>
      </c>
      <c r="O53" s="92" t="s">
        <v>61</v>
      </c>
      <c r="P53" s="222">
        <v>1660</v>
      </c>
      <c r="Q53" s="181">
        <v>2.3427866831072786E-2</v>
      </c>
    </row>
    <row r="54" spans="2:17" s="76" customFormat="1" ht="27.75" customHeight="1">
      <c r="B54" s="90">
        <v>41</v>
      </c>
      <c r="C54" s="91" t="s">
        <v>40</v>
      </c>
      <c r="D54" s="210">
        <v>1779</v>
      </c>
      <c r="E54" s="177">
        <v>3.6713286713286664E-2</v>
      </c>
      <c r="F54" s="91" t="s">
        <v>72</v>
      </c>
      <c r="G54" s="210">
        <v>1762</v>
      </c>
      <c r="H54" s="177">
        <v>0.12300828553218612</v>
      </c>
      <c r="I54" s="91" t="s">
        <v>61</v>
      </c>
      <c r="J54" s="219">
        <v>1694</v>
      </c>
      <c r="K54" s="177">
        <v>1.0739856801909253E-2</v>
      </c>
      <c r="L54" s="91" t="s">
        <v>61</v>
      </c>
      <c r="M54" s="219">
        <v>1655</v>
      </c>
      <c r="N54" s="177">
        <v>-3.0120481927711218E-3</v>
      </c>
      <c r="O54" s="91" t="s">
        <v>72</v>
      </c>
      <c r="P54" s="219">
        <v>1614</v>
      </c>
      <c r="Q54" s="177">
        <v>2.4844720496894901E-3</v>
      </c>
    </row>
    <row r="55" spans="2:17" s="76" customFormat="1" ht="27.75" customHeight="1">
      <c r="B55" s="90">
        <v>42</v>
      </c>
      <c r="C55" s="92" t="s">
        <v>81</v>
      </c>
      <c r="D55" s="211">
        <v>1752</v>
      </c>
      <c r="E55" s="178">
        <v>-3.577325261419928E-2</v>
      </c>
      <c r="F55" s="92" t="s">
        <v>40</v>
      </c>
      <c r="G55" s="211">
        <v>1716</v>
      </c>
      <c r="H55" s="178">
        <v>1.4784151389710232E-2</v>
      </c>
      <c r="I55" s="92" t="s">
        <v>40</v>
      </c>
      <c r="J55" s="222">
        <v>1691</v>
      </c>
      <c r="K55" s="181">
        <v>4.5117428924598357E-2</v>
      </c>
      <c r="L55" s="92" t="s">
        <v>40</v>
      </c>
      <c r="M55" s="222">
        <v>1618</v>
      </c>
      <c r="N55" s="181">
        <v>5.5446836268754129E-2</v>
      </c>
      <c r="O55" s="92" t="s">
        <v>40</v>
      </c>
      <c r="P55" s="222">
        <v>1533</v>
      </c>
      <c r="Q55" s="181">
        <v>0.18837209302325575</v>
      </c>
    </row>
    <row r="56" spans="2:17" s="76" customFormat="1" ht="27.75" customHeight="1">
      <c r="B56" s="90">
        <v>43</v>
      </c>
      <c r="C56" s="91" t="s">
        <v>61</v>
      </c>
      <c r="D56" s="210">
        <v>1641</v>
      </c>
      <c r="E56" s="177">
        <v>-4.2590431738623091E-2</v>
      </c>
      <c r="F56" s="91" t="s">
        <v>61</v>
      </c>
      <c r="G56" s="210">
        <v>1714</v>
      </c>
      <c r="H56" s="177">
        <v>1.1806375442739103E-2</v>
      </c>
      <c r="I56" s="91" t="s">
        <v>72</v>
      </c>
      <c r="J56" s="219">
        <v>1569</v>
      </c>
      <c r="K56" s="177">
        <v>-5.1963746223564922E-2</v>
      </c>
      <c r="L56" s="91" t="s">
        <v>72</v>
      </c>
      <c r="M56" s="219">
        <v>1597</v>
      </c>
      <c r="N56" s="177">
        <v>-1.0532837670384154E-2</v>
      </c>
      <c r="O56" s="91" t="s">
        <v>78</v>
      </c>
      <c r="P56" s="219">
        <v>1493</v>
      </c>
      <c r="Q56" s="177">
        <v>0.17006269592476486</v>
      </c>
    </row>
    <row r="57" spans="2:17" s="76" customFormat="1" ht="27.75" customHeight="1">
      <c r="B57" s="90">
        <v>44</v>
      </c>
      <c r="C57" s="92" t="s">
        <v>74</v>
      </c>
      <c r="D57" s="211">
        <v>1281</v>
      </c>
      <c r="E57" s="178">
        <v>6.6611157368859253E-2</v>
      </c>
      <c r="F57" s="92" t="s">
        <v>83</v>
      </c>
      <c r="G57" s="211">
        <v>1372</v>
      </c>
      <c r="H57" s="178">
        <v>-2.5568181818181768E-2</v>
      </c>
      <c r="I57" s="92" t="s">
        <v>83</v>
      </c>
      <c r="J57" s="222">
        <v>1408</v>
      </c>
      <c r="K57" s="181">
        <v>-6.4451827242524962E-2</v>
      </c>
      <c r="L57" s="92" t="s">
        <v>83</v>
      </c>
      <c r="M57" s="222">
        <v>1505</v>
      </c>
      <c r="N57" s="181">
        <v>2.4506466984343112E-2</v>
      </c>
      <c r="O57" s="92" t="s">
        <v>83</v>
      </c>
      <c r="P57" s="222">
        <v>1469</v>
      </c>
      <c r="Q57" s="181">
        <v>-1.3596193065941176E-3</v>
      </c>
    </row>
    <row r="58" spans="2:17" s="76" customFormat="1" ht="27.75" customHeight="1">
      <c r="B58" s="90">
        <v>45</v>
      </c>
      <c r="C58" s="91" t="s">
        <v>60</v>
      </c>
      <c r="D58" s="210">
        <v>1203</v>
      </c>
      <c r="E58" s="177">
        <v>-0.1029082774049217</v>
      </c>
      <c r="F58" s="91" t="s">
        <v>60</v>
      </c>
      <c r="G58" s="210">
        <v>1341</v>
      </c>
      <c r="H58" s="177">
        <v>1.3605442176870763E-2</v>
      </c>
      <c r="I58" s="91" t="s">
        <v>60</v>
      </c>
      <c r="J58" s="219">
        <v>1323</v>
      </c>
      <c r="K58" s="177">
        <v>3.117692907248637E-2</v>
      </c>
      <c r="L58" s="91" t="s">
        <v>80</v>
      </c>
      <c r="M58" s="219">
        <v>1362</v>
      </c>
      <c r="N58" s="177">
        <v>3.0257186081694476E-2</v>
      </c>
      <c r="O58" s="91" t="s">
        <v>80</v>
      </c>
      <c r="P58" s="219">
        <v>1322</v>
      </c>
      <c r="Q58" s="177">
        <v>0.27606177606177607</v>
      </c>
    </row>
    <row r="59" spans="2:17" s="76" customFormat="1" ht="27.75" customHeight="1">
      <c r="B59" s="90">
        <v>46</v>
      </c>
      <c r="C59" s="92" t="s">
        <v>165</v>
      </c>
      <c r="D59" s="211">
        <v>1203</v>
      </c>
      <c r="E59" s="178">
        <v>-8.2440230832646622E-3</v>
      </c>
      <c r="F59" s="92" t="s">
        <v>165</v>
      </c>
      <c r="G59" s="211">
        <v>1213</v>
      </c>
      <c r="H59" s="178">
        <v>6.684256816182943E-2</v>
      </c>
      <c r="I59" s="92" t="s">
        <v>53</v>
      </c>
      <c r="J59" s="222">
        <v>1203</v>
      </c>
      <c r="K59" s="181">
        <v>4.8823016564952137E-2</v>
      </c>
      <c r="L59" s="92" t="s">
        <v>60</v>
      </c>
      <c r="M59" s="222">
        <v>1283</v>
      </c>
      <c r="N59" s="181">
        <v>3.634894991922466E-2</v>
      </c>
      <c r="O59" s="92" t="s">
        <v>60</v>
      </c>
      <c r="P59" s="222">
        <v>1238</v>
      </c>
      <c r="Q59" s="181">
        <v>-7.3353293413173648E-2</v>
      </c>
    </row>
    <row r="60" spans="2:17" s="76" customFormat="1" ht="27.75" customHeight="1">
      <c r="B60" s="90">
        <v>47</v>
      </c>
      <c r="C60" s="91" t="s">
        <v>53</v>
      </c>
      <c r="D60" s="210">
        <v>1045</v>
      </c>
      <c r="E60" s="177">
        <v>-7.0284697508896765E-2</v>
      </c>
      <c r="F60" s="91" t="s">
        <v>74</v>
      </c>
      <c r="G60" s="210">
        <v>1201</v>
      </c>
      <c r="H60" s="177">
        <v>3.0901287553648071E-2</v>
      </c>
      <c r="I60" s="91" t="s">
        <v>74</v>
      </c>
      <c r="J60" s="219">
        <v>1165</v>
      </c>
      <c r="K60" s="177">
        <v>7.7854671280277454E-3</v>
      </c>
      <c r="L60" s="91" t="s">
        <v>74</v>
      </c>
      <c r="M60" s="219">
        <v>1156</v>
      </c>
      <c r="N60" s="177">
        <v>2.9385574354407806E-2</v>
      </c>
      <c r="O60" s="91" t="s">
        <v>74</v>
      </c>
      <c r="P60" s="219">
        <v>1123</v>
      </c>
      <c r="Q60" s="177">
        <v>8.6073500967118077E-2</v>
      </c>
    </row>
    <row r="61" spans="2:17" s="76" customFormat="1" ht="27.75" customHeight="1">
      <c r="B61" s="90">
        <v>48</v>
      </c>
      <c r="C61" s="92" t="s">
        <v>83</v>
      </c>
      <c r="D61" s="211">
        <v>1039</v>
      </c>
      <c r="E61" s="178">
        <v>-0.24271137026239065</v>
      </c>
      <c r="F61" s="92" t="s">
        <v>53</v>
      </c>
      <c r="G61" s="211">
        <v>1124</v>
      </c>
      <c r="H61" s="178">
        <v>-6.5669160432252682E-2</v>
      </c>
      <c r="I61" s="92" t="s">
        <v>165</v>
      </c>
      <c r="J61" s="222">
        <v>1137</v>
      </c>
      <c r="K61" s="181">
        <v>7.9772079772079785E-2</v>
      </c>
      <c r="L61" s="92" t="s">
        <v>53</v>
      </c>
      <c r="M61" s="222">
        <v>1147</v>
      </c>
      <c r="N61" s="181">
        <v>3.6133694670279937E-2</v>
      </c>
      <c r="O61" s="92" t="s">
        <v>165</v>
      </c>
      <c r="P61" s="222">
        <v>1109</v>
      </c>
      <c r="Q61" s="181">
        <v>2.4007386888273308E-2</v>
      </c>
    </row>
    <row r="62" spans="2:17" s="76" customFormat="1" ht="27.75" customHeight="1">
      <c r="B62" s="90">
        <v>49</v>
      </c>
      <c r="C62" s="175" t="s">
        <v>54</v>
      </c>
      <c r="D62" s="213">
        <v>1022</v>
      </c>
      <c r="E62" s="177">
        <v>5.9055118110236116E-3</v>
      </c>
      <c r="F62" s="175" t="s">
        <v>261</v>
      </c>
      <c r="G62" s="213">
        <v>1080</v>
      </c>
      <c r="H62" s="177">
        <v>0.14164904862579286</v>
      </c>
      <c r="I62" s="91" t="s">
        <v>80</v>
      </c>
      <c r="J62" s="219">
        <v>1105</v>
      </c>
      <c r="K62" s="177">
        <v>-0.18869309838472836</v>
      </c>
      <c r="L62" s="91" t="s">
        <v>54</v>
      </c>
      <c r="M62" s="219">
        <v>1078</v>
      </c>
      <c r="N62" s="177">
        <v>6.5359477124182774E-3</v>
      </c>
      <c r="O62" s="91" t="s">
        <v>53</v>
      </c>
      <c r="P62" s="219">
        <v>1107</v>
      </c>
      <c r="Q62" s="177">
        <v>1.7463235294117752E-2</v>
      </c>
    </row>
    <row r="63" spans="2:17" s="76" customFormat="1" ht="27.75" customHeight="1" thickBot="1">
      <c r="B63" s="93">
        <v>50</v>
      </c>
      <c r="C63" s="174" t="s">
        <v>261</v>
      </c>
      <c r="D63" s="214">
        <v>984</v>
      </c>
      <c r="E63" s="179">
        <v>-8.8888888888888906E-2</v>
      </c>
      <c r="F63" s="174" t="s">
        <v>82</v>
      </c>
      <c r="G63" s="214">
        <v>1056</v>
      </c>
      <c r="H63" s="179">
        <v>4.1420118343195256E-2</v>
      </c>
      <c r="I63" s="170" t="s">
        <v>54</v>
      </c>
      <c r="J63" s="223">
        <v>1048</v>
      </c>
      <c r="K63" s="182">
        <v>-2.7829313543599299E-2</v>
      </c>
      <c r="L63" s="170" t="s">
        <v>165</v>
      </c>
      <c r="M63" s="223">
        <v>1053</v>
      </c>
      <c r="N63" s="182">
        <v>-5.0495942290351703E-2</v>
      </c>
      <c r="O63" s="170" t="s">
        <v>54</v>
      </c>
      <c r="P63" s="223">
        <v>1071</v>
      </c>
      <c r="Q63" s="182">
        <v>0.10640495867768585</v>
      </c>
    </row>
  </sheetData>
  <mergeCells count="3">
    <mergeCell ref="A2:K2"/>
    <mergeCell ref="B4:B5"/>
    <mergeCell ref="B37:B38"/>
  </mergeCells>
  <phoneticPr fontId="5"/>
  <pageMargins left="0.7" right="0.7" top="0.75" bottom="0.75" header="0.3" footer="0.3"/>
  <pageSetup paperSize="9" scale="72"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topLeftCell="A16" zoomScaleNormal="100" workbookViewId="0"/>
  </sheetViews>
  <sheetFormatPr defaultColWidth="9" defaultRowHeight="13.5"/>
  <cols>
    <col min="1" max="1" width="1.125" style="1" customWidth="1"/>
    <col min="2" max="2" width="2.625" style="12" customWidth="1"/>
    <col min="3" max="3" width="9.75" style="12" customWidth="1"/>
    <col min="4" max="4" width="8.25" style="12" customWidth="1"/>
    <col min="5" max="5" width="6.25" style="12" customWidth="1"/>
    <col min="6" max="6" width="9.75" style="12" customWidth="1"/>
    <col min="7" max="7" width="8.25" style="12" customWidth="1"/>
    <col min="8" max="8" width="6.25" style="12" customWidth="1"/>
    <col min="9" max="9" width="9.75" style="16" customWidth="1"/>
    <col min="10" max="10" width="8.25" style="14" customWidth="1"/>
    <col min="11" max="11" width="6.25" style="94" customWidth="1"/>
    <col min="12" max="12" width="9.75" style="13" customWidth="1"/>
    <col min="13" max="13" width="8.25" style="14" customWidth="1"/>
    <col min="14" max="14" width="6.25" style="95" customWidth="1"/>
    <col min="15" max="15" width="9.75" style="13" customWidth="1"/>
    <col min="16" max="16" width="8.25" style="14" customWidth="1"/>
    <col min="17" max="17" width="6.25" style="95" customWidth="1"/>
    <col min="18" max="16384" width="9" style="18"/>
  </cols>
  <sheetData>
    <row r="1" spans="1:20" ht="12.75" customHeight="1">
      <c r="B1" s="18"/>
      <c r="C1" s="153"/>
      <c r="D1" s="18"/>
      <c r="E1" s="18"/>
      <c r="F1" s="153"/>
      <c r="G1" s="18"/>
      <c r="H1" s="18"/>
      <c r="I1" s="200"/>
      <c r="J1"/>
      <c r="K1" s="96"/>
      <c r="L1" s="200"/>
      <c r="M1"/>
      <c r="N1" s="96"/>
      <c r="O1" s="200"/>
      <c r="P1"/>
      <c r="Q1" s="96"/>
    </row>
    <row r="2" spans="1:20" ht="17.25" customHeight="1">
      <c r="A2" s="385" t="s">
        <v>248</v>
      </c>
      <c r="B2" s="386"/>
      <c r="C2" s="386"/>
      <c r="D2" s="386"/>
      <c r="E2" s="386"/>
      <c r="F2" s="386"/>
      <c r="G2" s="386"/>
      <c r="H2" s="386"/>
      <c r="I2" s="386"/>
      <c r="J2" s="386"/>
      <c r="K2" s="387"/>
      <c r="L2" s="207"/>
      <c r="M2" s="208"/>
      <c r="N2" s="208"/>
      <c r="O2" s="200"/>
      <c r="P2"/>
      <c r="Q2" s="97" t="s">
        <v>166</v>
      </c>
    </row>
    <row r="3" spans="1:20" ht="12.75" customHeight="1" thickBot="1">
      <c r="B3" s="87"/>
      <c r="C3" s="87"/>
      <c r="D3" s="87"/>
      <c r="E3" s="87"/>
      <c r="F3" s="87"/>
      <c r="G3" s="87"/>
      <c r="H3" s="87"/>
      <c r="I3" s="200"/>
      <c r="J3"/>
      <c r="K3" s="98"/>
      <c r="O3" s="200"/>
      <c r="P3"/>
      <c r="Q3" s="98" t="s">
        <v>167</v>
      </c>
    </row>
    <row r="4" spans="1:20" s="152" customFormat="1" ht="30.75" customHeight="1">
      <c r="A4" s="76"/>
      <c r="B4" s="388" t="s">
        <v>157</v>
      </c>
      <c r="C4" s="99" t="s">
        <v>260</v>
      </c>
      <c r="D4" s="100"/>
      <c r="E4" s="101"/>
      <c r="F4" s="99" t="s">
        <v>249</v>
      </c>
      <c r="G4" s="100"/>
      <c r="H4" s="101"/>
      <c r="I4" s="99" t="s">
        <v>259</v>
      </c>
      <c r="J4" s="100"/>
      <c r="K4" s="101"/>
      <c r="L4" s="99" t="s">
        <v>253</v>
      </c>
      <c r="M4" s="100"/>
      <c r="N4" s="101"/>
      <c r="O4" s="99" t="s">
        <v>199</v>
      </c>
      <c r="P4" s="100"/>
      <c r="Q4" s="101"/>
    </row>
    <row r="5" spans="1:20" s="152" customFormat="1" ht="30.75" customHeight="1" thickBot="1">
      <c r="A5" s="76"/>
      <c r="B5" s="389"/>
      <c r="C5" s="104" t="s">
        <v>168</v>
      </c>
      <c r="D5" s="187" t="s">
        <v>159</v>
      </c>
      <c r="E5" s="105" t="s">
        <v>97</v>
      </c>
      <c r="F5" s="104" t="s">
        <v>168</v>
      </c>
      <c r="G5" s="187" t="s">
        <v>159</v>
      </c>
      <c r="H5" s="105" t="s">
        <v>97</v>
      </c>
      <c r="I5" s="104" t="s">
        <v>168</v>
      </c>
      <c r="J5" s="187" t="s">
        <v>159</v>
      </c>
      <c r="K5" s="105" t="s">
        <v>97</v>
      </c>
      <c r="L5" s="104" t="s">
        <v>168</v>
      </c>
      <c r="M5" s="187" t="s">
        <v>159</v>
      </c>
      <c r="N5" s="105" t="s">
        <v>97</v>
      </c>
      <c r="O5" s="104" t="s">
        <v>168</v>
      </c>
      <c r="P5" s="187" t="s">
        <v>159</v>
      </c>
      <c r="Q5" s="105" t="s">
        <v>97</v>
      </c>
    </row>
    <row r="6" spans="1:20" s="37" customFormat="1" ht="27.75" customHeight="1">
      <c r="A6" s="78"/>
      <c r="B6" s="106">
        <v>1</v>
      </c>
      <c r="C6" s="107" t="s">
        <v>399</v>
      </c>
      <c r="D6" s="235">
        <v>67501</v>
      </c>
      <c r="E6" s="199">
        <v>-1.5948684306436367E-2</v>
      </c>
      <c r="F6" s="107" t="s">
        <v>169</v>
      </c>
      <c r="G6" s="235">
        <v>68595</v>
      </c>
      <c r="H6" s="199">
        <v>-3.3128459962512569E-3</v>
      </c>
      <c r="I6" s="107" t="s">
        <v>169</v>
      </c>
      <c r="J6" s="235">
        <v>68823</v>
      </c>
      <c r="K6" s="199">
        <v>1.1491912021412976E-3</v>
      </c>
      <c r="L6" s="107" t="s">
        <v>169</v>
      </c>
      <c r="M6" s="235">
        <v>68744</v>
      </c>
      <c r="N6" s="108">
        <v>1.8354195985482491E-2</v>
      </c>
      <c r="O6" s="107" t="s">
        <v>169</v>
      </c>
      <c r="P6" s="235">
        <v>67505</v>
      </c>
      <c r="Q6" s="108">
        <v>-1.7237112201371363E-2</v>
      </c>
    </row>
    <row r="7" spans="1:20" s="37" customFormat="1" ht="27.75" customHeight="1">
      <c r="A7" s="78"/>
      <c r="B7" s="109">
        <v>2</v>
      </c>
      <c r="C7" s="110" t="s">
        <v>170</v>
      </c>
      <c r="D7" s="236">
        <v>58783</v>
      </c>
      <c r="E7" s="111">
        <v>2.2562015099328425E-2</v>
      </c>
      <c r="F7" s="110" t="s">
        <v>170</v>
      </c>
      <c r="G7" s="236">
        <v>57486</v>
      </c>
      <c r="H7" s="111">
        <v>4.3662969081897485E-2</v>
      </c>
      <c r="I7" s="110" t="s">
        <v>170</v>
      </c>
      <c r="J7" s="236">
        <v>55081</v>
      </c>
      <c r="K7" s="111">
        <v>4.1799852471108956E-2</v>
      </c>
      <c r="L7" s="110" t="s">
        <v>170</v>
      </c>
      <c r="M7" s="236">
        <v>52871</v>
      </c>
      <c r="N7" s="111">
        <v>3.7377859749637032E-2</v>
      </c>
      <c r="O7" s="110" t="s">
        <v>170</v>
      </c>
      <c r="P7" s="236">
        <v>50966</v>
      </c>
      <c r="Q7" s="111">
        <v>4.6529774127310075E-2</v>
      </c>
    </row>
    <row r="8" spans="1:20" s="37" customFormat="1" ht="27.75" customHeight="1">
      <c r="A8" s="78"/>
      <c r="B8" s="109">
        <v>3</v>
      </c>
      <c r="C8" s="121" t="s">
        <v>400</v>
      </c>
      <c r="D8" s="237">
        <v>39850</v>
      </c>
      <c r="E8" s="114">
        <v>-1.5952192809166377E-2</v>
      </c>
      <c r="F8" s="121" t="s">
        <v>171</v>
      </c>
      <c r="G8" s="237">
        <v>41756</v>
      </c>
      <c r="H8" s="114">
        <v>2.4762559206812806E-2</v>
      </c>
      <c r="I8" s="113" t="s">
        <v>172</v>
      </c>
      <c r="J8" s="237">
        <v>47563</v>
      </c>
      <c r="K8" s="114">
        <v>3.0907948067711466E-2</v>
      </c>
      <c r="L8" s="113" t="s">
        <v>172</v>
      </c>
      <c r="M8" s="237">
        <v>46137</v>
      </c>
      <c r="N8" s="114">
        <v>-1.6625103906899419E-2</v>
      </c>
      <c r="O8" s="113" t="s">
        <v>172</v>
      </c>
      <c r="P8" s="237">
        <v>46917</v>
      </c>
      <c r="Q8" s="114">
        <v>5.1102249305493341E-2</v>
      </c>
    </row>
    <row r="9" spans="1:20" s="37" customFormat="1" ht="27.75" customHeight="1">
      <c r="A9" s="78"/>
      <c r="B9" s="109">
        <v>4</v>
      </c>
      <c r="C9" s="193" t="s">
        <v>423</v>
      </c>
      <c r="D9" s="238">
        <v>39801</v>
      </c>
      <c r="E9" s="111">
        <v>-4.6819618737426905E-2</v>
      </c>
      <c r="F9" s="193" t="s">
        <v>172</v>
      </c>
      <c r="G9" s="238">
        <v>40496</v>
      </c>
      <c r="H9" s="111">
        <v>-0.14858188087378843</v>
      </c>
      <c r="I9" s="110" t="s">
        <v>171</v>
      </c>
      <c r="J9" s="236">
        <v>40747</v>
      </c>
      <c r="K9" s="111">
        <v>-6.2317339776780556E-2</v>
      </c>
      <c r="L9" s="110" t="s">
        <v>171</v>
      </c>
      <c r="M9" s="236">
        <v>43455</v>
      </c>
      <c r="N9" s="111">
        <v>-2.099713880190146E-2</v>
      </c>
      <c r="O9" s="110" t="s">
        <v>171</v>
      </c>
      <c r="P9" s="236">
        <v>44387</v>
      </c>
      <c r="Q9" s="111">
        <v>-3.7471538544942007E-2</v>
      </c>
    </row>
    <row r="10" spans="1:20" s="37" customFormat="1" ht="27.75" customHeight="1">
      <c r="A10" s="78"/>
      <c r="B10" s="109">
        <v>5</v>
      </c>
      <c r="C10" s="121" t="s">
        <v>49</v>
      </c>
      <c r="D10" s="237">
        <v>36585</v>
      </c>
      <c r="E10" s="116">
        <v>-5.7613392396119734E-3</v>
      </c>
      <c r="F10" s="121" t="s">
        <v>49</v>
      </c>
      <c r="G10" s="237">
        <v>36797</v>
      </c>
      <c r="H10" s="116">
        <v>4.7236784622106676E-3</v>
      </c>
      <c r="I10" s="115" t="s">
        <v>49</v>
      </c>
      <c r="J10" s="239">
        <v>36624</v>
      </c>
      <c r="K10" s="116">
        <v>5.518491063339015E-3</v>
      </c>
      <c r="L10" s="115" t="s">
        <v>49</v>
      </c>
      <c r="M10" s="239">
        <v>36423</v>
      </c>
      <c r="N10" s="116">
        <v>-2.8823592150170607E-2</v>
      </c>
      <c r="O10" s="115" t="s">
        <v>49</v>
      </c>
      <c r="P10" s="239">
        <v>37504</v>
      </c>
      <c r="Q10" s="116">
        <v>1.463625787950118E-2</v>
      </c>
    </row>
    <row r="11" spans="1:20" s="37" customFormat="1" ht="27.75" customHeight="1">
      <c r="A11" s="78"/>
      <c r="B11" s="109">
        <v>6</v>
      </c>
      <c r="C11" s="193" t="s">
        <v>401</v>
      </c>
      <c r="D11" s="238">
        <v>32257</v>
      </c>
      <c r="E11" s="111">
        <v>-5.4739926739926781E-2</v>
      </c>
      <c r="F11" s="193" t="s">
        <v>174</v>
      </c>
      <c r="G11" s="238">
        <v>34679</v>
      </c>
      <c r="H11" s="111">
        <v>5.0655921471203014E-2</v>
      </c>
      <c r="I11" s="112" t="s">
        <v>174</v>
      </c>
      <c r="J11" s="236">
        <v>33007</v>
      </c>
      <c r="K11" s="111">
        <v>2.5412407965454076E-2</v>
      </c>
      <c r="L11" s="112" t="s">
        <v>173</v>
      </c>
      <c r="M11" s="236">
        <v>34298</v>
      </c>
      <c r="N11" s="111">
        <v>-2.0253092238695092E-2</v>
      </c>
      <c r="O11" s="112" t="s">
        <v>173</v>
      </c>
      <c r="P11" s="236">
        <v>35007</v>
      </c>
      <c r="Q11" s="111">
        <v>-4.6676288772092289E-2</v>
      </c>
    </row>
    <row r="12" spans="1:20" s="37" customFormat="1" ht="27.75" customHeight="1">
      <c r="A12" s="78"/>
      <c r="B12" s="109">
        <v>7</v>
      </c>
      <c r="C12" s="113" t="s">
        <v>402</v>
      </c>
      <c r="D12" s="237">
        <v>31405</v>
      </c>
      <c r="E12" s="114">
        <v>-9.4408719974624411E-2</v>
      </c>
      <c r="F12" s="113" t="s">
        <v>240</v>
      </c>
      <c r="G12" s="237">
        <v>34125</v>
      </c>
      <c r="H12" s="114">
        <v>0.15026797451714025</v>
      </c>
      <c r="I12" s="113" t="s">
        <v>240</v>
      </c>
      <c r="J12" s="237">
        <v>29667</v>
      </c>
      <c r="K12" s="114">
        <v>-0.13502245028864657</v>
      </c>
      <c r="L12" s="113" t="s">
        <v>174</v>
      </c>
      <c r="M12" s="237">
        <v>32189</v>
      </c>
      <c r="N12" s="114">
        <v>2.7713035982248391E-2</v>
      </c>
      <c r="O12" s="113" t="s">
        <v>174</v>
      </c>
      <c r="P12" s="237">
        <v>31321</v>
      </c>
      <c r="Q12" s="114">
        <v>2.8671833946400493E-2</v>
      </c>
    </row>
    <row r="13" spans="1:20" s="37" customFormat="1" ht="27.75" customHeight="1">
      <c r="A13" s="78"/>
      <c r="B13" s="109">
        <v>8</v>
      </c>
      <c r="C13" s="193" t="s">
        <v>403</v>
      </c>
      <c r="D13" s="238">
        <v>26661</v>
      </c>
      <c r="E13" s="111">
        <v>-4.6527430083684984E-2</v>
      </c>
      <c r="F13" s="193" t="s">
        <v>175</v>
      </c>
      <c r="G13" s="238">
        <v>27962</v>
      </c>
      <c r="H13" s="111">
        <v>-1.1279657720731251E-2</v>
      </c>
      <c r="I13" s="112" t="s">
        <v>175</v>
      </c>
      <c r="J13" s="236">
        <v>28281</v>
      </c>
      <c r="K13" s="111">
        <v>5.0947603121516138E-2</v>
      </c>
      <c r="L13" s="112" t="s">
        <v>175</v>
      </c>
      <c r="M13" s="236">
        <v>26910</v>
      </c>
      <c r="N13" s="111">
        <v>-3.5414725069897512E-2</v>
      </c>
      <c r="O13" s="112" t="s">
        <v>175</v>
      </c>
      <c r="P13" s="236">
        <v>27898</v>
      </c>
      <c r="Q13" s="111">
        <v>3.3297529538131032E-2</v>
      </c>
    </row>
    <row r="14" spans="1:20" s="37" customFormat="1" ht="27.75" customHeight="1">
      <c r="A14" s="78"/>
      <c r="B14" s="109">
        <v>9</v>
      </c>
      <c r="C14" s="121" t="s">
        <v>404</v>
      </c>
      <c r="D14" s="237">
        <v>23791</v>
      </c>
      <c r="E14" s="114">
        <v>-1.7103904152034666E-2</v>
      </c>
      <c r="F14" s="121" t="s">
        <v>176</v>
      </c>
      <c r="G14" s="237">
        <v>24205</v>
      </c>
      <c r="H14" s="114">
        <v>-5.8354405757634731E-2</v>
      </c>
      <c r="I14" s="115" t="s">
        <v>176</v>
      </c>
      <c r="J14" s="237">
        <v>25705</v>
      </c>
      <c r="K14" s="114">
        <v>2.803551431770912E-2</v>
      </c>
      <c r="L14" s="115" t="s">
        <v>176</v>
      </c>
      <c r="M14" s="237">
        <v>25004</v>
      </c>
      <c r="N14" s="114">
        <v>-4.1551671266482626E-2</v>
      </c>
      <c r="O14" s="115" t="s">
        <v>176</v>
      </c>
      <c r="P14" s="237">
        <v>26088</v>
      </c>
      <c r="Q14" s="114">
        <v>-2.906695448286134E-2</v>
      </c>
    </row>
    <row r="15" spans="1:20" s="37" customFormat="1" ht="27.75" customHeight="1">
      <c r="A15" s="78"/>
      <c r="B15" s="119">
        <v>10</v>
      </c>
      <c r="C15" s="122" t="s">
        <v>182</v>
      </c>
      <c r="D15" s="238">
        <v>23735</v>
      </c>
      <c r="E15" s="111">
        <v>0.11280416334567955</v>
      </c>
      <c r="F15" s="122" t="s">
        <v>182</v>
      </c>
      <c r="G15" s="238">
        <v>21329</v>
      </c>
      <c r="H15" s="111">
        <v>0.25023446658851123</v>
      </c>
      <c r="I15" s="112" t="s">
        <v>224</v>
      </c>
      <c r="J15" s="236">
        <v>19255</v>
      </c>
      <c r="K15" s="111">
        <v>2.0835542360301051E-2</v>
      </c>
      <c r="L15" s="112" t="s">
        <v>177</v>
      </c>
      <c r="M15" s="236">
        <v>19878</v>
      </c>
      <c r="N15" s="111">
        <v>0.11950889840054058</v>
      </c>
      <c r="O15" s="112" t="s">
        <v>178</v>
      </c>
      <c r="P15" s="236">
        <v>18759</v>
      </c>
      <c r="Q15" s="111">
        <v>-9.5861958779352996E-4</v>
      </c>
      <c r="R15" s="1"/>
      <c r="S15" s="1"/>
      <c r="T15" s="1"/>
    </row>
    <row r="16" spans="1:20" s="37" customFormat="1" ht="27.75" customHeight="1">
      <c r="A16" s="78"/>
      <c r="B16" s="106">
        <v>11</v>
      </c>
      <c r="C16" s="113" t="s">
        <v>225</v>
      </c>
      <c r="D16" s="237">
        <v>19896</v>
      </c>
      <c r="E16" s="108">
        <v>-1.3828996282527872E-2</v>
      </c>
      <c r="F16" s="113" t="s">
        <v>225</v>
      </c>
      <c r="G16" s="237">
        <v>20175</v>
      </c>
      <c r="H16" s="108">
        <v>0.1074212317488199</v>
      </c>
      <c r="I16" s="107" t="s">
        <v>225</v>
      </c>
      <c r="J16" s="235">
        <v>18218</v>
      </c>
      <c r="K16" s="108">
        <v>-8.3509407385048751E-2</v>
      </c>
      <c r="L16" s="107" t="s">
        <v>178</v>
      </c>
      <c r="M16" s="235">
        <v>18862</v>
      </c>
      <c r="N16" s="108">
        <v>5.4906977983901761E-3</v>
      </c>
      <c r="O16" s="107" t="s">
        <v>177</v>
      </c>
      <c r="P16" s="235">
        <v>17756</v>
      </c>
      <c r="Q16" s="108">
        <v>2.6833217672912246E-2</v>
      </c>
    </row>
    <row r="17" spans="1:17" s="37" customFormat="1" ht="27.75" customHeight="1">
      <c r="A17" s="78"/>
      <c r="B17" s="109">
        <v>12</v>
      </c>
      <c r="C17" s="193" t="s">
        <v>224</v>
      </c>
      <c r="D17" s="238">
        <v>19765</v>
      </c>
      <c r="E17" s="111">
        <v>-1.1601740261039106E-2</v>
      </c>
      <c r="F17" s="193" t="s">
        <v>224</v>
      </c>
      <c r="G17" s="238">
        <v>19997</v>
      </c>
      <c r="H17" s="111">
        <v>3.8535445338873098E-2</v>
      </c>
      <c r="I17" s="110" t="s">
        <v>182</v>
      </c>
      <c r="J17" s="236">
        <v>17060</v>
      </c>
      <c r="K17" s="111">
        <v>4.6240647614375074E-2</v>
      </c>
      <c r="L17" s="110" t="s">
        <v>182</v>
      </c>
      <c r="M17" s="236">
        <v>16306</v>
      </c>
      <c r="N17" s="111">
        <v>4.4586803331198022E-2</v>
      </c>
      <c r="O17" s="110" t="s">
        <v>181</v>
      </c>
      <c r="P17" s="236">
        <v>15629</v>
      </c>
      <c r="Q17" s="111">
        <v>-2.4891498595863704E-3</v>
      </c>
    </row>
    <row r="18" spans="1:17" s="37" customFormat="1" ht="27.75" customHeight="1">
      <c r="A18" s="78"/>
      <c r="B18" s="109">
        <v>13</v>
      </c>
      <c r="C18" s="121" t="s">
        <v>405</v>
      </c>
      <c r="D18" s="237">
        <v>16878</v>
      </c>
      <c r="E18" s="114">
        <v>0.19194915254237288</v>
      </c>
      <c r="F18" s="121" t="s">
        <v>179</v>
      </c>
      <c r="G18" s="237">
        <v>16008</v>
      </c>
      <c r="H18" s="114">
        <v>6.1749684950586969E-2</v>
      </c>
      <c r="I18" s="115" t="s">
        <v>181</v>
      </c>
      <c r="J18" s="237">
        <v>16325</v>
      </c>
      <c r="K18" s="114">
        <v>4.0869676103034935E-2</v>
      </c>
      <c r="L18" s="115" t="s">
        <v>181</v>
      </c>
      <c r="M18" s="237">
        <v>15684</v>
      </c>
      <c r="N18" s="114">
        <v>3.5190991106277547E-3</v>
      </c>
      <c r="O18" s="115" t="s">
        <v>182</v>
      </c>
      <c r="P18" s="237">
        <v>15610</v>
      </c>
      <c r="Q18" s="114">
        <v>3.7691949744067088E-2</v>
      </c>
    </row>
    <row r="19" spans="1:17" s="37" customFormat="1" ht="27.75" customHeight="1">
      <c r="A19" s="78"/>
      <c r="B19" s="109">
        <v>14</v>
      </c>
      <c r="C19" s="122" t="s">
        <v>186</v>
      </c>
      <c r="D19" s="238">
        <v>16404</v>
      </c>
      <c r="E19" s="111">
        <v>0.21493112131536063</v>
      </c>
      <c r="F19" s="122" t="s">
        <v>226</v>
      </c>
      <c r="G19" s="238">
        <v>14920</v>
      </c>
      <c r="H19" s="111">
        <v>0.22929883826316222</v>
      </c>
      <c r="I19" s="110" t="s">
        <v>179</v>
      </c>
      <c r="J19" s="236">
        <v>15077</v>
      </c>
      <c r="K19" s="111">
        <v>2.1407763701646321E-2</v>
      </c>
      <c r="L19" s="110" t="s">
        <v>179</v>
      </c>
      <c r="M19" s="236">
        <v>14761</v>
      </c>
      <c r="N19" s="111">
        <v>-3.1176161722236806E-2</v>
      </c>
      <c r="O19" s="110" t="s">
        <v>179</v>
      </c>
      <c r="P19" s="236">
        <v>15236</v>
      </c>
      <c r="Q19" s="111">
        <v>3.5568436306152584E-3</v>
      </c>
    </row>
    <row r="20" spans="1:17" s="37" customFormat="1" ht="27.75" customHeight="1">
      <c r="A20" s="78"/>
      <c r="B20" s="109">
        <v>15</v>
      </c>
      <c r="C20" s="113" t="s">
        <v>406</v>
      </c>
      <c r="D20" s="237">
        <v>15498</v>
      </c>
      <c r="E20" s="116">
        <v>-3.1859070464767658E-2</v>
      </c>
      <c r="F20" s="113" t="s">
        <v>183</v>
      </c>
      <c r="G20" s="237">
        <v>14160</v>
      </c>
      <c r="H20" s="116">
        <v>4.8966590117786479E-2</v>
      </c>
      <c r="I20" s="117" t="s">
        <v>183</v>
      </c>
      <c r="J20" s="239">
        <v>13499</v>
      </c>
      <c r="K20" s="116">
        <v>-1.6466302367941665E-2</v>
      </c>
      <c r="L20" s="117" t="s">
        <v>183</v>
      </c>
      <c r="M20" s="239">
        <v>13725</v>
      </c>
      <c r="N20" s="116">
        <v>9.423582874910319E-2</v>
      </c>
      <c r="O20" s="117" t="s">
        <v>183</v>
      </c>
      <c r="P20" s="239">
        <v>12543</v>
      </c>
      <c r="Q20" s="116">
        <v>0.11177096259528452</v>
      </c>
    </row>
    <row r="21" spans="1:17" s="37" customFormat="1" ht="27.75" customHeight="1">
      <c r="A21" s="78"/>
      <c r="B21" s="109">
        <v>16</v>
      </c>
      <c r="C21" s="122" t="s">
        <v>200</v>
      </c>
      <c r="D21" s="238">
        <v>12481</v>
      </c>
      <c r="E21" s="111">
        <v>4.6449232833067899E-2</v>
      </c>
      <c r="F21" s="122" t="s">
        <v>186</v>
      </c>
      <c r="G21" s="238">
        <v>13502</v>
      </c>
      <c r="H21" s="111">
        <v>2.8968283443511211E-3</v>
      </c>
      <c r="I21" s="110" t="s">
        <v>186</v>
      </c>
      <c r="J21" s="236">
        <v>13463</v>
      </c>
      <c r="K21" s="111">
        <v>7.3690086928782206E-2</v>
      </c>
      <c r="L21" s="110" t="s">
        <v>184</v>
      </c>
      <c r="M21" s="236">
        <v>12655</v>
      </c>
      <c r="N21" s="111">
        <v>4.5349413513960046E-2</v>
      </c>
      <c r="O21" s="110" t="s">
        <v>186</v>
      </c>
      <c r="P21" s="236">
        <v>12488</v>
      </c>
      <c r="Q21" s="111">
        <v>2.7058146229130609E-2</v>
      </c>
    </row>
    <row r="22" spans="1:17" s="37" customFormat="1" ht="27.75" customHeight="1">
      <c r="A22" s="78"/>
      <c r="B22" s="109">
        <v>17</v>
      </c>
      <c r="C22" s="121" t="s">
        <v>407</v>
      </c>
      <c r="D22" s="237">
        <v>12377</v>
      </c>
      <c r="E22" s="114">
        <v>-1.6214927271282042E-2</v>
      </c>
      <c r="F22" s="121" t="s">
        <v>181</v>
      </c>
      <c r="G22" s="237">
        <v>13152</v>
      </c>
      <c r="H22" s="114">
        <v>-0.194364471669219</v>
      </c>
      <c r="I22" s="113" t="s">
        <v>189</v>
      </c>
      <c r="J22" s="237">
        <v>13340</v>
      </c>
      <c r="K22" s="114">
        <v>6.3117628307300055E-2</v>
      </c>
      <c r="L22" s="113" t="s">
        <v>189</v>
      </c>
      <c r="M22" s="237">
        <v>12548</v>
      </c>
      <c r="N22" s="114">
        <v>9.293615538716149E-2</v>
      </c>
      <c r="O22" s="113" t="s">
        <v>184</v>
      </c>
      <c r="P22" s="237">
        <v>12106</v>
      </c>
      <c r="Q22" s="114">
        <v>-2.1816418875242438E-2</v>
      </c>
    </row>
    <row r="23" spans="1:17" s="37" customFormat="1" ht="27.75" customHeight="1">
      <c r="A23" s="78"/>
      <c r="B23" s="109">
        <v>18</v>
      </c>
      <c r="C23" s="193" t="s">
        <v>408</v>
      </c>
      <c r="D23" s="238">
        <v>12201</v>
      </c>
      <c r="E23" s="111">
        <v>-0.18223860589812335</v>
      </c>
      <c r="F23" s="193" t="s">
        <v>188</v>
      </c>
      <c r="G23" s="238">
        <v>12581</v>
      </c>
      <c r="H23" s="111">
        <v>6.0166849245807619E-2</v>
      </c>
      <c r="I23" s="112" t="s">
        <v>192</v>
      </c>
      <c r="J23" s="236">
        <v>12744</v>
      </c>
      <c r="K23" s="111">
        <v>8.5797052057595691E-2</v>
      </c>
      <c r="L23" s="112" t="s">
        <v>186</v>
      </c>
      <c r="M23" s="236">
        <v>12539</v>
      </c>
      <c r="N23" s="111">
        <v>4.0839205637412945E-3</v>
      </c>
      <c r="O23" s="112" t="s">
        <v>185</v>
      </c>
      <c r="P23" s="236">
        <v>11963</v>
      </c>
      <c r="Q23" s="111">
        <v>-1.2522958757722469E-3</v>
      </c>
    </row>
    <row r="24" spans="1:17" s="37" customFormat="1" ht="27.75" customHeight="1">
      <c r="A24" s="78"/>
      <c r="B24" s="109">
        <v>19</v>
      </c>
      <c r="C24" s="121" t="s">
        <v>409</v>
      </c>
      <c r="D24" s="237">
        <v>11973</v>
      </c>
      <c r="E24" s="114">
        <v>-1.4324524573968933E-2</v>
      </c>
      <c r="F24" s="121" t="s">
        <v>187</v>
      </c>
      <c r="G24" s="237">
        <v>12147</v>
      </c>
      <c r="H24" s="114">
        <v>-8.9744635718365107E-3</v>
      </c>
      <c r="I24" s="121" t="s">
        <v>187</v>
      </c>
      <c r="J24" s="237">
        <v>12257</v>
      </c>
      <c r="K24" s="114">
        <v>2.7582159624413238E-2</v>
      </c>
      <c r="L24" s="121" t="s">
        <v>187</v>
      </c>
      <c r="M24" s="237">
        <v>11928</v>
      </c>
      <c r="N24" s="114">
        <v>1.905168731311413E-2</v>
      </c>
      <c r="O24" s="121" t="s">
        <v>187</v>
      </c>
      <c r="P24" s="237">
        <v>11705</v>
      </c>
      <c r="Q24" s="114">
        <v>-1.5890364889860398E-2</v>
      </c>
    </row>
    <row r="25" spans="1:17" s="37" customFormat="1" ht="27.75" customHeight="1">
      <c r="A25" s="78"/>
      <c r="B25" s="119">
        <v>20</v>
      </c>
      <c r="C25" s="122" t="s">
        <v>410</v>
      </c>
      <c r="D25" s="238">
        <v>11915</v>
      </c>
      <c r="E25" s="111">
        <v>0.1029343700823846</v>
      </c>
      <c r="F25" s="122" t="s">
        <v>200</v>
      </c>
      <c r="G25" s="238">
        <v>11927</v>
      </c>
      <c r="H25" s="111">
        <v>2.9876521889301344E-2</v>
      </c>
      <c r="I25" s="110" t="s">
        <v>226</v>
      </c>
      <c r="J25" s="236">
        <v>12137</v>
      </c>
      <c r="K25" s="111">
        <v>-4.0932437771631802E-2</v>
      </c>
      <c r="L25" s="110" t="s">
        <v>192</v>
      </c>
      <c r="M25" s="236">
        <v>11737</v>
      </c>
      <c r="N25" s="111">
        <v>8.4449782869814305E-2</v>
      </c>
      <c r="O25" s="110" t="s">
        <v>189</v>
      </c>
      <c r="P25" s="236">
        <v>11481</v>
      </c>
      <c r="Q25" s="111">
        <v>8.3011036694651485E-2</v>
      </c>
    </row>
    <row r="26" spans="1:17" s="37" customFormat="1" ht="27.75" customHeight="1">
      <c r="A26" s="78"/>
      <c r="B26" s="106">
        <v>21</v>
      </c>
      <c r="C26" s="113" t="s">
        <v>411</v>
      </c>
      <c r="D26" s="237">
        <v>11583</v>
      </c>
      <c r="E26" s="108">
        <v>2.0079260237780616E-2</v>
      </c>
      <c r="F26" s="113" t="s">
        <v>189</v>
      </c>
      <c r="G26" s="237">
        <v>11355</v>
      </c>
      <c r="H26" s="108">
        <v>-0.14880059970014992</v>
      </c>
      <c r="I26" s="107" t="s">
        <v>188</v>
      </c>
      <c r="J26" s="235">
        <v>11867</v>
      </c>
      <c r="K26" s="108">
        <v>0.18303259894327595</v>
      </c>
      <c r="L26" s="107" t="s">
        <v>185</v>
      </c>
      <c r="M26" s="235">
        <v>11712</v>
      </c>
      <c r="N26" s="108">
        <v>-2.0981359190838433E-2</v>
      </c>
      <c r="O26" s="107" t="s">
        <v>193</v>
      </c>
      <c r="P26" s="235">
        <v>10823</v>
      </c>
      <c r="Q26" s="108" t="s">
        <v>46</v>
      </c>
    </row>
    <row r="27" spans="1:17" s="37" customFormat="1" ht="27.75" customHeight="1">
      <c r="A27" s="78"/>
      <c r="B27" s="109">
        <v>22</v>
      </c>
      <c r="C27" s="122" t="s">
        <v>181</v>
      </c>
      <c r="D27" s="238">
        <v>11230</v>
      </c>
      <c r="E27" s="111">
        <v>-0.14613746958637475</v>
      </c>
      <c r="F27" s="122" t="s">
        <v>185</v>
      </c>
      <c r="G27" s="238">
        <v>11295</v>
      </c>
      <c r="H27" s="111">
        <v>-5.9843351227668595E-3</v>
      </c>
      <c r="I27" s="122" t="s">
        <v>200</v>
      </c>
      <c r="J27" s="236">
        <v>11581</v>
      </c>
      <c r="K27" s="111">
        <v>0.30637337845459678</v>
      </c>
      <c r="L27" s="122" t="s">
        <v>195</v>
      </c>
      <c r="M27" s="236">
        <v>11225</v>
      </c>
      <c r="N27" s="111">
        <v>9.1501361338000686E-2</v>
      </c>
      <c r="O27" s="122" t="s">
        <v>188</v>
      </c>
      <c r="P27" s="236">
        <v>10784</v>
      </c>
      <c r="Q27" s="111">
        <v>7.2287958635776084E-2</v>
      </c>
    </row>
    <row r="28" spans="1:17" s="37" customFormat="1" ht="27.75" customHeight="1">
      <c r="A28" s="78"/>
      <c r="B28" s="109">
        <v>23</v>
      </c>
      <c r="C28" s="113" t="s">
        <v>185</v>
      </c>
      <c r="D28" s="237">
        <v>11193</v>
      </c>
      <c r="E28" s="114">
        <v>-9.030544488711767E-3</v>
      </c>
      <c r="F28" s="113" t="s">
        <v>195</v>
      </c>
      <c r="G28" s="237">
        <v>10901</v>
      </c>
      <c r="H28" s="114">
        <v>-3.6843965364905418E-2</v>
      </c>
      <c r="I28" s="121" t="s">
        <v>185</v>
      </c>
      <c r="J28" s="237">
        <v>11363</v>
      </c>
      <c r="K28" s="114">
        <v>-2.9798497267759516E-2</v>
      </c>
      <c r="L28" s="121" t="s">
        <v>188</v>
      </c>
      <c r="M28" s="237">
        <v>10031</v>
      </c>
      <c r="N28" s="114">
        <v>-6.982566765578635E-2</v>
      </c>
      <c r="O28" s="121" t="s">
        <v>195</v>
      </c>
      <c r="P28" s="237">
        <v>10284</v>
      </c>
      <c r="Q28" s="114">
        <v>2.6757188498402584E-2</v>
      </c>
    </row>
    <row r="29" spans="1:17" s="37" customFormat="1" ht="27.75" customHeight="1">
      <c r="A29" s="78"/>
      <c r="B29" s="109">
        <v>24</v>
      </c>
      <c r="C29" s="193" t="s">
        <v>195</v>
      </c>
      <c r="D29" s="238">
        <v>10522</v>
      </c>
      <c r="E29" s="123">
        <v>-3.4767452527291076E-2</v>
      </c>
      <c r="F29" s="193" t="s">
        <v>192</v>
      </c>
      <c r="G29" s="238">
        <v>10803</v>
      </c>
      <c r="H29" s="123">
        <v>-0.15230696798493404</v>
      </c>
      <c r="I29" s="118" t="s">
        <v>195</v>
      </c>
      <c r="J29" s="236">
        <v>11318</v>
      </c>
      <c r="K29" s="123">
        <v>8.2850779510021955E-3</v>
      </c>
      <c r="L29" s="118" t="s">
        <v>197</v>
      </c>
      <c r="M29" s="240">
        <v>9623</v>
      </c>
      <c r="N29" s="123">
        <v>6.6024149772903495E-2</v>
      </c>
      <c r="O29" s="118" t="s">
        <v>197</v>
      </c>
      <c r="P29" s="240">
        <v>9027</v>
      </c>
      <c r="Q29" s="123">
        <v>2.9187093831946287E-2</v>
      </c>
    </row>
    <row r="30" spans="1:17" s="37" customFormat="1" ht="27.75" customHeight="1" thickBot="1">
      <c r="A30" s="78"/>
      <c r="B30" s="124">
        <v>25</v>
      </c>
      <c r="C30" s="125" t="s">
        <v>412</v>
      </c>
      <c r="D30" s="234">
        <v>10486</v>
      </c>
      <c r="E30" s="126">
        <v>-1.0568031704095149E-2</v>
      </c>
      <c r="F30" s="125" t="s">
        <v>227</v>
      </c>
      <c r="G30" s="234">
        <v>10598</v>
      </c>
      <c r="H30" s="126">
        <v>0.15559917130083956</v>
      </c>
      <c r="I30" s="125" t="s">
        <v>227</v>
      </c>
      <c r="J30" s="234">
        <v>9171</v>
      </c>
      <c r="K30" s="126">
        <v>-4.6970799127091345E-2</v>
      </c>
      <c r="L30" s="125" t="s">
        <v>254</v>
      </c>
      <c r="M30" s="234">
        <v>9024</v>
      </c>
      <c r="N30" s="126">
        <v>3.5812672176308569E-2</v>
      </c>
      <c r="O30" s="125" t="s">
        <v>180</v>
      </c>
      <c r="P30" s="220">
        <v>8712</v>
      </c>
      <c r="Q30" s="126">
        <v>-2.6330852890669165E-3</v>
      </c>
    </row>
    <row r="31" spans="1:17">
      <c r="A31" s="76"/>
      <c r="C31" s="16"/>
      <c r="D31" s="14"/>
      <c r="E31" s="94"/>
      <c r="F31" s="16"/>
      <c r="G31" s="14"/>
      <c r="H31" s="94"/>
    </row>
    <row r="32" spans="1:17" ht="15" customHeight="1">
      <c r="A32" s="76"/>
      <c r="B32" s="87" t="s">
        <v>242</v>
      </c>
      <c r="C32" s="16"/>
      <c r="D32" s="14"/>
      <c r="E32" s="94"/>
      <c r="F32" s="16"/>
      <c r="G32" s="14"/>
      <c r="H32" s="94"/>
      <c r="N32" s="1"/>
    </row>
    <row r="33" spans="1:32">
      <c r="A33" s="76"/>
      <c r="C33" s="16"/>
      <c r="D33" s="14"/>
      <c r="E33" s="94"/>
      <c r="F33" s="16"/>
      <c r="G33" s="14"/>
      <c r="H33" s="94"/>
    </row>
    <row r="34" spans="1:32" ht="12.75" customHeight="1">
      <c r="A34" s="76"/>
      <c r="C34" s="16"/>
      <c r="D34" s="14"/>
      <c r="E34" s="94"/>
      <c r="F34" s="16"/>
      <c r="G34" s="14"/>
      <c r="H34" s="94"/>
    </row>
    <row r="35" spans="1:32" ht="9.75" customHeight="1" thickBot="1">
      <c r="A35" s="76"/>
      <c r="C35" s="171"/>
      <c r="D35"/>
      <c r="E35" s="96"/>
      <c r="F35" s="200"/>
      <c r="G35"/>
      <c r="H35" s="96"/>
      <c r="I35" s="200"/>
      <c r="J35"/>
      <c r="K35" s="96"/>
      <c r="L35" s="200"/>
      <c r="M35"/>
      <c r="N35" s="96"/>
      <c r="O35" s="200"/>
      <c r="P35"/>
      <c r="Q35" s="96"/>
    </row>
    <row r="36" spans="1:32" s="152" customFormat="1" ht="30.75" customHeight="1">
      <c r="A36" s="76"/>
      <c r="B36" s="388" t="s">
        <v>157</v>
      </c>
      <c r="C36" s="172" t="s">
        <v>262</v>
      </c>
      <c r="D36" s="100"/>
      <c r="E36" s="101"/>
      <c r="F36" s="172" t="s">
        <v>255</v>
      </c>
      <c r="G36" s="100"/>
      <c r="H36" s="101"/>
      <c r="I36" s="99" t="s">
        <v>252</v>
      </c>
      <c r="J36" s="100"/>
      <c r="K36" s="101"/>
      <c r="L36" s="99" t="s">
        <v>253</v>
      </c>
      <c r="M36" s="100"/>
      <c r="N36" s="101"/>
      <c r="O36" s="201" t="s">
        <v>199</v>
      </c>
      <c r="P36" s="102"/>
      <c r="Q36" s="103"/>
    </row>
    <row r="37" spans="1:32" s="152" customFormat="1" ht="30.75" customHeight="1" thickBot="1">
      <c r="A37" s="76"/>
      <c r="B37" s="390"/>
      <c r="C37" s="128" t="s">
        <v>168</v>
      </c>
      <c r="D37" s="190" t="s">
        <v>159</v>
      </c>
      <c r="E37" s="129" t="s">
        <v>97</v>
      </c>
      <c r="F37" s="128" t="s">
        <v>168</v>
      </c>
      <c r="G37" s="190" t="s">
        <v>159</v>
      </c>
      <c r="H37" s="129" t="s">
        <v>97</v>
      </c>
      <c r="I37" s="128" t="s">
        <v>168</v>
      </c>
      <c r="J37" s="190" t="s">
        <v>159</v>
      </c>
      <c r="K37" s="129" t="s">
        <v>97</v>
      </c>
      <c r="L37" s="128" t="s">
        <v>168</v>
      </c>
      <c r="M37" s="190" t="s">
        <v>159</v>
      </c>
      <c r="N37" s="129" t="s">
        <v>97</v>
      </c>
      <c r="O37" s="130" t="s">
        <v>168</v>
      </c>
      <c r="P37" s="131" t="s">
        <v>159</v>
      </c>
      <c r="Q37" s="132" t="s">
        <v>97</v>
      </c>
    </row>
    <row r="38" spans="1:32" ht="27.75" customHeight="1">
      <c r="A38" s="76"/>
      <c r="B38" s="133">
        <v>26</v>
      </c>
      <c r="C38" s="134" t="s">
        <v>254</v>
      </c>
      <c r="D38" s="227">
        <v>8613</v>
      </c>
      <c r="E38" s="135">
        <v>-3.7546094535702346E-2</v>
      </c>
      <c r="F38" s="134" t="s">
        <v>254</v>
      </c>
      <c r="G38" s="227">
        <v>8949</v>
      </c>
      <c r="H38" s="135">
        <v>-2.7858257187430846E-3</v>
      </c>
      <c r="I38" s="134" t="s">
        <v>254</v>
      </c>
      <c r="J38" s="227">
        <v>8974</v>
      </c>
      <c r="K38" s="135">
        <v>-5.5407801418440039E-3</v>
      </c>
      <c r="L38" s="134" t="s">
        <v>200</v>
      </c>
      <c r="M38" s="227">
        <v>8865</v>
      </c>
      <c r="N38" s="135">
        <v>7.5327510917030605E-2</v>
      </c>
      <c r="O38" s="134" t="s">
        <v>194</v>
      </c>
      <c r="P38" s="224">
        <v>8585</v>
      </c>
      <c r="Q38" s="196">
        <v>-1.4351320321469574E-2</v>
      </c>
    </row>
    <row r="39" spans="1:32" ht="27.75" customHeight="1">
      <c r="A39" s="76"/>
      <c r="B39" s="136">
        <v>27</v>
      </c>
      <c r="C39" s="194" t="s">
        <v>413</v>
      </c>
      <c r="D39" s="228">
        <v>8208</v>
      </c>
      <c r="E39" s="137">
        <v>-6.642402183803453E-2</v>
      </c>
      <c r="F39" s="194" t="s">
        <v>229</v>
      </c>
      <c r="G39" s="228">
        <v>8792</v>
      </c>
      <c r="H39" s="137">
        <v>5.7620594249969903E-2</v>
      </c>
      <c r="I39" s="110" t="s">
        <v>256</v>
      </c>
      <c r="J39" s="231">
        <v>8451</v>
      </c>
      <c r="K39" s="137">
        <v>0.10920068250426573</v>
      </c>
      <c r="L39" s="110" t="s">
        <v>428</v>
      </c>
      <c r="M39" s="231">
        <v>8532</v>
      </c>
      <c r="N39" s="137">
        <v>5.4206929059628095E-3</v>
      </c>
      <c r="O39" s="110" t="s">
        <v>428</v>
      </c>
      <c r="P39" s="219">
        <v>8486</v>
      </c>
      <c r="Q39" s="197">
        <v>3.4373476352998589E-2</v>
      </c>
    </row>
    <row r="40" spans="1:32" ht="27.75" customHeight="1">
      <c r="A40" s="76"/>
      <c r="B40" s="136">
        <v>28</v>
      </c>
      <c r="C40" s="121" t="s">
        <v>257</v>
      </c>
      <c r="D40" s="229">
        <v>7945</v>
      </c>
      <c r="E40" s="138">
        <v>-7.8520064950127533E-2</v>
      </c>
      <c r="F40" s="121" t="s">
        <v>257</v>
      </c>
      <c r="G40" s="229">
        <v>8622</v>
      </c>
      <c r="H40" s="138">
        <v>0.11222910216718263</v>
      </c>
      <c r="I40" s="121" t="s">
        <v>228</v>
      </c>
      <c r="J40" s="229">
        <v>8263</v>
      </c>
      <c r="K40" s="138">
        <v>-3.1528363806844872E-2</v>
      </c>
      <c r="L40" s="121" t="s">
        <v>194</v>
      </c>
      <c r="M40" s="229">
        <v>8156</v>
      </c>
      <c r="N40" s="138">
        <v>-4.9970879440885296E-2</v>
      </c>
      <c r="O40" s="121" t="s">
        <v>190</v>
      </c>
      <c r="P40" s="218">
        <v>8450</v>
      </c>
      <c r="Q40" s="198">
        <v>1.733686491692743E-2</v>
      </c>
    </row>
    <row r="41" spans="1:32" ht="27.75" customHeight="1">
      <c r="A41" s="76"/>
      <c r="B41" s="136">
        <v>29</v>
      </c>
      <c r="C41" s="194" t="s">
        <v>414</v>
      </c>
      <c r="D41" s="228">
        <v>7730</v>
      </c>
      <c r="E41" s="137">
        <v>-5.1650104281683262E-2</v>
      </c>
      <c r="F41" s="194" t="s">
        <v>256</v>
      </c>
      <c r="G41" s="228">
        <v>8332</v>
      </c>
      <c r="H41" s="137">
        <v>-1.4081173825582827E-2</v>
      </c>
      <c r="I41" s="110" t="s">
        <v>229</v>
      </c>
      <c r="J41" s="231">
        <v>8313</v>
      </c>
      <c r="K41" s="137">
        <v>1.9249632172633646E-2</v>
      </c>
      <c r="L41" s="110" t="s">
        <v>190</v>
      </c>
      <c r="M41" s="231">
        <v>8126</v>
      </c>
      <c r="N41" s="137">
        <v>-3.8343195266272168E-2</v>
      </c>
      <c r="O41" s="110" t="s">
        <v>200</v>
      </c>
      <c r="P41" s="219">
        <v>8244</v>
      </c>
      <c r="Q41" s="139">
        <v>0.13397524071526812</v>
      </c>
    </row>
    <row r="42" spans="1:32" ht="27.75" customHeight="1">
      <c r="A42" s="76"/>
      <c r="B42" s="140">
        <v>30</v>
      </c>
      <c r="C42" s="121" t="s">
        <v>415</v>
      </c>
      <c r="D42" s="229">
        <v>7611</v>
      </c>
      <c r="E42" s="141">
        <v>-2.8589661774090613E-2</v>
      </c>
      <c r="F42" s="121" t="s">
        <v>230</v>
      </c>
      <c r="G42" s="229">
        <v>8151</v>
      </c>
      <c r="H42" s="141">
        <v>-5.6118091984872498E-3</v>
      </c>
      <c r="I42" s="115" t="s">
        <v>230</v>
      </c>
      <c r="J42" s="232">
        <v>8197</v>
      </c>
      <c r="K42" s="141">
        <v>8.7373861678563536E-3</v>
      </c>
      <c r="L42" s="115" t="s">
        <v>256</v>
      </c>
      <c r="M42" s="232">
        <v>7619</v>
      </c>
      <c r="N42" s="141">
        <v>3.084832904884327E-2</v>
      </c>
      <c r="O42" s="115" t="s">
        <v>201</v>
      </c>
      <c r="P42" s="225">
        <v>7942</v>
      </c>
      <c r="Q42" s="142">
        <v>8.7498288374640465E-2</v>
      </c>
      <c r="V42" s="18" ph="1"/>
      <c r="AB42" s="18" ph="1"/>
    </row>
    <row r="43" spans="1:32" ht="27.75" customHeight="1">
      <c r="A43" s="76"/>
      <c r="B43" s="136">
        <v>31</v>
      </c>
      <c r="C43" s="194" t="s">
        <v>256</v>
      </c>
      <c r="D43" s="228">
        <v>7280</v>
      </c>
      <c r="E43" s="137">
        <v>-0.12626020163226115</v>
      </c>
      <c r="F43" s="194" t="s">
        <v>228</v>
      </c>
      <c r="G43" s="228">
        <v>8062</v>
      </c>
      <c r="H43" s="137">
        <v>-2.4325305579087519E-2</v>
      </c>
      <c r="I43" s="110" t="s">
        <v>257</v>
      </c>
      <c r="J43" s="231">
        <v>7752</v>
      </c>
      <c r="K43" s="137">
        <v>0.24250681198910073</v>
      </c>
      <c r="L43" s="110" t="s">
        <v>198</v>
      </c>
      <c r="M43" s="231">
        <v>7396</v>
      </c>
      <c r="N43" s="137">
        <v>-2.0527082505628402E-2</v>
      </c>
      <c r="O43" s="110" t="s">
        <v>198</v>
      </c>
      <c r="P43" s="219">
        <v>7551</v>
      </c>
      <c r="Q43" s="139">
        <v>-1.0613207547169767E-2</v>
      </c>
    </row>
    <row r="44" spans="1:32" ht="27.75" customHeight="1">
      <c r="A44" s="76"/>
      <c r="B44" s="136">
        <v>32</v>
      </c>
      <c r="C44" s="121" t="s">
        <v>428</v>
      </c>
      <c r="D44" s="229">
        <v>7184</v>
      </c>
      <c r="E44" s="138">
        <v>-0.10890597866534357</v>
      </c>
      <c r="F44" s="121" t="s">
        <v>201</v>
      </c>
      <c r="G44" s="229">
        <v>7835</v>
      </c>
      <c r="H44" s="138">
        <v>7.5940675638560773E-2</v>
      </c>
      <c r="I44" s="121" t="s">
        <v>201</v>
      </c>
      <c r="J44" s="229">
        <v>7282</v>
      </c>
      <c r="K44" s="138">
        <v>2.9403449250777536E-2</v>
      </c>
      <c r="L44" s="121" t="s">
        <v>203</v>
      </c>
      <c r="M44" s="229">
        <v>7242</v>
      </c>
      <c r="N44" s="138">
        <v>7.9123826553419763E-2</v>
      </c>
      <c r="O44" s="121" t="s">
        <v>196</v>
      </c>
      <c r="P44" s="229">
        <v>7391</v>
      </c>
      <c r="Q44" s="143">
        <v>5.0156294401818791E-2</v>
      </c>
    </row>
    <row r="45" spans="1:32" ht="27.75" customHeight="1">
      <c r="A45" s="76"/>
      <c r="B45" s="136">
        <v>33</v>
      </c>
      <c r="C45" s="194" t="s">
        <v>416</v>
      </c>
      <c r="D45" s="228">
        <v>6711</v>
      </c>
      <c r="E45" s="137">
        <v>-4.9164069141399813E-2</v>
      </c>
      <c r="F45" s="194" t="s">
        <v>231</v>
      </c>
      <c r="G45" s="228">
        <v>7058</v>
      </c>
      <c r="H45" s="137">
        <v>-2.1895787139689538E-2</v>
      </c>
      <c r="I45" s="110" t="s">
        <v>231</v>
      </c>
      <c r="J45" s="231">
        <v>7216</v>
      </c>
      <c r="K45" s="137">
        <v>-3.5901684617508645E-3</v>
      </c>
      <c r="L45" s="110" t="s">
        <v>201</v>
      </c>
      <c r="M45" s="231">
        <v>7074</v>
      </c>
      <c r="N45" s="137">
        <v>-0.1092923696801813</v>
      </c>
      <c r="O45" s="110" t="s">
        <v>191</v>
      </c>
      <c r="P45" s="231">
        <v>6714</v>
      </c>
      <c r="Q45" s="139">
        <v>-1.6407852329329065E-2</v>
      </c>
      <c r="Y45" s="18" ph="1"/>
      <c r="AE45" s="18" ph="1"/>
      <c r="AF45" s="18" ph="1"/>
    </row>
    <row r="46" spans="1:32" ht="27.75" customHeight="1">
      <c r="A46" s="76"/>
      <c r="B46" s="136">
        <v>34</v>
      </c>
      <c r="C46" s="121" t="s">
        <v>430</v>
      </c>
      <c r="D46" s="229">
        <v>6392</v>
      </c>
      <c r="E46" s="138">
        <v>5.7752771802085157E-2</v>
      </c>
      <c r="F46" s="121" t="s">
        <v>232</v>
      </c>
      <c r="G46" s="229">
        <v>6960</v>
      </c>
      <c r="H46" s="138">
        <v>1.8586272501097678E-2</v>
      </c>
      <c r="I46" s="121" t="s">
        <v>232</v>
      </c>
      <c r="J46" s="229">
        <v>6833</v>
      </c>
      <c r="K46" s="138">
        <v>-7.6122228231476519E-2</v>
      </c>
      <c r="L46" s="121" t="s">
        <v>191</v>
      </c>
      <c r="M46" s="229">
        <v>6507</v>
      </c>
      <c r="N46" s="138">
        <v>-3.0831099195710476E-2</v>
      </c>
      <c r="O46" s="121" t="s">
        <v>203</v>
      </c>
      <c r="P46" s="218">
        <v>6711</v>
      </c>
      <c r="Q46" s="143">
        <v>1.5740880883911013E-2</v>
      </c>
      <c r="R46" s="1"/>
      <c r="S46" s="1"/>
      <c r="T46" s="1"/>
    </row>
    <row r="47" spans="1:32" ht="27.75" customHeight="1">
      <c r="A47" s="76"/>
      <c r="B47" s="136">
        <v>35</v>
      </c>
      <c r="C47" s="195" t="s">
        <v>232</v>
      </c>
      <c r="D47" s="230">
        <v>5881</v>
      </c>
      <c r="E47" s="137">
        <v>-0.15502873563218389</v>
      </c>
      <c r="F47" s="252" t="s">
        <v>429</v>
      </c>
      <c r="G47" s="230">
        <v>6043</v>
      </c>
      <c r="H47" s="137">
        <v>9.7529967308390919E-2</v>
      </c>
      <c r="I47" s="110" t="s">
        <v>207</v>
      </c>
      <c r="J47" s="231">
        <v>5831</v>
      </c>
      <c r="K47" s="137">
        <v>0.18323863636363646</v>
      </c>
      <c r="L47" s="110" t="s">
        <v>257</v>
      </c>
      <c r="M47" s="231">
        <v>6239</v>
      </c>
      <c r="N47" s="137">
        <v>3.5346830401593143E-2</v>
      </c>
      <c r="O47" s="110" t="s">
        <v>204</v>
      </c>
      <c r="P47" s="219">
        <v>6026</v>
      </c>
      <c r="Q47" s="139">
        <v>4.129946431657161E-2</v>
      </c>
    </row>
    <row r="48" spans="1:32" ht="27.75" customHeight="1">
      <c r="A48" s="76"/>
      <c r="B48" s="144">
        <v>36</v>
      </c>
      <c r="C48" s="121" t="s">
        <v>424</v>
      </c>
      <c r="D48" s="229">
        <v>5855</v>
      </c>
      <c r="E48" s="138">
        <v>3.9041703637976877E-2</v>
      </c>
      <c r="F48" s="121" t="s">
        <v>207</v>
      </c>
      <c r="G48" s="229">
        <v>5743</v>
      </c>
      <c r="H48" s="138">
        <v>-1.509175098610871E-2</v>
      </c>
      <c r="I48" s="120" t="s">
        <v>429</v>
      </c>
      <c r="J48" s="233">
        <v>5506</v>
      </c>
      <c r="K48" s="163" t="s">
        <v>46</v>
      </c>
      <c r="L48" s="120" t="s" ph="1">
        <v>202</v>
      </c>
      <c r="M48" s="233">
        <v>5325</v>
      </c>
      <c r="N48" s="145">
        <v>-2.6864035087719285E-2</v>
      </c>
      <c r="O48" s="120" t="s">
        <v>205</v>
      </c>
      <c r="P48" s="226">
        <v>5987</v>
      </c>
      <c r="Q48" s="146">
        <v>0.34720972097209724</v>
      </c>
    </row>
    <row r="49" spans="1:32" ht="27.75" customHeight="1">
      <c r="A49" s="76"/>
      <c r="B49" s="136">
        <v>37</v>
      </c>
      <c r="C49" s="194" t="s">
        <v>417</v>
      </c>
      <c r="D49" s="228">
        <v>5798</v>
      </c>
      <c r="E49" s="137">
        <v>9.5768761971095628E-3</v>
      </c>
      <c r="F49" s="194" t="s">
        <v>258</v>
      </c>
      <c r="G49" s="228">
        <v>5635</v>
      </c>
      <c r="H49" s="137">
        <v>8.973119319280598E-2</v>
      </c>
      <c r="I49" s="110" t="s">
        <v>258</v>
      </c>
      <c r="J49" s="231">
        <v>5171</v>
      </c>
      <c r="K49" s="137">
        <v>-0.20531735054556632</v>
      </c>
      <c r="L49" s="110" t="s" ph="1">
        <v>205</v>
      </c>
      <c r="M49" s="231">
        <v>5063</v>
      </c>
      <c r="N49" s="137">
        <v>-0.15433439118089198</v>
      </c>
      <c r="O49" s="110" t="s" ph="1">
        <v>202</v>
      </c>
      <c r="P49" s="219">
        <v>5472</v>
      </c>
      <c r="Q49" s="139">
        <v>-1.900322696306922E-2</v>
      </c>
    </row>
    <row r="50" spans="1:32" ht="27.75" customHeight="1">
      <c r="A50" s="76"/>
      <c r="B50" s="136">
        <v>38</v>
      </c>
      <c r="C50" s="121" t="s">
        <v>205</v>
      </c>
      <c r="D50" s="229">
        <v>5453</v>
      </c>
      <c r="E50" s="138">
        <v>0.15701251856566945</v>
      </c>
      <c r="F50" s="121" t="s">
        <v>233</v>
      </c>
      <c r="G50" s="229">
        <v>4787</v>
      </c>
      <c r="H50" s="138">
        <v>2.0899978673491137E-2</v>
      </c>
      <c r="I50" s="121" t="s">
        <v>205</v>
      </c>
      <c r="J50" s="229">
        <v>4866</v>
      </c>
      <c r="K50" s="138">
        <v>-3.8909737309895331E-2</v>
      </c>
      <c r="L50" s="121" t="s">
        <v>207</v>
      </c>
      <c r="M50" s="229">
        <v>4928</v>
      </c>
      <c r="N50" s="138">
        <v>9.6817271310928099E-2</v>
      </c>
      <c r="O50" s="121" t="s">
        <v>206</v>
      </c>
      <c r="P50" s="218">
        <v>5338</v>
      </c>
      <c r="Q50" s="143">
        <v>-6.6946338052787935E-2</v>
      </c>
    </row>
    <row r="51" spans="1:32" ht="27.75" customHeight="1">
      <c r="A51" s="76"/>
      <c r="B51" s="136">
        <v>39</v>
      </c>
      <c r="C51" s="194" t="s">
        <v>208</v>
      </c>
      <c r="D51" s="228">
        <v>4449</v>
      </c>
      <c r="E51" s="137">
        <v>-7.1412631109127878E-3</v>
      </c>
      <c r="F51" s="194" t="s">
        <v>205</v>
      </c>
      <c r="G51" s="228">
        <v>4713</v>
      </c>
      <c r="H51" s="137">
        <v>-3.1442663378544955E-2</v>
      </c>
      <c r="I51" s="110" t="s">
        <v>233</v>
      </c>
      <c r="J51" s="231">
        <v>4689</v>
      </c>
      <c r="K51" s="137">
        <v>-3.1198347107437963E-2</v>
      </c>
      <c r="L51" s="110" t="s">
        <v>206</v>
      </c>
      <c r="M51" s="231">
        <v>4840</v>
      </c>
      <c r="N51" s="137">
        <v>-9.3293368302735158E-2</v>
      </c>
      <c r="O51" s="110" t="s">
        <v>207</v>
      </c>
      <c r="P51" s="231">
        <v>4493</v>
      </c>
      <c r="Q51" s="139">
        <v>0</v>
      </c>
    </row>
    <row r="52" spans="1:32" ht="27.75" customHeight="1">
      <c r="A52" s="76"/>
      <c r="B52" s="140">
        <v>40</v>
      </c>
      <c r="C52" s="121" t="s">
        <v>422</v>
      </c>
      <c r="D52" s="229">
        <v>4268</v>
      </c>
      <c r="E52" s="141">
        <v>-6.2863795110593701E-3</v>
      </c>
      <c r="F52" s="121" t="s">
        <v>208</v>
      </c>
      <c r="G52" s="229">
        <v>4481</v>
      </c>
      <c r="H52" s="141">
        <v>-5.548158011540183E-3</v>
      </c>
      <c r="I52" s="115" t="s">
        <v>208</v>
      </c>
      <c r="J52" s="232">
        <v>4506</v>
      </c>
      <c r="K52" s="141">
        <v>2.0611551528878724E-2</v>
      </c>
      <c r="L52" s="115" t="s">
        <v>208</v>
      </c>
      <c r="M52" s="232">
        <v>4415</v>
      </c>
      <c r="N52" s="141">
        <v>-1.1312217194570096E-3</v>
      </c>
      <c r="O52" s="115" t="s">
        <v>208</v>
      </c>
      <c r="P52" s="232">
        <v>4420</v>
      </c>
      <c r="Q52" s="142">
        <v>-3.2399299474605958E-2</v>
      </c>
    </row>
    <row r="53" spans="1:32" ht="27.75" customHeight="1">
      <c r="A53" s="76"/>
      <c r="B53" s="136">
        <v>41</v>
      </c>
      <c r="C53" s="194" t="s">
        <v>418</v>
      </c>
      <c r="D53" s="228">
        <v>4181</v>
      </c>
      <c r="E53" s="137">
        <v>-1.414760669653381E-2</v>
      </c>
      <c r="F53" s="110" t="s" ph="1">
        <v>202</v>
      </c>
      <c r="G53" s="228">
        <v>4441</v>
      </c>
      <c r="H53" s="137">
        <v>2.209436133486764E-2</v>
      </c>
      <c r="I53" s="110" t="s" ph="1">
        <v>202</v>
      </c>
      <c r="J53" s="231">
        <v>4345</v>
      </c>
      <c r="K53" s="137">
        <v>-0.18403755868544602</v>
      </c>
      <c r="L53" s="110" t="s">
        <v>209</v>
      </c>
      <c r="M53" s="231">
        <v>4401</v>
      </c>
      <c r="N53" s="137">
        <v>2.7790751985053763E-2</v>
      </c>
      <c r="O53" s="110" t="s">
        <v>209</v>
      </c>
      <c r="P53" s="231">
        <v>4282</v>
      </c>
      <c r="Q53" s="147" t="s">
        <v>46</v>
      </c>
    </row>
    <row r="54" spans="1:32" ht="27.75" customHeight="1">
      <c r="A54" s="76"/>
      <c r="B54" s="136">
        <v>42</v>
      </c>
      <c r="C54" s="121" t="s">
        <v>233</v>
      </c>
      <c r="D54" s="229">
        <v>4068</v>
      </c>
      <c r="E54" s="138">
        <v>-0.15019845414664712</v>
      </c>
      <c r="F54" s="121" t="s">
        <v>234</v>
      </c>
      <c r="G54" s="229">
        <v>4295</v>
      </c>
      <c r="H54" s="138">
        <v>-4.1734291676327473E-3</v>
      </c>
      <c r="I54" s="121" t="s">
        <v>234</v>
      </c>
      <c r="J54" s="229">
        <v>4313</v>
      </c>
      <c r="K54" s="138">
        <v>-1.9995455578277643E-2</v>
      </c>
      <c r="L54" s="121" t="s">
        <v>210</v>
      </c>
      <c r="M54" s="229">
        <v>3945</v>
      </c>
      <c r="N54" s="138">
        <v>0.1385281385281385</v>
      </c>
      <c r="O54" s="121" t="s">
        <v>211</v>
      </c>
      <c r="P54" s="229">
        <v>3618</v>
      </c>
      <c r="Q54" s="143">
        <v>5.1438535309503042E-2</v>
      </c>
      <c r="V54" s="18" ph="1"/>
      <c r="AB54" s="18" ph="1"/>
    </row>
    <row r="55" spans="1:32" ht="27.75" customHeight="1">
      <c r="A55" s="76"/>
      <c r="B55" s="136">
        <v>43</v>
      </c>
      <c r="C55" s="110" t="s" ph="1">
        <v>202</v>
      </c>
      <c r="D55" s="228">
        <v>4064</v>
      </c>
      <c r="E55" s="137">
        <v>-8.4890790362530999E-2</v>
      </c>
      <c r="F55" s="194" t="s">
        <v>235</v>
      </c>
      <c r="G55" s="228">
        <v>4241</v>
      </c>
      <c r="H55" s="137">
        <v>4.9752475247524686E-2</v>
      </c>
      <c r="I55" s="110" t="s">
        <v>235</v>
      </c>
      <c r="J55" s="231">
        <v>4040</v>
      </c>
      <c r="K55" s="137">
        <v>6.7371202113606365E-2</v>
      </c>
      <c r="L55" s="110" t="s">
        <v>211</v>
      </c>
      <c r="M55" s="231">
        <v>3785</v>
      </c>
      <c r="N55" s="137">
        <v>4.6158098396904323E-2</v>
      </c>
      <c r="O55" s="110" t="s">
        <v>214</v>
      </c>
      <c r="P55" s="231">
        <v>3497</v>
      </c>
      <c r="Q55" s="147">
        <v>9.235209235209263E-3</v>
      </c>
      <c r="S55" s="148"/>
    </row>
    <row r="56" spans="1:32" ht="27.75" customHeight="1">
      <c r="A56" s="76"/>
      <c r="B56" s="136">
        <v>44</v>
      </c>
      <c r="C56" s="121" t="s">
        <v>216</v>
      </c>
      <c r="D56" s="229">
        <v>3958</v>
      </c>
      <c r="E56" s="138">
        <v>-3.7754845205134613E-3</v>
      </c>
      <c r="F56" s="121" t="s">
        <v>216</v>
      </c>
      <c r="G56" s="229">
        <v>3973</v>
      </c>
      <c r="H56" s="138">
        <v>0.11257350882105843</v>
      </c>
      <c r="I56" s="121" t="s">
        <v>220</v>
      </c>
      <c r="J56" s="229">
        <v>3664</v>
      </c>
      <c r="K56" s="138">
        <v>6.2645011600928058E-2</v>
      </c>
      <c r="L56" s="121" t="s">
        <v>214</v>
      </c>
      <c r="M56" s="229">
        <v>3750</v>
      </c>
      <c r="N56" s="138">
        <v>7.234772662281963E-2</v>
      </c>
      <c r="O56" s="121" t="s">
        <v>216</v>
      </c>
      <c r="P56" s="229">
        <v>3488</v>
      </c>
      <c r="Q56" s="143">
        <v>5.6649500151469301E-2</v>
      </c>
    </row>
    <row r="57" spans="1:32" ht="27.75" customHeight="1">
      <c r="A57" s="76"/>
      <c r="B57" s="136">
        <v>45</v>
      </c>
      <c r="C57" s="194" t="s">
        <v>219</v>
      </c>
      <c r="D57" s="228">
        <v>3826</v>
      </c>
      <c r="E57" s="149">
        <v>3.672612801678854E-3</v>
      </c>
      <c r="F57" s="194" t="s">
        <v>220</v>
      </c>
      <c r="G57" s="228">
        <v>3876</v>
      </c>
      <c r="H57" s="149">
        <v>5.7860262008733621E-2</v>
      </c>
      <c r="I57" s="110" t="s">
        <v>216</v>
      </c>
      <c r="J57" s="231">
        <v>3571</v>
      </c>
      <c r="K57" s="149">
        <v>-2.5648021828103662E-2</v>
      </c>
      <c r="L57" s="110" t="s">
        <v>216</v>
      </c>
      <c r="M57" s="231">
        <v>3665</v>
      </c>
      <c r="N57" s="149">
        <v>5.0745412844036775E-2</v>
      </c>
      <c r="O57" s="110" t="s">
        <v>217</v>
      </c>
      <c r="P57" s="219">
        <v>3465</v>
      </c>
      <c r="Q57" s="139">
        <v>-3.5087719298245612E-2</v>
      </c>
    </row>
    <row r="58" spans="1:32" ht="27.75" customHeight="1">
      <c r="A58" s="76"/>
      <c r="B58" s="144">
        <v>46</v>
      </c>
      <c r="C58" s="121" t="s">
        <v>220</v>
      </c>
      <c r="D58" s="229">
        <v>3728</v>
      </c>
      <c r="E58" s="145">
        <v>-3.818369453044379E-2</v>
      </c>
      <c r="F58" s="121" t="s">
        <v>219</v>
      </c>
      <c r="G58" s="229">
        <v>3812</v>
      </c>
      <c r="H58" s="145">
        <v>7.0485818590283689E-2</v>
      </c>
      <c r="I58" s="120" t="s">
        <v>219</v>
      </c>
      <c r="J58" s="233">
        <v>3561</v>
      </c>
      <c r="K58" s="145">
        <v>0.17524752475247518</v>
      </c>
      <c r="L58" s="120" t="s">
        <v>220</v>
      </c>
      <c r="M58" s="233">
        <v>3448</v>
      </c>
      <c r="N58" s="145">
        <v>5.0258909533962948E-2</v>
      </c>
      <c r="O58" s="120" t="s">
        <v>218</v>
      </c>
      <c r="P58" s="226">
        <v>3418</v>
      </c>
      <c r="Q58" s="146">
        <v>6.4797507788161957E-2</v>
      </c>
    </row>
    <row r="59" spans="1:32" ht="27.75" customHeight="1">
      <c r="A59" s="76"/>
      <c r="B59" s="136">
        <v>47</v>
      </c>
      <c r="C59" s="194" t="s">
        <v>420</v>
      </c>
      <c r="D59" s="228">
        <v>3691</v>
      </c>
      <c r="E59" s="137">
        <v>0.15524256651017221</v>
      </c>
      <c r="F59" s="194" t="s">
        <v>239</v>
      </c>
      <c r="G59" s="228">
        <v>3698</v>
      </c>
      <c r="H59" s="137">
        <v>9.7003856422426482E-2</v>
      </c>
      <c r="I59" s="110" t="s">
        <v>236</v>
      </c>
      <c r="J59" s="231">
        <v>3514</v>
      </c>
      <c r="K59" s="137">
        <v>2.00290275761974E-2</v>
      </c>
      <c r="L59" s="110" t="s">
        <v>212</v>
      </c>
      <c r="M59" s="231">
        <v>3445</v>
      </c>
      <c r="N59" s="137">
        <v>7.8993563487419483E-3</v>
      </c>
      <c r="O59" s="110" t="s">
        <v>219</v>
      </c>
      <c r="P59" s="219">
        <v>3384</v>
      </c>
      <c r="Q59" s="139">
        <v>0.13480885311871238</v>
      </c>
    </row>
    <row r="60" spans="1:32" ht="27.75" customHeight="1">
      <c r="A60" s="76"/>
      <c r="B60" s="136">
        <v>48</v>
      </c>
      <c r="C60" s="121" t="s">
        <v>419</v>
      </c>
      <c r="D60" s="229">
        <v>3436</v>
      </c>
      <c r="E60" s="138">
        <v>2.4448419797256982E-2</v>
      </c>
      <c r="F60" s="121" t="s">
        <v>238</v>
      </c>
      <c r="G60" s="229">
        <v>3578</v>
      </c>
      <c r="H60" s="138">
        <v>4.1024148967122587E-2</v>
      </c>
      <c r="I60" s="121" t="s">
        <v>237</v>
      </c>
      <c r="J60" s="229">
        <v>3461</v>
      </c>
      <c r="K60" s="138">
        <v>-0.12268694550063375</v>
      </c>
      <c r="L60" s="121" t="s">
        <v>215</v>
      </c>
      <c r="M60" s="229">
        <v>3213</v>
      </c>
      <c r="N60" s="138">
        <v>9.174311926605494E-2</v>
      </c>
      <c r="O60" s="121" t="s">
        <v>220</v>
      </c>
      <c r="P60" s="218">
        <v>3283</v>
      </c>
      <c r="Q60" s="143">
        <v>4.4875875238701513E-2</v>
      </c>
      <c r="Y60" s="18" ph="1"/>
      <c r="AE60" s="18" ph="1"/>
      <c r="AF60" s="18" ph="1"/>
    </row>
    <row r="61" spans="1:32" ht="27.75" customHeight="1">
      <c r="A61" s="76"/>
      <c r="B61" s="136">
        <v>49</v>
      </c>
      <c r="C61" s="194" t="s">
        <v>421</v>
      </c>
      <c r="D61" s="228">
        <v>3376</v>
      </c>
      <c r="E61" s="150">
        <v>-8.7074094104921618E-2</v>
      </c>
      <c r="F61" s="194" t="s">
        <v>236</v>
      </c>
      <c r="G61" s="228">
        <v>3577</v>
      </c>
      <c r="H61" s="150">
        <v>1.7928286852589626E-2</v>
      </c>
      <c r="I61" s="110" t="s">
        <v>238</v>
      </c>
      <c r="J61" s="228">
        <v>3437</v>
      </c>
      <c r="K61" s="150">
        <v>-8.3466666666666689E-2</v>
      </c>
      <c r="L61" s="110" t="s">
        <v>221</v>
      </c>
      <c r="M61" s="228">
        <v>3153</v>
      </c>
      <c r="N61" s="150">
        <v>0.15791406536907826</v>
      </c>
      <c r="O61" s="110" t="s" ph="1">
        <v>213</v>
      </c>
      <c r="P61" s="219">
        <v>2991</v>
      </c>
      <c r="Q61" s="139">
        <v>-6.2676277029144467E-2</v>
      </c>
    </row>
    <row r="62" spans="1:32" ht="27.75" customHeight="1" thickBot="1">
      <c r="A62" s="76"/>
      <c r="B62" s="151">
        <v>50</v>
      </c>
      <c r="C62" s="125" t="s">
        <v>238</v>
      </c>
      <c r="D62" s="234">
        <v>3359</v>
      </c>
      <c r="E62" s="126">
        <v>-6.1207378423700387E-2</v>
      </c>
      <c r="F62" s="125" t="s">
        <v>237</v>
      </c>
      <c r="G62" s="234">
        <v>3517</v>
      </c>
      <c r="H62" s="126">
        <v>1.6180294712510923E-2</v>
      </c>
      <c r="I62" s="125" t="s">
        <v>239</v>
      </c>
      <c r="J62" s="234">
        <v>3371</v>
      </c>
      <c r="K62" s="126">
        <v>6.9140501110053876E-2</v>
      </c>
      <c r="L62" s="125" t="s">
        <v>219</v>
      </c>
      <c r="M62" s="234">
        <v>3030</v>
      </c>
      <c r="N62" s="126">
        <v>-0.10460992907801414</v>
      </c>
      <c r="O62" s="125" t="s">
        <v>215</v>
      </c>
      <c r="P62" s="220">
        <v>2943</v>
      </c>
      <c r="Q62" s="127">
        <v>3.4810126582278444E-2</v>
      </c>
    </row>
    <row r="63" spans="1:32">
      <c r="A63" s="76"/>
    </row>
    <row r="64" spans="1:32" ht="15" customHeight="1">
      <c r="I64" s="152"/>
    </row>
    <row r="65" spans="9:32" ht="15" customHeight="1">
      <c r="I65" s="152"/>
    </row>
    <row r="66" spans="9:32" ht="15" customHeight="1">
      <c r="I66" s="152"/>
    </row>
    <row r="67" spans="9:32" ht="18">
      <c r="I67" s="16" ph="1"/>
    </row>
    <row r="68" spans="9:32" ht="21">
      <c r="Y68" s="18" ph="1"/>
      <c r="AE68" s="18" ph="1"/>
      <c r="AF68" s="18" ph="1"/>
    </row>
    <row r="69" spans="9:32" ht="18">
      <c r="L69" s="13" ph="1"/>
    </row>
  </sheetData>
  <mergeCells count="3">
    <mergeCell ref="A2:K2"/>
    <mergeCell ref="B4:B5"/>
    <mergeCell ref="B36:B37"/>
  </mergeCells>
  <phoneticPr fontId="5"/>
  <pageMargins left="0.7" right="0.7" top="0.75" bottom="0.75" header="0.3" footer="0.3"/>
  <pageSetup paperSize="9" scale="71"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7"/>
  <sheetViews>
    <sheetView zoomScale="90" zoomScaleNormal="90" zoomScaleSheetLayoutView="100" workbookViewId="0">
      <pane xSplit="4" ySplit="2" topLeftCell="E3" activePane="bottomRight" state="frozen"/>
      <selection pane="topRight" activeCell="E1" sqref="E1"/>
      <selection pane="bottomLeft" activeCell="A3" sqref="A3"/>
      <selection pane="bottomRight" sqref="A1:A2"/>
    </sheetView>
  </sheetViews>
  <sheetFormatPr defaultColWidth="9" defaultRowHeight="13.5"/>
  <cols>
    <col min="1" max="1" width="16" style="255" bestFit="1" customWidth="1"/>
    <col min="2" max="2" width="5.125" style="255" customWidth="1"/>
    <col min="3" max="3" width="5.625" style="255" customWidth="1"/>
    <col min="4" max="4" width="27" style="255" customWidth="1"/>
    <col min="5" max="5" width="13.625" style="255" customWidth="1"/>
    <col min="6" max="6" width="13.625" style="293" customWidth="1"/>
    <col min="7" max="7" width="13.625" style="255" customWidth="1"/>
    <col min="8" max="8" width="13.625" style="294" customWidth="1"/>
    <col min="9" max="9" width="13.625" style="293" customWidth="1"/>
    <col min="10" max="10" width="13.625" style="255" customWidth="1"/>
    <col min="11" max="11" width="13.625" style="294" customWidth="1"/>
    <col min="12" max="12" width="13.625" style="293" customWidth="1"/>
    <col min="13" max="16384" width="9" style="255"/>
  </cols>
  <sheetData>
    <row r="1" spans="1:12" ht="42" customHeight="1" thickTop="1">
      <c r="A1" s="395" t="s">
        <v>432</v>
      </c>
      <c r="B1" s="397" t="s">
        <v>1</v>
      </c>
      <c r="C1" s="398"/>
      <c r="D1" s="399"/>
      <c r="E1" s="403" t="s">
        <v>433</v>
      </c>
      <c r="F1" s="404"/>
      <c r="G1" s="403" t="s">
        <v>434</v>
      </c>
      <c r="H1" s="404"/>
      <c r="I1" s="405"/>
      <c r="J1" s="403" t="s">
        <v>435</v>
      </c>
      <c r="K1" s="404"/>
      <c r="L1" s="405"/>
    </row>
    <row r="2" spans="1:12" ht="37.5" customHeight="1">
      <c r="A2" s="396"/>
      <c r="B2" s="400"/>
      <c r="C2" s="401"/>
      <c r="D2" s="402"/>
      <c r="E2" s="256" t="s">
        <v>436</v>
      </c>
      <c r="F2" s="257" t="s">
        <v>437</v>
      </c>
      <c r="G2" s="256" t="s">
        <v>436</v>
      </c>
      <c r="H2" s="168" t="s">
        <v>438</v>
      </c>
      <c r="I2" s="258" t="s">
        <v>437</v>
      </c>
      <c r="J2" s="256" t="s">
        <v>436</v>
      </c>
      <c r="K2" s="168" t="s">
        <v>438</v>
      </c>
      <c r="L2" s="258" t="s">
        <v>437</v>
      </c>
    </row>
    <row r="3" spans="1:12" ht="15" customHeight="1">
      <c r="A3" s="406" t="s">
        <v>84</v>
      </c>
      <c r="B3" s="259" t="s">
        <v>2</v>
      </c>
      <c r="C3" s="260"/>
      <c r="D3" s="260"/>
      <c r="E3" s="261">
        <v>9239</v>
      </c>
      <c r="F3" s="262">
        <v>-0.10248688556440644</v>
      </c>
      <c r="G3" s="261">
        <v>8925</v>
      </c>
      <c r="H3" s="263">
        <v>0.96601363783959282</v>
      </c>
      <c r="I3" s="264">
        <v>-0.10598016628268059</v>
      </c>
      <c r="J3" s="261">
        <v>314</v>
      </c>
      <c r="K3" s="263">
        <v>3.3986362160406972E-2</v>
      </c>
      <c r="L3" s="264">
        <v>9.6463022508037621E-3</v>
      </c>
    </row>
    <row r="4" spans="1:12" ht="15" customHeight="1">
      <c r="A4" s="407"/>
      <c r="B4" s="259" t="s">
        <v>47</v>
      </c>
      <c r="C4" s="265"/>
      <c r="D4" s="265"/>
      <c r="E4" s="261">
        <v>18191</v>
      </c>
      <c r="F4" s="262">
        <v>-6.4008232570105461E-2</v>
      </c>
      <c r="G4" s="261">
        <v>17045</v>
      </c>
      <c r="H4" s="263">
        <v>0.93700181408388772</v>
      </c>
      <c r="I4" s="264">
        <v>-6.8426518008416704E-2</v>
      </c>
      <c r="J4" s="261">
        <v>1146</v>
      </c>
      <c r="K4" s="263">
        <v>6.2998185916112365E-2</v>
      </c>
      <c r="L4" s="264">
        <v>7.0298769771528491E-3</v>
      </c>
    </row>
    <row r="5" spans="1:12" ht="15" customHeight="1">
      <c r="A5" s="407"/>
      <c r="B5" s="259" t="s">
        <v>48</v>
      </c>
      <c r="C5" s="265"/>
      <c r="D5" s="265"/>
      <c r="E5" s="261">
        <v>5057</v>
      </c>
      <c r="F5" s="262">
        <v>0.19947817836812143</v>
      </c>
      <c r="G5" s="261">
        <v>4848</v>
      </c>
      <c r="H5" s="263">
        <v>0.95867114890251115</v>
      </c>
      <c r="I5" s="264">
        <v>0.19115479115479103</v>
      </c>
      <c r="J5" s="261">
        <v>209</v>
      </c>
      <c r="K5" s="263">
        <v>4.1328851097488628E-2</v>
      </c>
      <c r="L5" s="264">
        <v>0.4315068493150685</v>
      </c>
    </row>
    <row r="6" spans="1:12" ht="15" customHeight="1">
      <c r="A6" s="407"/>
      <c r="B6" s="259" t="s">
        <v>49</v>
      </c>
      <c r="C6" s="265"/>
      <c r="D6" s="265"/>
      <c r="E6" s="261">
        <v>36585</v>
      </c>
      <c r="F6" s="262">
        <v>-5.7613392396119734E-3</v>
      </c>
      <c r="G6" s="261">
        <v>33204</v>
      </c>
      <c r="H6" s="263">
        <v>0.90758507585075843</v>
      </c>
      <c r="I6" s="264">
        <v>-9.0133110487673473E-3</v>
      </c>
      <c r="J6" s="261">
        <v>3381</v>
      </c>
      <c r="K6" s="263">
        <v>9.241492414924149E-2</v>
      </c>
      <c r="L6" s="264">
        <v>2.7347310847766648E-2</v>
      </c>
    </row>
    <row r="7" spans="1:12" ht="15" customHeight="1">
      <c r="A7" s="407"/>
      <c r="B7" s="259" t="s">
        <v>388</v>
      </c>
      <c r="C7" s="265"/>
      <c r="D7" s="265"/>
      <c r="E7" s="261">
        <v>791</v>
      </c>
      <c r="F7" s="262">
        <v>8.0601092896174897E-2</v>
      </c>
      <c r="G7" s="261">
        <v>655</v>
      </c>
      <c r="H7" s="263">
        <v>0.82806573957016461</v>
      </c>
      <c r="I7" s="264">
        <v>9.5317725752508409E-2</v>
      </c>
      <c r="J7" s="261">
        <v>136</v>
      </c>
      <c r="K7" s="263">
        <v>0.17193426042983564</v>
      </c>
      <c r="L7" s="264">
        <v>1.4925373134328401E-2</v>
      </c>
    </row>
    <row r="8" spans="1:12" ht="15" customHeight="1">
      <c r="A8" s="407"/>
      <c r="B8" s="259" t="s">
        <v>50</v>
      </c>
      <c r="C8" s="265"/>
      <c r="D8" s="265"/>
      <c r="E8" s="261">
        <v>81187</v>
      </c>
      <c r="F8" s="262">
        <v>2.6085967417817768E-2</v>
      </c>
      <c r="G8" s="261">
        <v>79359</v>
      </c>
      <c r="H8" s="263">
        <v>0.97748407996354081</v>
      </c>
      <c r="I8" s="264">
        <v>2.5880010858745806E-2</v>
      </c>
      <c r="J8" s="261">
        <v>1828</v>
      </c>
      <c r="K8" s="263">
        <v>2.2515920036459039E-2</v>
      </c>
      <c r="L8" s="264">
        <v>3.5107587768969495E-2</v>
      </c>
    </row>
    <row r="9" spans="1:12" ht="15" customHeight="1">
      <c r="A9" s="407"/>
      <c r="B9" s="259" t="s">
        <v>51</v>
      </c>
      <c r="C9" s="265"/>
      <c r="D9" s="265"/>
      <c r="E9" s="261">
        <v>40500</v>
      </c>
      <c r="F9" s="262">
        <v>-0.11308689558514362</v>
      </c>
      <c r="G9" s="261">
        <v>27308</v>
      </c>
      <c r="H9" s="263">
        <v>0.67427160493827165</v>
      </c>
      <c r="I9" s="264">
        <v>-0.13920060522002264</v>
      </c>
      <c r="J9" s="261">
        <v>13192</v>
      </c>
      <c r="K9" s="263">
        <v>0.3257283950617284</v>
      </c>
      <c r="L9" s="264">
        <v>-5.3658536585365901E-2</v>
      </c>
    </row>
    <row r="10" spans="1:12" ht="15" customHeight="1">
      <c r="A10" s="407"/>
      <c r="B10" s="259" t="s">
        <v>3</v>
      </c>
      <c r="C10" s="265"/>
      <c r="D10" s="265"/>
      <c r="E10" s="261">
        <v>24552</v>
      </c>
      <c r="F10" s="262">
        <v>-4.385076719370673E-2</v>
      </c>
      <c r="G10" s="261">
        <v>19368</v>
      </c>
      <c r="H10" s="263">
        <v>0.78885630498533732</v>
      </c>
      <c r="I10" s="264">
        <v>-0.10869765301426604</v>
      </c>
      <c r="J10" s="261">
        <v>5184</v>
      </c>
      <c r="K10" s="263">
        <v>0.21114369501466279</v>
      </c>
      <c r="L10" s="264">
        <v>0.31306990881458963</v>
      </c>
    </row>
    <row r="11" spans="1:12" ht="15" customHeight="1">
      <c r="A11" s="407"/>
      <c r="B11" s="259" t="s">
        <v>52</v>
      </c>
      <c r="C11" s="265"/>
      <c r="D11" s="265"/>
      <c r="E11" s="261">
        <v>111769</v>
      </c>
      <c r="F11" s="262">
        <v>-4.0477662168194817E-2</v>
      </c>
      <c r="G11" s="261">
        <v>107644</v>
      </c>
      <c r="H11" s="263">
        <v>0.96309352324884356</v>
      </c>
      <c r="I11" s="264">
        <v>-4.3445033901166719E-2</v>
      </c>
      <c r="J11" s="261">
        <v>4125</v>
      </c>
      <c r="K11" s="263">
        <v>3.6906476751156402E-2</v>
      </c>
      <c r="L11" s="264">
        <v>4.4039483675019087E-2</v>
      </c>
    </row>
    <row r="12" spans="1:12" ht="15" customHeight="1">
      <c r="A12" s="407"/>
      <c r="B12" s="259" t="s">
        <v>53</v>
      </c>
      <c r="C12" s="265"/>
      <c r="D12" s="265"/>
      <c r="E12" s="261">
        <v>1045</v>
      </c>
      <c r="F12" s="262">
        <v>-7.0284697508896765E-2</v>
      </c>
      <c r="G12" s="261">
        <v>1040</v>
      </c>
      <c r="H12" s="263">
        <v>0.99521531100478466</v>
      </c>
      <c r="I12" s="264">
        <v>-7.225691347011598E-2</v>
      </c>
      <c r="J12" s="261">
        <v>5</v>
      </c>
      <c r="K12" s="263">
        <v>4.7846889952153108E-3</v>
      </c>
      <c r="L12" s="264">
        <v>0.66666666666666674</v>
      </c>
    </row>
    <row r="13" spans="1:12" ht="15" customHeight="1">
      <c r="A13" s="407"/>
      <c r="B13" s="259" t="s">
        <v>54</v>
      </c>
      <c r="C13" s="265"/>
      <c r="D13" s="265"/>
      <c r="E13" s="261">
        <v>1022</v>
      </c>
      <c r="F13" s="262">
        <v>5.9055118110236116E-3</v>
      </c>
      <c r="G13" s="261">
        <v>494</v>
      </c>
      <c r="H13" s="263">
        <v>0.48336594911937375</v>
      </c>
      <c r="I13" s="264">
        <v>-1.0020040080160331E-2</v>
      </c>
      <c r="J13" s="261">
        <v>528</v>
      </c>
      <c r="K13" s="263">
        <v>0.51663405088062619</v>
      </c>
      <c r="L13" s="264">
        <v>2.1276595744680771E-2</v>
      </c>
    </row>
    <row r="14" spans="1:12" ht="15" customHeight="1">
      <c r="A14" s="407"/>
      <c r="B14" s="259" t="s">
        <v>261</v>
      </c>
      <c r="C14" s="265"/>
      <c r="D14" s="265"/>
      <c r="E14" s="261">
        <v>984</v>
      </c>
      <c r="F14" s="262">
        <v>-8.8888888888888906E-2</v>
      </c>
      <c r="G14" s="261">
        <v>901</v>
      </c>
      <c r="H14" s="263">
        <v>0.91565040650406482</v>
      </c>
      <c r="I14" s="264">
        <v>-7.9673135852911137E-2</v>
      </c>
      <c r="J14" s="261">
        <v>83</v>
      </c>
      <c r="K14" s="263">
        <v>8.434959349593496E-2</v>
      </c>
      <c r="L14" s="264">
        <v>-0.17821782178217827</v>
      </c>
    </row>
    <row r="15" spans="1:12" ht="15" customHeight="1">
      <c r="A15" s="407"/>
      <c r="B15" s="259" t="s">
        <v>392</v>
      </c>
      <c r="C15" s="265"/>
      <c r="D15" s="265"/>
      <c r="E15" s="261">
        <v>105</v>
      </c>
      <c r="F15" s="262">
        <v>-0.15322580645161288</v>
      </c>
      <c r="G15" s="261">
        <v>105</v>
      </c>
      <c r="H15" s="263">
        <v>1</v>
      </c>
      <c r="I15" s="264">
        <v>-0.15322580645161288</v>
      </c>
      <c r="J15" s="261">
        <v>0</v>
      </c>
      <c r="K15" s="263">
        <v>0</v>
      </c>
      <c r="L15" s="264" t="s">
        <v>46</v>
      </c>
    </row>
    <row r="16" spans="1:12" ht="15" customHeight="1">
      <c r="A16" s="407"/>
      <c r="B16" s="259" t="s">
        <v>55</v>
      </c>
      <c r="C16" s="265"/>
      <c r="D16" s="265"/>
      <c r="E16" s="261">
        <v>16990</v>
      </c>
      <c r="F16" s="262">
        <v>-4.2978651495521936E-2</v>
      </c>
      <c r="G16" s="261">
        <v>10977</v>
      </c>
      <c r="H16" s="263">
        <v>0.64608593290170691</v>
      </c>
      <c r="I16" s="264">
        <v>-7.5387466307277662E-2</v>
      </c>
      <c r="J16" s="261">
        <v>6013</v>
      </c>
      <c r="K16" s="263">
        <v>0.35391406709829309</v>
      </c>
      <c r="L16" s="264">
        <v>2.2445162387349171E-2</v>
      </c>
    </row>
    <row r="17" spans="1:12" ht="15" customHeight="1">
      <c r="A17" s="407"/>
      <c r="B17" s="259" t="s">
        <v>393</v>
      </c>
      <c r="C17" s="265"/>
      <c r="D17" s="265"/>
      <c r="E17" s="261">
        <v>132</v>
      </c>
      <c r="F17" s="262">
        <v>-3.6496350364963459E-2</v>
      </c>
      <c r="G17" s="261">
        <v>122</v>
      </c>
      <c r="H17" s="263">
        <v>0.9242424242424242</v>
      </c>
      <c r="I17" s="264">
        <v>-3.9370078740157521E-2</v>
      </c>
      <c r="J17" s="261">
        <v>10</v>
      </c>
      <c r="K17" s="263">
        <v>7.575757575757576E-2</v>
      </c>
      <c r="L17" s="264">
        <v>0</v>
      </c>
    </row>
    <row r="18" spans="1:12" ht="15" customHeight="1">
      <c r="A18" s="407"/>
      <c r="B18" s="259" t="s">
        <v>394</v>
      </c>
      <c r="C18" s="265"/>
      <c r="D18" s="265"/>
      <c r="E18" s="261">
        <v>151</v>
      </c>
      <c r="F18" s="262">
        <v>-0.20942408376963351</v>
      </c>
      <c r="G18" s="261">
        <v>148</v>
      </c>
      <c r="H18" s="263">
        <v>0.98013245033112562</v>
      </c>
      <c r="I18" s="264">
        <v>-0.19999999999999996</v>
      </c>
      <c r="J18" s="261">
        <v>3</v>
      </c>
      <c r="K18" s="263">
        <v>1.9867549668874173E-2</v>
      </c>
      <c r="L18" s="264">
        <v>-0.5</v>
      </c>
    </row>
    <row r="19" spans="1:12" ht="15" customHeight="1">
      <c r="A19" s="407"/>
      <c r="B19" s="259" t="s">
        <v>56</v>
      </c>
      <c r="C19" s="265"/>
      <c r="D19" s="265"/>
      <c r="E19" s="261">
        <v>23437</v>
      </c>
      <c r="F19" s="262">
        <v>1.2484879903231327E-2</v>
      </c>
      <c r="G19" s="261">
        <v>23139</v>
      </c>
      <c r="H19" s="263">
        <v>0.9872850620813246</v>
      </c>
      <c r="I19" s="264">
        <v>1.3623620115647439E-2</v>
      </c>
      <c r="J19" s="261">
        <v>298</v>
      </c>
      <c r="K19" s="263">
        <v>1.2714937918675598E-2</v>
      </c>
      <c r="L19" s="264">
        <v>-6.8749999999999978E-2</v>
      </c>
    </row>
    <row r="20" spans="1:12" ht="15" customHeight="1">
      <c r="A20" s="407"/>
      <c r="B20" s="259" t="s">
        <v>4</v>
      </c>
      <c r="C20" s="265"/>
      <c r="D20" s="265"/>
      <c r="E20" s="261">
        <v>30973</v>
      </c>
      <c r="F20" s="262">
        <v>0.15999400771506678</v>
      </c>
      <c r="G20" s="261">
        <v>28981</v>
      </c>
      <c r="H20" s="263">
        <v>0.93568591999483397</v>
      </c>
      <c r="I20" s="264">
        <v>0.17322484009391961</v>
      </c>
      <c r="J20" s="261">
        <v>1992</v>
      </c>
      <c r="K20" s="263">
        <v>6.4314080005165794E-2</v>
      </c>
      <c r="L20" s="264">
        <v>-3.5017508754376925E-3</v>
      </c>
    </row>
    <row r="21" spans="1:12" ht="15" customHeight="1">
      <c r="A21" s="407"/>
      <c r="B21" s="259" t="s">
        <v>57</v>
      </c>
      <c r="C21" s="265"/>
      <c r="D21" s="265"/>
      <c r="E21" s="261">
        <v>3369</v>
      </c>
      <c r="F21" s="262">
        <v>6.3446969696969724E-2</v>
      </c>
      <c r="G21" s="261">
        <v>3352</v>
      </c>
      <c r="H21" s="263">
        <v>0.99495399228257642</v>
      </c>
      <c r="I21" s="264">
        <v>6.1767500791890972E-2</v>
      </c>
      <c r="J21" s="261">
        <v>17</v>
      </c>
      <c r="K21" s="263">
        <v>5.0460077174235675E-3</v>
      </c>
      <c r="L21" s="264">
        <v>0.54545454545454541</v>
      </c>
    </row>
    <row r="22" spans="1:12" ht="15" customHeight="1">
      <c r="A22" s="407"/>
      <c r="B22" s="259" t="s">
        <v>395</v>
      </c>
      <c r="C22" s="265"/>
      <c r="D22" s="265"/>
      <c r="E22" s="261">
        <v>133</v>
      </c>
      <c r="F22" s="262">
        <v>8.1300813008130079E-2</v>
      </c>
      <c r="G22" s="261">
        <v>122</v>
      </c>
      <c r="H22" s="263">
        <v>0.91729323308270683</v>
      </c>
      <c r="I22" s="264">
        <v>7.9646017699114946E-2</v>
      </c>
      <c r="J22" s="261">
        <v>11</v>
      </c>
      <c r="K22" s="263">
        <v>8.2706766917293228E-2</v>
      </c>
      <c r="L22" s="264">
        <v>0.10000000000000007</v>
      </c>
    </row>
    <row r="23" spans="1:12" ht="15" customHeight="1">
      <c r="A23" s="407"/>
      <c r="B23" s="259" t="s">
        <v>396</v>
      </c>
      <c r="C23" s="265"/>
      <c r="D23" s="265"/>
      <c r="E23" s="261">
        <v>277</v>
      </c>
      <c r="F23" s="262">
        <v>-0.38031319910514538</v>
      </c>
      <c r="G23" s="261">
        <v>249</v>
      </c>
      <c r="H23" s="263">
        <v>0.89891696750902528</v>
      </c>
      <c r="I23" s="264">
        <v>-0.40714285714285714</v>
      </c>
      <c r="J23" s="261">
        <v>28</v>
      </c>
      <c r="K23" s="263">
        <v>0.10108303249097472</v>
      </c>
      <c r="L23" s="264">
        <v>3.7037037037036979E-2</v>
      </c>
    </row>
    <row r="24" spans="1:12" ht="15" customHeight="1">
      <c r="A24" s="408"/>
      <c r="B24" s="259" t="s">
        <v>397</v>
      </c>
      <c r="C24" s="265"/>
      <c r="D24" s="265"/>
      <c r="E24" s="261">
        <v>833</v>
      </c>
      <c r="F24" s="262">
        <v>-0.11851851851851847</v>
      </c>
      <c r="G24" s="261">
        <v>789</v>
      </c>
      <c r="H24" s="263">
        <v>0.94717887154861924</v>
      </c>
      <c r="I24" s="264">
        <v>-0.12527716186252769</v>
      </c>
      <c r="J24" s="261">
        <v>44</v>
      </c>
      <c r="K24" s="263">
        <v>5.2821128451380553E-2</v>
      </c>
      <c r="L24" s="264">
        <v>2.3255813953488413E-2</v>
      </c>
    </row>
    <row r="25" spans="1:12" ht="15" customHeight="1">
      <c r="A25" s="406" t="s">
        <v>5</v>
      </c>
      <c r="B25" s="259" t="s">
        <v>161</v>
      </c>
      <c r="C25" s="260"/>
      <c r="D25" s="260"/>
      <c r="E25" s="261">
        <v>97532</v>
      </c>
      <c r="F25" s="262">
        <v>-5.8916613597329137E-2</v>
      </c>
      <c r="G25" s="261">
        <v>39015</v>
      </c>
      <c r="H25" s="263">
        <v>0.40002255669933967</v>
      </c>
      <c r="I25" s="264">
        <v>-0.12741545893719808</v>
      </c>
      <c r="J25" s="261">
        <v>58517</v>
      </c>
      <c r="K25" s="263">
        <v>0.59997744330066027</v>
      </c>
      <c r="L25" s="264">
        <v>-6.9409089366323506E-3</v>
      </c>
    </row>
    <row r="26" spans="1:12" ht="15" customHeight="1">
      <c r="A26" s="407"/>
      <c r="B26" s="259" t="s">
        <v>439</v>
      </c>
      <c r="C26" s="265"/>
      <c r="D26" s="265"/>
      <c r="E26" s="261">
        <v>594</v>
      </c>
      <c r="F26" s="262">
        <v>-7.0422535211267623E-2</v>
      </c>
      <c r="G26" s="261">
        <v>280</v>
      </c>
      <c r="H26" s="263">
        <v>0.4713804713804714</v>
      </c>
      <c r="I26" s="264">
        <v>-0.12225705329153602</v>
      </c>
      <c r="J26" s="261">
        <v>314</v>
      </c>
      <c r="K26" s="263">
        <v>0.52861952861952877</v>
      </c>
      <c r="L26" s="264">
        <v>-1.8750000000000044E-2</v>
      </c>
    </row>
    <row r="27" spans="1:12" ht="15" customHeight="1">
      <c r="A27" s="407"/>
      <c r="B27" s="259" t="s">
        <v>265</v>
      </c>
      <c r="C27" s="265"/>
      <c r="D27" s="265"/>
      <c r="E27" s="261">
        <v>3</v>
      </c>
      <c r="F27" s="262">
        <v>-0.7857142857142857</v>
      </c>
      <c r="G27" s="261">
        <v>3</v>
      </c>
      <c r="H27" s="263">
        <v>1</v>
      </c>
      <c r="I27" s="264">
        <v>-0.7857142857142857</v>
      </c>
      <c r="J27" s="261">
        <v>0</v>
      </c>
      <c r="K27" s="263">
        <v>0</v>
      </c>
      <c r="L27" s="264" t="s">
        <v>46</v>
      </c>
    </row>
    <row r="28" spans="1:12" ht="15" customHeight="1">
      <c r="A28" s="407"/>
      <c r="B28" s="259" t="s">
        <v>266</v>
      </c>
      <c r="C28" s="265"/>
      <c r="D28" s="265"/>
      <c r="E28" s="261">
        <v>3177</v>
      </c>
      <c r="F28" s="262">
        <v>-3.0515715593530723E-2</v>
      </c>
      <c r="G28" s="261">
        <v>733</v>
      </c>
      <c r="H28" s="263">
        <v>0.23072080579162729</v>
      </c>
      <c r="I28" s="264">
        <v>-0.12738095238095237</v>
      </c>
      <c r="J28" s="261">
        <v>2444</v>
      </c>
      <c r="K28" s="263">
        <v>0.76927919420837265</v>
      </c>
      <c r="L28" s="264">
        <v>2.8723840787854282E-3</v>
      </c>
    </row>
    <row r="29" spans="1:12" ht="15" customHeight="1">
      <c r="A29" s="407"/>
      <c r="B29" s="259" t="s">
        <v>6</v>
      </c>
      <c r="C29" s="265"/>
      <c r="D29" s="265"/>
      <c r="E29" s="261">
        <v>8</v>
      </c>
      <c r="F29" s="262">
        <v>0</v>
      </c>
      <c r="G29" s="261">
        <v>4</v>
      </c>
      <c r="H29" s="263">
        <v>0.5</v>
      </c>
      <c r="I29" s="264">
        <v>0.33333333333333326</v>
      </c>
      <c r="J29" s="261">
        <v>4</v>
      </c>
      <c r="K29" s="263">
        <v>0.5</v>
      </c>
      <c r="L29" s="264">
        <v>-0.19999999999999996</v>
      </c>
    </row>
    <row r="30" spans="1:12" ht="15" customHeight="1">
      <c r="A30" s="407"/>
      <c r="B30" s="259" t="s">
        <v>7</v>
      </c>
      <c r="C30" s="265"/>
      <c r="D30" s="265"/>
      <c r="E30" s="261">
        <v>3</v>
      </c>
      <c r="F30" s="262">
        <v>0</v>
      </c>
      <c r="G30" s="261">
        <v>0</v>
      </c>
      <c r="H30" s="263">
        <v>0</v>
      </c>
      <c r="I30" s="264" t="s">
        <v>46</v>
      </c>
      <c r="J30" s="261">
        <v>3</v>
      </c>
      <c r="K30" s="263">
        <v>1</v>
      </c>
      <c r="L30" s="264">
        <v>0</v>
      </c>
    </row>
    <row r="31" spans="1:12" ht="15" customHeight="1">
      <c r="A31" s="407"/>
      <c r="B31" s="259" t="s">
        <v>267</v>
      </c>
      <c r="C31" s="265"/>
      <c r="D31" s="265"/>
      <c r="E31" s="261">
        <v>31</v>
      </c>
      <c r="F31" s="262">
        <v>-0.55072463768115942</v>
      </c>
      <c r="G31" s="261">
        <v>10</v>
      </c>
      <c r="H31" s="263">
        <v>0.32258064516129031</v>
      </c>
      <c r="I31" s="264">
        <v>-0.79166666666666663</v>
      </c>
      <c r="J31" s="261">
        <v>21</v>
      </c>
      <c r="K31" s="263">
        <v>0.67741935483870963</v>
      </c>
      <c r="L31" s="264">
        <v>0</v>
      </c>
    </row>
    <row r="32" spans="1:12" ht="15" customHeight="1">
      <c r="A32" s="407"/>
      <c r="B32" s="259" t="s">
        <v>8</v>
      </c>
      <c r="C32" s="265"/>
      <c r="D32" s="265"/>
      <c r="E32" s="261">
        <v>33</v>
      </c>
      <c r="F32" s="262">
        <v>-0.65263157894736845</v>
      </c>
      <c r="G32" s="261">
        <v>33</v>
      </c>
      <c r="H32" s="263">
        <v>1</v>
      </c>
      <c r="I32" s="264">
        <v>-0.65263157894736845</v>
      </c>
      <c r="J32" s="261">
        <v>0</v>
      </c>
      <c r="K32" s="263">
        <v>0</v>
      </c>
      <c r="L32" s="264" t="s">
        <v>46</v>
      </c>
    </row>
    <row r="33" spans="1:12" ht="15" customHeight="1">
      <c r="A33" s="407"/>
      <c r="B33" s="259" t="s">
        <v>9</v>
      </c>
      <c r="C33" s="265"/>
      <c r="D33" s="265"/>
      <c r="E33" s="261">
        <v>0</v>
      </c>
      <c r="F33" s="262">
        <v>-1</v>
      </c>
      <c r="G33" s="261">
        <v>0</v>
      </c>
      <c r="H33" s="263" t="s">
        <v>46</v>
      </c>
      <c r="I33" s="264">
        <v>-1</v>
      </c>
      <c r="J33" s="261">
        <v>0</v>
      </c>
      <c r="K33" s="263" t="s">
        <v>46</v>
      </c>
      <c r="L33" s="264" t="s">
        <v>46</v>
      </c>
    </row>
    <row r="34" spans="1:12" ht="15" customHeight="1">
      <c r="A34" s="407"/>
      <c r="B34" s="259" t="s">
        <v>268</v>
      </c>
      <c r="C34" s="265"/>
      <c r="D34" s="265"/>
      <c r="E34" s="261">
        <v>35</v>
      </c>
      <c r="F34" s="262">
        <v>-0.53333333333333333</v>
      </c>
      <c r="G34" s="261">
        <v>31</v>
      </c>
      <c r="H34" s="263">
        <v>0.8857142857142859</v>
      </c>
      <c r="I34" s="264">
        <v>-0.56338028169014087</v>
      </c>
      <c r="J34" s="261">
        <v>4</v>
      </c>
      <c r="K34" s="263">
        <v>0.11428571428571428</v>
      </c>
      <c r="L34" s="264">
        <v>0</v>
      </c>
    </row>
    <row r="35" spans="1:12" ht="15" customHeight="1">
      <c r="A35" s="407"/>
      <c r="B35" s="259" t="s">
        <v>398</v>
      </c>
      <c r="C35" s="265"/>
      <c r="D35" s="265"/>
      <c r="E35" s="261">
        <v>0</v>
      </c>
      <c r="F35" s="262" t="s">
        <v>46</v>
      </c>
      <c r="G35" s="261">
        <v>0</v>
      </c>
      <c r="H35" s="263" t="s">
        <v>46</v>
      </c>
      <c r="I35" s="264" t="s">
        <v>46</v>
      </c>
      <c r="J35" s="261">
        <v>0</v>
      </c>
      <c r="K35" s="263" t="s">
        <v>46</v>
      </c>
      <c r="L35" s="264" t="s">
        <v>46</v>
      </c>
    </row>
    <row r="36" spans="1:12" ht="15" customHeight="1">
      <c r="A36" s="407"/>
      <c r="B36" s="259" t="s">
        <v>10</v>
      </c>
      <c r="C36" s="265"/>
      <c r="D36" s="265"/>
      <c r="E36" s="261">
        <v>6</v>
      </c>
      <c r="F36" s="262">
        <v>-0.25</v>
      </c>
      <c r="G36" s="261">
        <v>5</v>
      </c>
      <c r="H36" s="263">
        <v>0.83333333333333315</v>
      </c>
      <c r="I36" s="264">
        <v>-0.375</v>
      </c>
      <c r="J36" s="261">
        <v>1</v>
      </c>
      <c r="K36" s="263">
        <v>0.16666666666666666</v>
      </c>
      <c r="L36" s="264" t="s">
        <v>46</v>
      </c>
    </row>
    <row r="37" spans="1:12" ht="15" customHeight="1">
      <c r="A37" s="407"/>
      <c r="B37" s="259" t="s">
        <v>11</v>
      </c>
      <c r="C37" s="265"/>
      <c r="D37" s="265"/>
      <c r="E37" s="261">
        <v>271</v>
      </c>
      <c r="F37" s="262">
        <v>2.2641509433962259E-2</v>
      </c>
      <c r="G37" s="261">
        <v>142</v>
      </c>
      <c r="H37" s="263">
        <v>0.52398523985239853</v>
      </c>
      <c r="I37" s="264">
        <v>1.4285714285714235E-2</v>
      </c>
      <c r="J37" s="261">
        <v>129</v>
      </c>
      <c r="K37" s="263">
        <v>0.47601476014760152</v>
      </c>
      <c r="L37" s="264">
        <v>3.2000000000000028E-2</v>
      </c>
    </row>
    <row r="38" spans="1:12" ht="15" customHeight="1">
      <c r="A38" s="407"/>
      <c r="B38" s="259" t="s">
        <v>12</v>
      </c>
      <c r="C38" s="265"/>
      <c r="D38" s="265"/>
      <c r="E38" s="261">
        <v>21694</v>
      </c>
      <c r="F38" s="262">
        <v>-1.6011248695967706E-2</v>
      </c>
      <c r="G38" s="261">
        <v>10539</v>
      </c>
      <c r="H38" s="263">
        <v>0.48580252604406737</v>
      </c>
      <c r="I38" s="264">
        <v>-4.8397291196388248E-2</v>
      </c>
      <c r="J38" s="261">
        <v>11155</v>
      </c>
      <c r="K38" s="263">
        <v>0.51419747395593252</v>
      </c>
      <c r="L38" s="264">
        <v>1.6678818811520335E-2</v>
      </c>
    </row>
    <row r="39" spans="1:12" ht="15" customHeight="1">
      <c r="A39" s="407"/>
      <c r="B39" s="259" t="s">
        <v>269</v>
      </c>
      <c r="C39" s="265"/>
      <c r="D39" s="265"/>
      <c r="E39" s="261">
        <v>43</v>
      </c>
      <c r="F39" s="262">
        <v>-0.48192771084337349</v>
      </c>
      <c r="G39" s="261">
        <v>43</v>
      </c>
      <c r="H39" s="263">
        <v>1</v>
      </c>
      <c r="I39" s="264">
        <v>-0.48192771084337349</v>
      </c>
      <c r="J39" s="261">
        <v>0</v>
      </c>
      <c r="K39" s="263">
        <v>0</v>
      </c>
      <c r="L39" s="264" t="s">
        <v>46</v>
      </c>
    </row>
    <row r="40" spans="1:12" ht="15" customHeight="1">
      <c r="A40" s="407"/>
      <c r="B40" s="259" t="s">
        <v>270</v>
      </c>
      <c r="C40" s="265"/>
      <c r="D40" s="265"/>
      <c r="E40" s="261">
        <v>123</v>
      </c>
      <c r="F40" s="262">
        <v>-0.25903614457831325</v>
      </c>
      <c r="G40" s="261">
        <v>123</v>
      </c>
      <c r="H40" s="263">
        <v>1</v>
      </c>
      <c r="I40" s="264">
        <v>-0.25903614457831325</v>
      </c>
      <c r="J40" s="261">
        <v>0</v>
      </c>
      <c r="K40" s="263">
        <v>0</v>
      </c>
      <c r="L40" s="264" t="s">
        <v>46</v>
      </c>
    </row>
    <row r="41" spans="1:12" ht="15" customHeight="1">
      <c r="A41" s="407"/>
      <c r="B41" s="259" t="s">
        <v>271</v>
      </c>
      <c r="C41" s="265"/>
      <c r="D41" s="265"/>
      <c r="E41" s="261">
        <v>295</v>
      </c>
      <c r="F41" s="262">
        <v>-0.1547277936962751</v>
      </c>
      <c r="G41" s="261">
        <v>192</v>
      </c>
      <c r="H41" s="263">
        <v>0.6508474576271186</v>
      </c>
      <c r="I41" s="264">
        <v>-0.25868725868725873</v>
      </c>
      <c r="J41" s="261">
        <v>103</v>
      </c>
      <c r="K41" s="263">
        <v>0.34915254237288135</v>
      </c>
      <c r="L41" s="264">
        <v>0.14444444444444438</v>
      </c>
    </row>
    <row r="42" spans="1:12" ht="15" customHeight="1">
      <c r="A42" s="407"/>
      <c r="B42" s="259" t="s">
        <v>272</v>
      </c>
      <c r="C42" s="265"/>
      <c r="D42" s="265"/>
      <c r="E42" s="261">
        <v>276</v>
      </c>
      <c r="F42" s="262">
        <v>-0.48603351955307261</v>
      </c>
      <c r="G42" s="261">
        <v>268</v>
      </c>
      <c r="H42" s="263">
        <v>0.97101449275362317</v>
      </c>
      <c r="I42" s="264">
        <v>-0.4875717017208413</v>
      </c>
      <c r="J42" s="261">
        <v>8</v>
      </c>
      <c r="K42" s="263">
        <v>2.8985507246376812E-2</v>
      </c>
      <c r="L42" s="264">
        <v>-0.4285714285714286</v>
      </c>
    </row>
    <row r="43" spans="1:12" ht="15" customHeight="1">
      <c r="A43" s="407"/>
      <c r="B43" s="259" t="s">
        <v>13</v>
      </c>
      <c r="C43" s="265"/>
      <c r="D43" s="265"/>
      <c r="E43" s="261">
        <v>140</v>
      </c>
      <c r="F43" s="262">
        <v>5.2631578947368363E-2</v>
      </c>
      <c r="G43" s="261">
        <v>110</v>
      </c>
      <c r="H43" s="263">
        <v>0.7857142857142857</v>
      </c>
      <c r="I43" s="264">
        <v>4.7619047619047672E-2</v>
      </c>
      <c r="J43" s="261">
        <v>30</v>
      </c>
      <c r="K43" s="263">
        <v>0.21428571428571427</v>
      </c>
      <c r="L43" s="264">
        <v>7.1428571428571397E-2</v>
      </c>
    </row>
    <row r="44" spans="1:12" ht="15" customHeight="1">
      <c r="A44" s="407"/>
      <c r="B44" s="259" t="s">
        <v>273</v>
      </c>
      <c r="C44" s="265"/>
      <c r="D44" s="265"/>
      <c r="E44" s="261">
        <v>36</v>
      </c>
      <c r="F44" s="262">
        <v>-2.7027027027026973E-2</v>
      </c>
      <c r="G44" s="261">
        <v>35</v>
      </c>
      <c r="H44" s="263">
        <v>0.97222222222222221</v>
      </c>
      <c r="I44" s="264">
        <v>0.39999999999999991</v>
      </c>
      <c r="J44" s="261">
        <v>1</v>
      </c>
      <c r="K44" s="263">
        <v>2.7777777777777776E-2</v>
      </c>
      <c r="L44" s="264">
        <v>-0.91666666666666663</v>
      </c>
    </row>
    <row r="45" spans="1:12" ht="15" customHeight="1">
      <c r="A45" s="408"/>
      <c r="B45" s="259" t="s">
        <v>274</v>
      </c>
      <c r="C45" s="265"/>
      <c r="D45" s="265"/>
      <c r="E45" s="261">
        <v>67</v>
      </c>
      <c r="F45" s="262">
        <v>-0.39090909090909087</v>
      </c>
      <c r="G45" s="261">
        <v>48</v>
      </c>
      <c r="H45" s="263">
        <v>0.71641791044776115</v>
      </c>
      <c r="I45" s="264">
        <v>-0.46666666666666667</v>
      </c>
      <c r="J45" s="261">
        <v>19</v>
      </c>
      <c r="K45" s="263">
        <v>0.28358208955223879</v>
      </c>
      <c r="L45" s="264">
        <v>-5.0000000000000044E-2</v>
      </c>
    </row>
    <row r="46" spans="1:12" ht="15" customHeight="1">
      <c r="A46" s="406" t="s">
        <v>15</v>
      </c>
      <c r="B46" s="259" t="s">
        <v>440</v>
      </c>
      <c r="C46" s="265"/>
      <c r="D46" s="265"/>
      <c r="E46" s="261">
        <v>426354</v>
      </c>
      <c r="F46" s="262">
        <v>-3.9879476560758298E-2</v>
      </c>
      <c r="G46" s="261">
        <v>211110</v>
      </c>
      <c r="H46" s="263">
        <v>0.4951519160134536</v>
      </c>
      <c r="I46" s="262">
        <v>-9.4173982442138815E-2</v>
      </c>
      <c r="J46" s="261">
        <v>215244</v>
      </c>
      <c r="K46" s="263">
        <v>0.50484808398654635</v>
      </c>
      <c r="L46" s="264">
        <v>2.0089571337172041E-2</v>
      </c>
    </row>
    <row r="47" spans="1:12" ht="15" customHeight="1">
      <c r="A47" s="407"/>
      <c r="B47" s="259" t="s">
        <v>16</v>
      </c>
      <c r="C47" s="265"/>
      <c r="D47" s="265"/>
      <c r="E47" s="261">
        <v>70937</v>
      </c>
      <c r="F47" s="262">
        <v>-5.0209541151739923E-2</v>
      </c>
      <c r="G47" s="261">
        <v>23223</v>
      </c>
      <c r="H47" s="263">
        <v>0.32737499471361914</v>
      </c>
      <c r="I47" s="262">
        <v>-0.18116427488452447</v>
      </c>
      <c r="J47" s="261">
        <v>47714</v>
      </c>
      <c r="K47" s="263">
        <v>0.67262500528638092</v>
      </c>
      <c r="L47" s="264">
        <v>2.9961576652419719E-2</v>
      </c>
    </row>
    <row r="48" spans="1:12" ht="15" customHeight="1">
      <c r="A48" s="408"/>
      <c r="B48" s="259" t="s">
        <v>17</v>
      </c>
      <c r="C48" s="265"/>
      <c r="D48" s="265"/>
      <c r="E48" s="261">
        <v>5</v>
      </c>
      <c r="F48" s="262">
        <v>0</v>
      </c>
      <c r="G48" s="261">
        <v>1</v>
      </c>
      <c r="H48" s="263">
        <v>0.2</v>
      </c>
      <c r="I48" s="262">
        <v>0</v>
      </c>
      <c r="J48" s="261">
        <v>4</v>
      </c>
      <c r="K48" s="263">
        <v>0.8</v>
      </c>
      <c r="L48" s="264">
        <v>0</v>
      </c>
    </row>
    <row r="49" spans="1:12" ht="15" customHeight="1">
      <c r="A49" s="406" t="s">
        <v>27</v>
      </c>
      <c r="B49" s="259" t="s">
        <v>275</v>
      </c>
      <c r="C49" s="265"/>
      <c r="D49" s="265"/>
      <c r="E49" s="261">
        <v>9</v>
      </c>
      <c r="F49" s="262">
        <v>0.125</v>
      </c>
      <c r="G49" s="261">
        <v>1</v>
      </c>
      <c r="H49" s="263">
        <v>0.1111111111111111</v>
      </c>
      <c r="I49" s="262" t="s">
        <v>46</v>
      </c>
      <c r="J49" s="261">
        <v>8</v>
      </c>
      <c r="K49" s="263">
        <v>0.88888888888888884</v>
      </c>
      <c r="L49" s="264">
        <v>0</v>
      </c>
    </row>
    <row r="50" spans="1:12" ht="15" customHeight="1">
      <c r="A50" s="407"/>
      <c r="B50" s="259" t="s">
        <v>18</v>
      </c>
      <c r="C50" s="265"/>
      <c r="D50" s="265"/>
      <c r="E50" s="261">
        <v>5</v>
      </c>
      <c r="F50" s="262">
        <v>0</v>
      </c>
      <c r="G50" s="261">
        <v>0</v>
      </c>
      <c r="H50" s="263">
        <v>0</v>
      </c>
      <c r="I50" s="262" t="s">
        <v>46</v>
      </c>
      <c r="J50" s="261">
        <v>5</v>
      </c>
      <c r="K50" s="263">
        <v>1</v>
      </c>
      <c r="L50" s="264">
        <v>0</v>
      </c>
    </row>
    <row r="51" spans="1:12" ht="15" customHeight="1">
      <c r="A51" s="407"/>
      <c r="B51" s="259" t="s">
        <v>276</v>
      </c>
      <c r="C51" s="265"/>
      <c r="D51" s="265"/>
      <c r="E51" s="261">
        <v>106</v>
      </c>
      <c r="F51" s="262">
        <v>-0.22627737226277367</v>
      </c>
      <c r="G51" s="261">
        <v>49</v>
      </c>
      <c r="H51" s="263">
        <v>0.46226415094339618</v>
      </c>
      <c r="I51" s="262">
        <v>-0.34666666666666668</v>
      </c>
      <c r="J51" s="261">
        <v>57</v>
      </c>
      <c r="K51" s="263">
        <v>0.53773584905660377</v>
      </c>
      <c r="L51" s="264">
        <v>-8.064516129032262E-2</v>
      </c>
    </row>
    <row r="52" spans="1:12" ht="15" customHeight="1">
      <c r="A52" s="407"/>
      <c r="B52" s="259" t="s">
        <v>277</v>
      </c>
      <c r="C52" s="265"/>
      <c r="D52" s="265"/>
      <c r="E52" s="261">
        <v>10</v>
      </c>
      <c r="F52" s="262">
        <v>0</v>
      </c>
      <c r="G52" s="261">
        <v>10</v>
      </c>
      <c r="H52" s="263">
        <v>1</v>
      </c>
      <c r="I52" s="262">
        <v>0</v>
      </c>
      <c r="J52" s="261">
        <v>0</v>
      </c>
      <c r="K52" s="263">
        <v>0</v>
      </c>
      <c r="L52" s="264" t="s">
        <v>46</v>
      </c>
    </row>
    <row r="53" spans="1:12" ht="15" customHeight="1">
      <c r="A53" s="407"/>
      <c r="B53" s="259" t="s">
        <v>278</v>
      </c>
      <c r="C53" s="265"/>
      <c r="D53" s="265"/>
      <c r="E53" s="261">
        <v>80</v>
      </c>
      <c r="F53" s="262">
        <v>-0.15789473684210531</v>
      </c>
      <c r="G53" s="261">
        <v>54</v>
      </c>
      <c r="H53" s="263">
        <v>0.67500000000000004</v>
      </c>
      <c r="I53" s="262">
        <v>-0.20588235294117652</v>
      </c>
      <c r="J53" s="261">
        <v>26</v>
      </c>
      <c r="K53" s="263">
        <v>0.32500000000000001</v>
      </c>
      <c r="L53" s="264">
        <v>-3.703703703703709E-2</v>
      </c>
    </row>
    <row r="54" spans="1:12" ht="15" customHeight="1">
      <c r="A54" s="407"/>
      <c r="B54" s="259" t="s">
        <v>279</v>
      </c>
      <c r="C54" s="265"/>
      <c r="D54" s="265"/>
      <c r="E54" s="261">
        <v>292</v>
      </c>
      <c r="F54" s="262">
        <v>-0.23958333333333337</v>
      </c>
      <c r="G54" s="261">
        <v>163</v>
      </c>
      <c r="H54" s="263">
        <v>0.55821917808219179</v>
      </c>
      <c r="I54" s="262">
        <v>-0.34538152610441764</v>
      </c>
      <c r="J54" s="261">
        <v>129</v>
      </c>
      <c r="K54" s="263">
        <v>0.44178082191780815</v>
      </c>
      <c r="L54" s="264">
        <v>-4.4444444444444398E-2</v>
      </c>
    </row>
    <row r="55" spans="1:12" ht="15" customHeight="1">
      <c r="A55" s="407"/>
      <c r="B55" s="259" t="s">
        <v>19</v>
      </c>
      <c r="C55" s="265"/>
      <c r="D55" s="265"/>
      <c r="E55" s="261">
        <v>7</v>
      </c>
      <c r="F55" s="262">
        <v>-0.125</v>
      </c>
      <c r="G55" s="261">
        <v>5</v>
      </c>
      <c r="H55" s="263">
        <v>0.7142857142857143</v>
      </c>
      <c r="I55" s="262">
        <v>0</v>
      </c>
      <c r="J55" s="261">
        <v>2</v>
      </c>
      <c r="K55" s="263">
        <v>0.2857142857142857</v>
      </c>
      <c r="L55" s="264">
        <v>-0.33333333333333337</v>
      </c>
    </row>
    <row r="56" spans="1:12" ht="15" customHeight="1">
      <c r="A56" s="407"/>
      <c r="B56" s="259" t="s">
        <v>20</v>
      </c>
      <c r="C56" s="265"/>
      <c r="D56" s="265"/>
      <c r="E56" s="261">
        <v>1</v>
      </c>
      <c r="F56" s="262" t="s">
        <v>46</v>
      </c>
      <c r="G56" s="261">
        <v>1</v>
      </c>
      <c r="H56" s="263">
        <v>1</v>
      </c>
      <c r="I56" s="262" t="s">
        <v>46</v>
      </c>
      <c r="J56" s="261">
        <v>0</v>
      </c>
      <c r="K56" s="263">
        <v>0</v>
      </c>
      <c r="L56" s="264" t="s">
        <v>46</v>
      </c>
    </row>
    <row r="57" spans="1:12" ht="15" customHeight="1">
      <c r="A57" s="407"/>
      <c r="B57" s="259" t="s">
        <v>280</v>
      </c>
      <c r="C57" s="265"/>
      <c r="D57" s="265"/>
      <c r="E57" s="261">
        <v>349</v>
      </c>
      <c r="F57" s="262">
        <v>-0.17688679245283023</v>
      </c>
      <c r="G57" s="261">
        <v>237</v>
      </c>
      <c r="H57" s="263">
        <v>0.6790830945558739</v>
      </c>
      <c r="I57" s="262">
        <v>-0.2280130293159609</v>
      </c>
      <c r="J57" s="261">
        <v>112</v>
      </c>
      <c r="K57" s="263">
        <v>0.3209169054441261</v>
      </c>
      <c r="L57" s="264">
        <v>-4.2735042735042694E-2</v>
      </c>
    </row>
    <row r="58" spans="1:12" ht="15" customHeight="1">
      <c r="A58" s="407"/>
      <c r="B58" s="259" t="s">
        <v>281</v>
      </c>
      <c r="C58" s="265"/>
      <c r="D58" s="265"/>
      <c r="E58" s="261">
        <v>8</v>
      </c>
      <c r="F58" s="262">
        <v>0</v>
      </c>
      <c r="G58" s="261">
        <v>8</v>
      </c>
      <c r="H58" s="263">
        <v>1</v>
      </c>
      <c r="I58" s="262">
        <v>0</v>
      </c>
      <c r="J58" s="261">
        <v>0</v>
      </c>
      <c r="K58" s="263">
        <v>0</v>
      </c>
      <c r="L58" s="264" t="s">
        <v>46</v>
      </c>
    </row>
    <row r="59" spans="1:12" ht="15" customHeight="1">
      <c r="A59" s="407"/>
      <c r="B59" s="259" t="s">
        <v>21</v>
      </c>
      <c r="C59" s="265"/>
      <c r="D59" s="265"/>
      <c r="E59" s="261">
        <v>188</v>
      </c>
      <c r="F59" s="262">
        <v>-0.12962962962962965</v>
      </c>
      <c r="G59" s="261">
        <v>161</v>
      </c>
      <c r="H59" s="263">
        <v>0.8563829787234043</v>
      </c>
      <c r="I59" s="262">
        <v>-0.1436170212765957</v>
      </c>
      <c r="J59" s="261">
        <v>27</v>
      </c>
      <c r="K59" s="263">
        <v>0.14361702127659576</v>
      </c>
      <c r="L59" s="264">
        <v>-3.5714285714285698E-2</v>
      </c>
    </row>
    <row r="60" spans="1:12" ht="15" customHeight="1">
      <c r="A60" s="407"/>
      <c r="B60" s="259" t="s">
        <v>22</v>
      </c>
      <c r="C60" s="265"/>
      <c r="D60" s="265"/>
      <c r="E60" s="261">
        <v>0</v>
      </c>
      <c r="F60" s="262" t="s">
        <v>46</v>
      </c>
      <c r="G60" s="261">
        <v>0</v>
      </c>
      <c r="H60" s="263" t="s">
        <v>46</v>
      </c>
      <c r="I60" s="262" t="s">
        <v>46</v>
      </c>
      <c r="J60" s="261">
        <v>0</v>
      </c>
      <c r="K60" s="263" t="s">
        <v>46</v>
      </c>
      <c r="L60" s="264" t="s">
        <v>46</v>
      </c>
    </row>
    <row r="61" spans="1:12" ht="15" customHeight="1">
      <c r="A61" s="407"/>
      <c r="B61" s="259" t="s">
        <v>23</v>
      </c>
      <c r="C61" s="265"/>
      <c r="D61" s="265"/>
      <c r="E61" s="261">
        <v>1</v>
      </c>
      <c r="F61" s="262">
        <v>-0.8</v>
      </c>
      <c r="G61" s="261">
        <v>0</v>
      </c>
      <c r="H61" s="263">
        <v>0</v>
      </c>
      <c r="I61" s="262">
        <v>-1</v>
      </c>
      <c r="J61" s="261">
        <v>1</v>
      </c>
      <c r="K61" s="263">
        <v>1</v>
      </c>
      <c r="L61" s="264">
        <v>0</v>
      </c>
    </row>
    <row r="62" spans="1:12" ht="15" customHeight="1">
      <c r="A62" s="407"/>
      <c r="B62" s="259" t="s">
        <v>282</v>
      </c>
      <c r="C62" s="265"/>
      <c r="D62" s="265"/>
      <c r="E62" s="261">
        <v>0</v>
      </c>
      <c r="F62" s="262" t="s">
        <v>46</v>
      </c>
      <c r="G62" s="261">
        <v>0</v>
      </c>
      <c r="H62" s="263" t="s">
        <v>46</v>
      </c>
      <c r="I62" s="262" t="s">
        <v>46</v>
      </c>
      <c r="J62" s="261">
        <v>0</v>
      </c>
      <c r="K62" s="263" t="s">
        <v>46</v>
      </c>
      <c r="L62" s="264" t="s">
        <v>46</v>
      </c>
    </row>
    <row r="63" spans="1:12" ht="15" customHeight="1">
      <c r="A63" s="407"/>
      <c r="B63" s="259" t="s">
        <v>24</v>
      </c>
      <c r="C63" s="265"/>
      <c r="D63" s="265"/>
      <c r="E63" s="261">
        <v>5</v>
      </c>
      <c r="F63" s="262">
        <v>-0.8</v>
      </c>
      <c r="G63" s="261">
        <v>3</v>
      </c>
      <c r="H63" s="263">
        <v>0.6</v>
      </c>
      <c r="I63" s="262">
        <v>-0.86956521739130432</v>
      </c>
      <c r="J63" s="261">
        <v>2</v>
      </c>
      <c r="K63" s="263">
        <v>0.4</v>
      </c>
      <c r="L63" s="264">
        <v>0</v>
      </c>
    </row>
    <row r="64" spans="1:12" ht="15" customHeight="1">
      <c r="A64" s="407"/>
      <c r="B64" s="259" t="s">
        <v>26</v>
      </c>
      <c r="C64" s="265"/>
      <c r="D64" s="265"/>
      <c r="E64" s="261">
        <v>0</v>
      </c>
      <c r="F64" s="262" t="s">
        <v>46</v>
      </c>
      <c r="G64" s="261">
        <v>0</v>
      </c>
      <c r="H64" s="263" t="s">
        <v>46</v>
      </c>
      <c r="I64" s="262" t="s">
        <v>46</v>
      </c>
      <c r="J64" s="261">
        <v>0</v>
      </c>
      <c r="K64" s="263" t="s">
        <v>46</v>
      </c>
      <c r="L64" s="264" t="s">
        <v>46</v>
      </c>
    </row>
    <row r="65" spans="1:12" ht="15" customHeight="1">
      <c r="A65" s="407"/>
      <c r="B65" s="259" t="s">
        <v>25</v>
      </c>
      <c r="C65" s="265"/>
      <c r="D65" s="265"/>
      <c r="E65" s="261">
        <v>738</v>
      </c>
      <c r="F65" s="262">
        <v>-5.1413881748071932E-2</v>
      </c>
      <c r="G65" s="261">
        <v>176</v>
      </c>
      <c r="H65" s="263">
        <v>0.23848238482384823</v>
      </c>
      <c r="I65" s="262">
        <v>-0.17370892018779338</v>
      </c>
      <c r="J65" s="261">
        <v>562</v>
      </c>
      <c r="K65" s="263">
        <v>0.7615176151761518</v>
      </c>
      <c r="L65" s="264">
        <v>-5.3097345132743223E-3</v>
      </c>
    </row>
    <row r="66" spans="1:12" ht="15" customHeight="1">
      <c r="A66" s="407"/>
      <c r="B66" s="259" t="s">
        <v>283</v>
      </c>
      <c r="C66" s="265"/>
      <c r="D66" s="265"/>
      <c r="E66" s="261">
        <v>54</v>
      </c>
      <c r="F66" s="262">
        <v>-0.49056603773584906</v>
      </c>
      <c r="G66" s="261">
        <v>45</v>
      </c>
      <c r="H66" s="263">
        <v>0.83333333333333315</v>
      </c>
      <c r="I66" s="262">
        <v>-0.53608247422680411</v>
      </c>
      <c r="J66" s="261">
        <v>9</v>
      </c>
      <c r="K66" s="263">
        <v>0.16666666666666666</v>
      </c>
      <c r="L66" s="264">
        <v>0</v>
      </c>
    </row>
    <row r="67" spans="1:12" ht="15" customHeight="1">
      <c r="A67" s="407"/>
      <c r="B67" s="259" t="s">
        <v>284</v>
      </c>
      <c r="C67" s="265"/>
      <c r="D67" s="265"/>
      <c r="E67" s="261">
        <v>66</v>
      </c>
      <c r="F67" s="262">
        <v>-0.18518518518518523</v>
      </c>
      <c r="G67" s="261">
        <v>64</v>
      </c>
      <c r="H67" s="263">
        <v>0.96969696969696961</v>
      </c>
      <c r="I67" s="262">
        <v>-0.20987654320987659</v>
      </c>
      <c r="J67" s="261">
        <v>2</v>
      </c>
      <c r="K67" s="263">
        <v>3.0303030303030304E-2</v>
      </c>
      <c r="L67" s="264" t="s">
        <v>46</v>
      </c>
    </row>
    <row r="68" spans="1:12" ht="15" customHeight="1">
      <c r="A68" s="407"/>
      <c r="B68" s="259" t="s">
        <v>285</v>
      </c>
      <c r="C68" s="265"/>
      <c r="D68" s="265"/>
      <c r="E68" s="261">
        <v>1</v>
      </c>
      <c r="F68" s="262">
        <v>-0.5</v>
      </c>
      <c r="G68" s="261">
        <v>0</v>
      </c>
      <c r="H68" s="263">
        <v>0</v>
      </c>
      <c r="I68" s="262">
        <v>-1</v>
      </c>
      <c r="J68" s="261">
        <v>1</v>
      </c>
      <c r="K68" s="263">
        <v>1</v>
      </c>
      <c r="L68" s="264">
        <v>0</v>
      </c>
    </row>
    <row r="69" spans="1:12" ht="15" customHeight="1">
      <c r="A69" s="407"/>
      <c r="B69" s="259" t="s">
        <v>286</v>
      </c>
      <c r="C69" s="265"/>
      <c r="D69" s="265"/>
      <c r="E69" s="261">
        <v>36</v>
      </c>
      <c r="F69" s="262">
        <v>-0.18181818181818177</v>
      </c>
      <c r="G69" s="261">
        <v>27</v>
      </c>
      <c r="H69" s="263">
        <v>0.75</v>
      </c>
      <c r="I69" s="262">
        <v>-0.18181818181818177</v>
      </c>
      <c r="J69" s="261">
        <v>9</v>
      </c>
      <c r="K69" s="263">
        <v>0.25</v>
      </c>
      <c r="L69" s="264">
        <v>-0.18181818181818177</v>
      </c>
    </row>
    <row r="70" spans="1:12" ht="15" customHeight="1">
      <c r="A70" s="407"/>
      <c r="B70" s="259" t="s">
        <v>287</v>
      </c>
      <c r="C70" s="265"/>
      <c r="D70" s="265"/>
      <c r="E70" s="261">
        <v>331</v>
      </c>
      <c r="F70" s="262">
        <v>-9.8092643051771122E-2</v>
      </c>
      <c r="G70" s="261">
        <v>281</v>
      </c>
      <c r="H70" s="263">
        <v>0.84894259818731121</v>
      </c>
      <c r="I70" s="262">
        <v>-0.10223642172523961</v>
      </c>
      <c r="J70" s="261">
        <v>50</v>
      </c>
      <c r="K70" s="263">
        <v>0.15105740181268881</v>
      </c>
      <c r="L70" s="264">
        <v>-7.407407407407407E-2</v>
      </c>
    </row>
    <row r="71" spans="1:12" ht="15" customHeight="1">
      <c r="A71" s="407"/>
      <c r="B71" s="259" t="s">
        <v>288</v>
      </c>
      <c r="C71" s="265"/>
      <c r="D71" s="265"/>
      <c r="E71" s="261">
        <v>28</v>
      </c>
      <c r="F71" s="262">
        <v>7.6923076923076872E-2</v>
      </c>
      <c r="G71" s="261">
        <v>21</v>
      </c>
      <c r="H71" s="263">
        <v>0.75</v>
      </c>
      <c r="I71" s="262">
        <v>0.10526315789473696</v>
      </c>
      <c r="J71" s="261">
        <v>7</v>
      </c>
      <c r="K71" s="263">
        <v>0.25</v>
      </c>
      <c r="L71" s="264">
        <v>0</v>
      </c>
    </row>
    <row r="72" spans="1:12" ht="15" customHeight="1">
      <c r="A72" s="407"/>
      <c r="B72" s="259" t="s">
        <v>28</v>
      </c>
      <c r="C72" s="265"/>
      <c r="D72" s="265"/>
      <c r="E72" s="261">
        <v>19</v>
      </c>
      <c r="F72" s="262">
        <v>-0.17391304347826086</v>
      </c>
      <c r="G72" s="261">
        <v>16</v>
      </c>
      <c r="H72" s="263">
        <v>0.84210526315789469</v>
      </c>
      <c r="I72" s="262">
        <v>-0.19999999999999996</v>
      </c>
      <c r="J72" s="261">
        <v>3</v>
      </c>
      <c r="K72" s="263">
        <v>0.15789473684210523</v>
      </c>
      <c r="L72" s="264">
        <v>0</v>
      </c>
    </row>
    <row r="73" spans="1:12" ht="15" customHeight="1">
      <c r="A73" s="407"/>
      <c r="B73" s="259" t="s">
        <v>29</v>
      </c>
      <c r="C73" s="265"/>
      <c r="D73" s="265"/>
      <c r="E73" s="261">
        <v>31</v>
      </c>
      <c r="F73" s="262">
        <v>-3.125E-2</v>
      </c>
      <c r="G73" s="261">
        <v>9</v>
      </c>
      <c r="H73" s="263">
        <v>0.29032258064516125</v>
      </c>
      <c r="I73" s="262">
        <v>-9.9999999999999978E-2</v>
      </c>
      <c r="J73" s="261">
        <v>22</v>
      </c>
      <c r="K73" s="263">
        <v>0.70967741935483875</v>
      </c>
      <c r="L73" s="264">
        <v>0</v>
      </c>
    </row>
    <row r="74" spans="1:12" ht="15" customHeight="1">
      <c r="A74" s="407"/>
      <c r="B74" s="259" t="s">
        <v>30</v>
      </c>
      <c r="C74" s="265"/>
      <c r="D74" s="265"/>
      <c r="E74" s="261">
        <v>39</v>
      </c>
      <c r="F74" s="262">
        <v>-0.23529411764705888</v>
      </c>
      <c r="G74" s="261">
        <v>29</v>
      </c>
      <c r="H74" s="263">
        <v>0.74358974358974372</v>
      </c>
      <c r="I74" s="262">
        <v>-0.34090909090909094</v>
      </c>
      <c r="J74" s="261">
        <v>10</v>
      </c>
      <c r="K74" s="263">
        <v>0.25641025641025639</v>
      </c>
      <c r="L74" s="264">
        <v>0.4285714285714286</v>
      </c>
    </row>
    <row r="75" spans="1:12" ht="15" customHeight="1">
      <c r="A75" s="407"/>
      <c r="B75" s="259" t="s">
        <v>289</v>
      </c>
      <c r="C75" s="265"/>
      <c r="D75" s="265"/>
      <c r="E75" s="261">
        <v>140</v>
      </c>
      <c r="F75" s="262">
        <v>-0.1954022988505747</v>
      </c>
      <c r="G75" s="261">
        <v>90</v>
      </c>
      <c r="H75" s="263">
        <v>0.6428571428571429</v>
      </c>
      <c r="I75" s="262">
        <v>-0.27419354838709675</v>
      </c>
      <c r="J75" s="261">
        <v>50</v>
      </c>
      <c r="K75" s="263">
        <v>0.35714285714285715</v>
      </c>
      <c r="L75" s="264">
        <v>0</v>
      </c>
    </row>
    <row r="76" spans="1:12" ht="15" customHeight="1">
      <c r="A76" s="407"/>
      <c r="B76" s="259" t="s">
        <v>31</v>
      </c>
      <c r="C76" s="265"/>
      <c r="D76" s="265"/>
      <c r="E76" s="261">
        <v>26</v>
      </c>
      <c r="F76" s="262">
        <v>-0.1333333333333333</v>
      </c>
      <c r="G76" s="261">
        <v>11</v>
      </c>
      <c r="H76" s="263">
        <v>0.42307692307692313</v>
      </c>
      <c r="I76" s="262">
        <v>0</v>
      </c>
      <c r="J76" s="261">
        <v>15</v>
      </c>
      <c r="K76" s="263">
        <v>0.57692307692307687</v>
      </c>
      <c r="L76" s="264">
        <v>-0.21052631578947367</v>
      </c>
    </row>
    <row r="77" spans="1:12" ht="15" customHeight="1">
      <c r="A77" s="407"/>
      <c r="B77" s="259" t="s">
        <v>58</v>
      </c>
      <c r="C77" s="265"/>
      <c r="D77" s="265"/>
      <c r="E77" s="261">
        <v>11659</v>
      </c>
      <c r="F77" s="262">
        <v>-7.4682539682539684E-2</v>
      </c>
      <c r="G77" s="261">
        <v>8974</v>
      </c>
      <c r="H77" s="263">
        <v>0.76970580667295652</v>
      </c>
      <c r="I77" s="262">
        <v>-8.874898456539404E-2</v>
      </c>
      <c r="J77" s="261">
        <v>2685</v>
      </c>
      <c r="K77" s="263">
        <v>0.23029419332704348</v>
      </c>
      <c r="L77" s="264">
        <v>-2.4345930232558155E-2</v>
      </c>
    </row>
    <row r="78" spans="1:12" ht="15" customHeight="1">
      <c r="A78" s="406" t="s">
        <v>32</v>
      </c>
      <c r="B78" s="259" t="s">
        <v>59</v>
      </c>
      <c r="C78" s="260"/>
      <c r="D78" s="260"/>
      <c r="E78" s="261">
        <v>11440</v>
      </c>
      <c r="F78" s="262">
        <v>-6.8582342217206049E-3</v>
      </c>
      <c r="G78" s="261">
        <v>537</v>
      </c>
      <c r="H78" s="263">
        <v>4.6940559440559443E-2</v>
      </c>
      <c r="I78" s="262">
        <v>-8.361774744027306E-2</v>
      </c>
      <c r="J78" s="261">
        <v>10903</v>
      </c>
      <c r="K78" s="263">
        <v>0.95305944055944036</v>
      </c>
      <c r="L78" s="264">
        <v>-2.7439860971371077E-3</v>
      </c>
    </row>
    <row r="79" spans="1:12" ht="15" customHeight="1">
      <c r="A79" s="407"/>
      <c r="B79" s="259" t="s">
        <v>290</v>
      </c>
      <c r="C79" s="265"/>
      <c r="D79" s="265"/>
      <c r="E79" s="261">
        <v>319</v>
      </c>
      <c r="F79" s="262">
        <v>-4.4910179640718528E-2</v>
      </c>
      <c r="G79" s="261">
        <v>69</v>
      </c>
      <c r="H79" s="263">
        <v>0.21630094043887144</v>
      </c>
      <c r="I79" s="262">
        <v>-0.16867469879518071</v>
      </c>
      <c r="J79" s="261">
        <v>250</v>
      </c>
      <c r="K79" s="263">
        <v>0.78369905956112851</v>
      </c>
      <c r="L79" s="264">
        <v>-3.9840637450199168E-3</v>
      </c>
    </row>
    <row r="80" spans="1:12" ht="15" customHeight="1">
      <c r="A80" s="407"/>
      <c r="B80" s="259" t="s">
        <v>291</v>
      </c>
      <c r="C80" s="265"/>
      <c r="D80" s="265"/>
      <c r="E80" s="261">
        <v>308</v>
      </c>
      <c r="F80" s="262">
        <v>-0.19160104986876636</v>
      </c>
      <c r="G80" s="261">
        <v>170</v>
      </c>
      <c r="H80" s="263">
        <v>0.55194805194805197</v>
      </c>
      <c r="I80" s="262">
        <v>-0.30041152263374482</v>
      </c>
      <c r="J80" s="261">
        <v>138</v>
      </c>
      <c r="K80" s="263">
        <v>0.44805194805194798</v>
      </c>
      <c r="L80" s="264">
        <v>0</v>
      </c>
    </row>
    <row r="81" spans="1:12" ht="15" customHeight="1">
      <c r="A81" s="407"/>
      <c r="B81" s="259" t="s">
        <v>292</v>
      </c>
      <c r="C81" s="265"/>
      <c r="D81" s="265"/>
      <c r="E81" s="261">
        <v>6</v>
      </c>
      <c r="F81" s="262">
        <v>0</v>
      </c>
      <c r="G81" s="261">
        <v>1</v>
      </c>
      <c r="H81" s="263">
        <v>0.16666666666666666</v>
      </c>
      <c r="I81" s="262">
        <v>0</v>
      </c>
      <c r="J81" s="261">
        <v>5</v>
      </c>
      <c r="K81" s="263">
        <v>0.83333333333333315</v>
      </c>
      <c r="L81" s="264">
        <v>0</v>
      </c>
    </row>
    <row r="82" spans="1:12" ht="15" customHeight="1">
      <c r="A82" s="407"/>
      <c r="B82" s="259" t="s">
        <v>33</v>
      </c>
      <c r="C82" s="265"/>
      <c r="D82" s="265"/>
      <c r="E82" s="261">
        <v>9</v>
      </c>
      <c r="F82" s="262">
        <v>0.125</v>
      </c>
      <c r="G82" s="261">
        <v>7</v>
      </c>
      <c r="H82" s="263">
        <v>0.7777777777777779</v>
      </c>
      <c r="I82" s="262">
        <v>0.16666666666666674</v>
      </c>
      <c r="J82" s="261">
        <v>2</v>
      </c>
      <c r="K82" s="263">
        <v>0.22222222222222221</v>
      </c>
      <c r="L82" s="264">
        <v>0</v>
      </c>
    </row>
    <row r="83" spans="1:12" ht="15" customHeight="1">
      <c r="A83" s="407"/>
      <c r="B83" s="259" t="s">
        <v>60</v>
      </c>
      <c r="C83" s="265"/>
      <c r="D83" s="265"/>
      <c r="E83" s="261">
        <v>1203</v>
      </c>
      <c r="F83" s="262">
        <v>-0.1029082774049217</v>
      </c>
      <c r="G83" s="261">
        <v>455</v>
      </c>
      <c r="H83" s="263">
        <v>0.37822111388196178</v>
      </c>
      <c r="I83" s="262">
        <v>-0.22222222222222221</v>
      </c>
      <c r="J83" s="261">
        <v>748</v>
      </c>
      <c r="K83" s="263">
        <v>0.62177888611803822</v>
      </c>
      <c r="L83" s="264">
        <v>-1.0582010582010581E-2</v>
      </c>
    </row>
    <row r="84" spans="1:12" ht="15" customHeight="1">
      <c r="A84" s="407"/>
      <c r="B84" s="259" t="s">
        <v>293</v>
      </c>
      <c r="C84" s="265"/>
      <c r="D84" s="265"/>
      <c r="E84" s="261">
        <v>5</v>
      </c>
      <c r="F84" s="262">
        <v>-0.16666666666666663</v>
      </c>
      <c r="G84" s="261">
        <v>4</v>
      </c>
      <c r="H84" s="263">
        <v>0.8</v>
      </c>
      <c r="I84" s="262">
        <v>-0.33333333333333337</v>
      </c>
      <c r="J84" s="261">
        <v>1</v>
      </c>
      <c r="K84" s="263">
        <v>0.2</v>
      </c>
      <c r="L84" s="264" t="s">
        <v>46</v>
      </c>
    </row>
    <row r="85" spans="1:12" ht="15" customHeight="1">
      <c r="A85" s="407"/>
      <c r="B85" s="259" t="s">
        <v>61</v>
      </c>
      <c r="C85" s="265"/>
      <c r="D85" s="265"/>
      <c r="E85" s="261">
        <v>1641</v>
      </c>
      <c r="F85" s="262">
        <v>-4.2590431738623091E-2</v>
      </c>
      <c r="G85" s="261">
        <v>1024</v>
      </c>
      <c r="H85" s="263">
        <v>0.62400975015234617</v>
      </c>
      <c r="I85" s="262">
        <v>-7.162284678150499E-2</v>
      </c>
      <c r="J85" s="261">
        <v>617</v>
      </c>
      <c r="K85" s="263">
        <v>0.37599024984765378</v>
      </c>
      <c r="L85" s="264">
        <v>9.8199672667758087E-3</v>
      </c>
    </row>
    <row r="86" spans="1:12" ht="15" customHeight="1">
      <c r="A86" s="407"/>
      <c r="B86" s="259" t="s">
        <v>62</v>
      </c>
      <c r="C86" s="265"/>
      <c r="D86" s="265"/>
      <c r="E86" s="261">
        <v>5603</v>
      </c>
      <c r="F86" s="262">
        <v>2.9773938614225282E-2</v>
      </c>
      <c r="G86" s="261">
        <v>284</v>
      </c>
      <c r="H86" s="263">
        <v>5.0687131893628411E-2</v>
      </c>
      <c r="I86" s="262">
        <v>-0.15976331360946749</v>
      </c>
      <c r="J86" s="261">
        <v>5319</v>
      </c>
      <c r="K86" s="263">
        <v>0.94931286810637161</v>
      </c>
      <c r="L86" s="264">
        <v>4.2328042328042326E-2</v>
      </c>
    </row>
    <row r="87" spans="1:12" ht="15" customHeight="1">
      <c r="A87" s="407"/>
      <c r="B87" s="259" t="s">
        <v>63</v>
      </c>
      <c r="C87" s="265"/>
      <c r="D87" s="265"/>
      <c r="E87" s="261">
        <v>49689</v>
      </c>
      <c r="F87" s="262">
        <v>-1.5884018934067434E-2</v>
      </c>
      <c r="G87" s="261">
        <v>3571</v>
      </c>
      <c r="H87" s="263">
        <v>7.1867012819738771E-2</v>
      </c>
      <c r="I87" s="262">
        <v>-0.10276381909547738</v>
      </c>
      <c r="J87" s="261">
        <v>46118</v>
      </c>
      <c r="K87" s="263">
        <v>0.92813298718026116</v>
      </c>
      <c r="L87" s="264">
        <v>-8.4496140697899458E-3</v>
      </c>
    </row>
    <row r="88" spans="1:12" ht="15" customHeight="1">
      <c r="A88" s="407"/>
      <c r="B88" s="259" t="s">
        <v>294</v>
      </c>
      <c r="C88" s="265"/>
      <c r="D88" s="265"/>
      <c r="E88" s="261">
        <v>203</v>
      </c>
      <c r="F88" s="262">
        <v>-0.20078740157480313</v>
      </c>
      <c r="G88" s="261">
        <v>16</v>
      </c>
      <c r="H88" s="263">
        <v>7.8817733990147784E-2</v>
      </c>
      <c r="I88" s="262">
        <v>-0.23809523809523814</v>
      </c>
      <c r="J88" s="261">
        <v>187</v>
      </c>
      <c r="K88" s="263">
        <v>0.9211822660098522</v>
      </c>
      <c r="L88" s="264">
        <v>-0.19742489270386265</v>
      </c>
    </row>
    <row r="89" spans="1:12" ht="15" customHeight="1">
      <c r="A89" s="407"/>
      <c r="B89" s="259" t="s">
        <v>64</v>
      </c>
      <c r="C89" s="265"/>
      <c r="D89" s="265"/>
      <c r="E89" s="261">
        <v>3174</v>
      </c>
      <c r="F89" s="262">
        <v>-4.8561151079136722E-2</v>
      </c>
      <c r="G89" s="261">
        <v>554</v>
      </c>
      <c r="H89" s="263">
        <v>0.17454316320100818</v>
      </c>
      <c r="I89" s="262">
        <v>-0.16816816816816815</v>
      </c>
      <c r="J89" s="261">
        <v>2620</v>
      </c>
      <c r="K89" s="263">
        <v>0.82545683679899184</v>
      </c>
      <c r="L89" s="264">
        <v>-1.8726591760299671E-2</v>
      </c>
    </row>
    <row r="90" spans="1:12" ht="15" customHeight="1">
      <c r="A90" s="407"/>
      <c r="B90" s="259" t="s">
        <v>65</v>
      </c>
      <c r="C90" s="265"/>
      <c r="D90" s="265"/>
      <c r="E90" s="261">
        <v>2825</v>
      </c>
      <c r="F90" s="262">
        <v>-4.0421195652173947E-2</v>
      </c>
      <c r="G90" s="261">
        <v>145</v>
      </c>
      <c r="H90" s="263">
        <v>5.1327433628318583E-2</v>
      </c>
      <c r="I90" s="262">
        <v>-0.30622009569377995</v>
      </c>
      <c r="J90" s="261">
        <v>2680</v>
      </c>
      <c r="K90" s="263">
        <v>0.9486725663716814</v>
      </c>
      <c r="L90" s="264">
        <v>-2.0109689213894E-2</v>
      </c>
    </row>
    <row r="91" spans="1:12" ht="15" customHeight="1">
      <c r="A91" s="406" t="s">
        <v>35</v>
      </c>
      <c r="B91" s="259" t="s">
        <v>295</v>
      </c>
      <c r="C91" s="265"/>
      <c r="D91" s="265"/>
      <c r="E91" s="261">
        <v>128</v>
      </c>
      <c r="F91" s="262">
        <v>7.8740157480314821E-3</v>
      </c>
      <c r="G91" s="261">
        <v>52</v>
      </c>
      <c r="H91" s="263">
        <v>0.40625</v>
      </c>
      <c r="I91" s="262">
        <v>-5.4545454545454564E-2</v>
      </c>
      <c r="J91" s="261">
        <v>76</v>
      </c>
      <c r="K91" s="263">
        <v>0.59375</v>
      </c>
      <c r="L91" s="264">
        <v>5.555555555555558E-2</v>
      </c>
    </row>
    <row r="92" spans="1:12" ht="15" customHeight="1">
      <c r="A92" s="407"/>
      <c r="B92" s="259" t="s">
        <v>34</v>
      </c>
      <c r="C92" s="265"/>
      <c r="D92" s="265"/>
      <c r="E92" s="261">
        <v>2768</v>
      </c>
      <c r="F92" s="262">
        <v>-5.3675213675213662E-2</v>
      </c>
      <c r="G92" s="261">
        <v>2000</v>
      </c>
      <c r="H92" s="263">
        <v>0.7225433526011561</v>
      </c>
      <c r="I92" s="262">
        <v>-8.6340794883508432E-2</v>
      </c>
      <c r="J92" s="261">
        <v>768</v>
      </c>
      <c r="K92" s="263">
        <v>0.2774566473988439</v>
      </c>
      <c r="L92" s="264">
        <v>4.3478260869565188E-2</v>
      </c>
    </row>
    <row r="93" spans="1:12" ht="15" customHeight="1">
      <c r="A93" s="407"/>
      <c r="B93" s="259" t="s">
        <v>296</v>
      </c>
      <c r="C93" s="265"/>
      <c r="D93" s="265"/>
      <c r="E93" s="261">
        <v>16</v>
      </c>
      <c r="F93" s="262">
        <v>6.6666666666666652E-2</v>
      </c>
      <c r="G93" s="261">
        <v>2</v>
      </c>
      <c r="H93" s="263">
        <v>0.125</v>
      </c>
      <c r="I93" s="262">
        <v>0</v>
      </c>
      <c r="J93" s="261">
        <v>14</v>
      </c>
      <c r="K93" s="263">
        <v>0.875</v>
      </c>
      <c r="L93" s="264">
        <v>7.6923076923076872E-2</v>
      </c>
    </row>
    <row r="94" spans="1:12" ht="15" customHeight="1">
      <c r="A94" s="407"/>
      <c r="B94" s="259" t="s">
        <v>66</v>
      </c>
      <c r="C94" s="265"/>
      <c r="D94" s="265"/>
      <c r="E94" s="261">
        <v>14435</v>
      </c>
      <c r="F94" s="262">
        <v>-3.360781950860281E-2</v>
      </c>
      <c r="G94" s="261">
        <v>9323</v>
      </c>
      <c r="H94" s="263">
        <v>0.64586075510910979</v>
      </c>
      <c r="I94" s="262">
        <v>-5.5898734177215137E-2</v>
      </c>
      <c r="J94" s="261">
        <v>5112</v>
      </c>
      <c r="K94" s="263">
        <v>0.35413924489089021</v>
      </c>
      <c r="L94" s="264">
        <v>9.877518767285709E-3</v>
      </c>
    </row>
    <row r="95" spans="1:12" ht="15" customHeight="1">
      <c r="A95" s="407"/>
      <c r="B95" s="259" t="s">
        <v>67</v>
      </c>
      <c r="C95" s="265"/>
      <c r="D95" s="265"/>
      <c r="E95" s="261">
        <v>63030</v>
      </c>
      <c r="F95" s="262">
        <v>-4.7770123277737442E-2</v>
      </c>
      <c r="G95" s="261">
        <v>37792</v>
      </c>
      <c r="H95" s="263">
        <v>0.59958749801681743</v>
      </c>
      <c r="I95" s="262">
        <v>-8.9853815957421146E-2</v>
      </c>
      <c r="J95" s="261">
        <v>25238</v>
      </c>
      <c r="K95" s="263">
        <v>0.40041250198318257</v>
      </c>
      <c r="L95" s="264">
        <v>2.3065385706757535E-2</v>
      </c>
    </row>
    <row r="96" spans="1:12" ht="15" customHeight="1">
      <c r="A96" s="407"/>
      <c r="B96" s="259" t="s">
        <v>297</v>
      </c>
      <c r="C96" s="265"/>
      <c r="D96" s="265"/>
      <c r="E96" s="261">
        <v>201</v>
      </c>
      <c r="F96" s="262">
        <v>-4.9504950495049549E-3</v>
      </c>
      <c r="G96" s="261">
        <v>188</v>
      </c>
      <c r="H96" s="263">
        <v>0.93532338308457685</v>
      </c>
      <c r="I96" s="262">
        <v>5.3475935828877219E-3</v>
      </c>
      <c r="J96" s="261">
        <v>13</v>
      </c>
      <c r="K96" s="263">
        <v>6.4676616915422883E-2</v>
      </c>
      <c r="L96" s="264">
        <v>-0.1333333333333333</v>
      </c>
    </row>
    <row r="97" spans="1:12" ht="15" customHeight="1">
      <c r="A97" s="407"/>
      <c r="B97" s="259" t="s">
        <v>68</v>
      </c>
      <c r="C97" s="265"/>
      <c r="D97" s="265"/>
      <c r="E97" s="261">
        <v>3140</v>
      </c>
      <c r="F97" s="262">
        <v>1.4867485455720697E-2</v>
      </c>
      <c r="G97" s="261">
        <v>1671</v>
      </c>
      <c r="H97" s="263">
        <v>0.53216560509554156</v>
      </c>
      <c r="I97" s="262">
        <v>-2.6223776223776252E-2</v>
      </c>
      <c r="J97" s="261">
        <v>1469</v>
      </c>
      <c r="K97" s="263">
        <v>0.46783439490445855</v>
      </c>
      <c r="L97" s="264">
        <v>6.60377358490567E-2</v>
      </c>
    </row>
    <row r="98" spans="1:12" ht="15" customHeight="1">
      <c r="A98" s="407"/>
      <c r="B98" s="259" t="s">
        <v>69</v>
      </c>
      <c r="C98" s="265"/>
      <c r="D98" s="265"/>
      <c r="E98" s="261">
        <v>10460</v>
      </c>
      <c r="F98" s="262">
        <v>-1.3858772508720696E-2</v>
      </c>
      <c r="G98" s="261">
        <v>8188</v>
      </c>
      <c r="H98" s="263">
        <v>0.78279158699808782</v>
      </c>
      <c r="I98" s="262">
        <v>-2.6281365203948193E-2</v>
      </c>
      <c r="J98" s="261">
        <v>2272</v>
      </c>
      <c r="K98" s="263">
        <v>0.21720841300191204</v>
      </c>
      <c r="L98" s="264">
        <v>3.3666969972702354E-2</v>
      </c>
    </row>
    <row r="99" spans="1:12" ht="15" customHeight="1">
      <c r="A99" s="407"/>
      <c r="B99" s="259" t="s">
        <v>298</v>
      </c>
      <c r="C99" s="265"/>
      <c r="D99" s="265"/>
      <c r="E99" s="261">
        <v>81</v>
      </c>
      <c r="F99" s="262">
        <v>0</v>
      </c>
      <c r="G99" s="261">
        <v>41</v>
      </c>
      <c r="H99" s="263">
        <v>0.50617283950617287</v>
      </c>
      <c r="I99" s="262">
        <v>5.1282051282051322E-2</v>
      </c>
      <c r="J99" s="261">
        <v>40</v>
      </c>
      <c r="K99" s="263">
        <v>0.49382716049382713</v>
      </c>
      <c r="L99" s="264">
        <v>-4.7619047619047672E-2</v>
      </c>
    </row>
    <row r="100" spans="1:12" ht="15" customHeight="1">
      <c r="A100" s="407"/>
      <c r="B100" s="259" t="s">
        <v>299</v>
      </c>
      <c r="C100" s="265"/>
      <c r="D100" s="265"/>
      <c r="E100" s="261">
        <v>614</v>
      </c>
      <c r="F100" s="262">
        <v>-5.3929121725731943E-2</v>
      </c>
      <c r="G100" s="261">
        <v>142</v>
      </c>
      <c r="H100" s="263">
        <v>0.23127035830618889</v>
      </c>
      <c r="I100" s="262">
        <v>-7.1895424836601274E-2</v>
      </c>
      <c r="J100" s="261">
        <v>472</v>
      </c>
      <c r="K100" s="263">
        <v>0.76872964169381119</v>
      </c>
      <c r="L100" s="264">
        <v>-4.8387096774193505E-2</v>
      </c>
    </row>
    <row r="101" spans="1:12" ht="15" customHeight="1">
      <c r="A101" s="407"/>
      <c r="B101" s="259" t="s">
        <v>300</v>
      </c>
      <c r="C101" s="265"/>
      <c r="D101" s="265"/>
      <c r="E101" s="261">
        <v>7</v>
      </c>
      <c r="F101" s="262">
        <v>0</v>
      </c>
      <c r="G101" s="261">
        <v>2</v>
      </c>
      <c r="H101" s="263">
        <v>0.2857142857142857</v>
      </c>
      <c r="I101" s="262">
        <v>0</v>
      </c>
      <c r="J101" s="261">
        <v>5</v>
      </c>
      <c r="K101" s="263">
        <v>0.7142857142857143</v>
      </c>
      <c r="L101" s="264">
        <v>0</v>
      </c>
    </row>
    <row r="102" spans="1:12" ht="15" customHeight="1">
      <c r="A102" s="407"/>
      <c r="B102" s="259" t="s">
        <v>70</v>
      </c>
      <c r="C102" s="265"/>
      <c r="D102" s="265"/>
      <c r="E102" s="261">
        <v>11627</v>
      </c>
      <c r="F102" s="262">
        <v>-9.1188000681778902E-3</v>
      </c>
      <c r="G102" s="261">
        <v>5452</v>
      </c>
      <c r="H102" s="263">
        <v>0.46890857486883969</v>
      </c>
      <c r="I102" s="262">
        <v>-4.7352786999825258E-2</v>
      </c>
      <c r="J102" s="261">
        <v>6175</v>
      </c>
      <c r="K102" s="263">
        <v>0.53109142513116026</v>
      </c>
      <c r="L102" s="264">
        <v>2.7283313924471697E-2</v>
      </c>
    </row>
    <row r="103" spans="1:12" ht="15" customHeight="1">
      <c r="A103" s="407"/>
      <c r="B103" s="259" t="s">
        <v>71</v>
      </c>
      <c r="C103" s="265"/>
      <c r="D103" s="265"/>
      <c r="E103" s="261">
        <v>4240</v>
      </c>
      <c r="F103" s="262">
        <v>-5.039193729003355E-2</v>
      </c>
      <c r="G103" s="261">
        <v>834</v>
      </c>
      <c r="H103" s="263">
        <v>0.19669811320754721</v>
      </c>
      <c r="I103" s="262">
        <v>-0.2754126846220678</v>
      </c>
      <c r="J103" s="261">
        <v>3406</v>
      </c>
      <c r="K103" s="263">
        <v>0.80330188679245285</v>
      </c>
      <c r="L103" s="264">
        <v>2.7761013880506891E-2</v>
      </c>
    </row>
    <row r="104" spans="1:12" ht="15" customHeight="1">
      <c r="A104" s="407"/>
      <c r="B104" s="259" t="s">
        <v>36</v>
      </c>
      <c r="C104" s="265"/>
      <c r="D104" s="265"/>
      <c r="E104" s="261">
        <v>9170</v>
      </c>
      <c r="F104" s="262">
        <v>-3.2189973614775713E-2</v>
      </c>
      <c r="G104" s="261">
        <v>5953</v>
      </c>
      <c r="H104" s="263">
        <v>0.64918211559432937</v>
      </c>
      <c r="I104" s="262">
        <v>-6.163303909205553E-2</v>
      </c>
      <c r="J104" s="261">
        <v>3217</v>
      </c>
      <c r="K104" s="263">
        <v>0.35081788440567069</v>
      </c>
      <c r="L104" s="264">
        <v>2.7467262855317864E-2</v>
      </c>
    </row>
    <row r="105" spans="1:12" ht="15" customHeight="1">
      <c r="A105" s="407"/>
      <c r="B105" s="259" t="s">
        <v>72</v>
      </c>
      <c r="C105" s="265"/>
      <c r="D105" s="265"/>
      <c r="E105" s="261">
        <v>1815</v>
      </c>
      <c r="F105" s="262">
        <v>3.0079455164585767E-2</v>
      </c>
      <c r="G105" s="261">
        <v>791</v>
      </c>
      <c r="H105" s="263">
        <v>0.43581267217630848</v>
      </c>
      <c r="I105" s="262">
        <v>3.8057742782152237E-2</v>
      </c>
      <c r="J105" s="261">
        <v>1024</v>
      </c>
      <c r="K105" s="263">
        <v>0.56418732782369141</v>
      </c>
      <c r="L105" s="264">
        <v>2.4000000000000021E-2</v>
      </c>
    </row>
    <row r="106" spans="1:12" ht="15" customHeight="1">
      <c r="A106" s="407"/>
      <c r="B106" s="259" t="s">
        <v>73</v>
      </c>
      <c r="C106" s="265"/>
      <c r="D106" s="265"/>
      <c r="E106" s="261">
        <v>41757</v>
      </c>
      <c r="F106" s="262">
        <v>-6.7195353512789047E-2</v>
      </c>
      <c r="G106" s="261">
        <v>26390</v>
      </c>
      <c r="H106" s="263">
        <v>0.631989846013842</v>
      </c>
      <c r="I106" s="262">
        <v>-0.19382923476401404</v>
      </c>
      <c r="J106" s="261">
        <v>15367</v>
      </c>
      <c r="K106" s="263">
        <v>0.368010153986158</v>
      </c>
      <c r="L106" s="264">
        <v>0.27738985868661681</v>
      </c>
    </row>
    <row r="107" spans="1:12" ht="15" customHeight="1">
      <c r="A107" s="407"/>
      <c r="B107" s="259" t="s">
        <v>74</v>
      </c>
      <c r="C107" s="265"/>
      <c r="D107" s="265"/>
      <c r="E107" s="261">
        <v>1281</v>
      </c>
      <c r="F107" s="262">
        <v>6.6611157368859253E-2</v>
      </c>
      <c r="G107" s="261">
        <v>700</v>
      </c>
      <c r="H107" s="263">
        <v>0.54644808743169404</v>
      </c>
      <c r="I107" s="262">
        <v>-4.2674253200568613E-3</v>
      </c>
      <c r="J107" s="261">
        <v>581</v>
      </c>
      <c r="K107" s="263">
        <v>0.45355191256830601</v>
      </c>
      <c r="L107" s="264">
        <v>0.16666666666666674</v>
      </c>
    </row>
    <row r="108" spans="1:12" ht="15" customHeight="1">
      <c r="A108" s="407"/>
      <c r="B108" s="259" t="s">
        <v>301</v>
      </c>
      <c r="C108" s="265"/>
      <c r="D108" s="265"/>
      <c r="E108" s="261">
        <v>0</v>
      </c>
      <c r="F108" s="262">
        <v>-1</v>
      </c>
      <c r="G108" s="261">
        <v>0</v>
      </c>
      <c r="H108" s="263" t="s">
        <v>46</v>
      </c>
      <c r="I108" s="262">
        <v>-1</v>
      </c>
      <c r="J108" s="261">
        <v>0</v>
      </c>
      <c r="K108" s="263" t="s">
        <v>46</v>
      </c>
      <c r="L108" s="264" t="s">
        <v>46</v>
      </c>
    </row>
    <row r="109" spans="1:12" ht="15" customHeight="1">
      <c r="A109" s="407"/>
      <c r="B109" s="259" t="s">
        <v>75</v>
      </c>
      <c r="C109" s="265"/>
      <c r="D109" s="265"/>
      <c r="E109" s="261">
        <v>2294</v>
      </c>
      <c r="F109" s="262">
        <v>7.8514339445228121E-2</v>
      </c>
      <c r="G109" s="261">
        <v>961</v>
      </c>
      <c r="H109" s="263">
        <v>0.41891891891891886</v>
      </c>
      <c r="I109" s="262">
        <v>-5.5063913470993153E-2</v>
      </c>
      <c r="J109" s="261">
        <v>1333</v>
      </c>
      <c r="K109" s="263">
        <v>0.58108108108108092</v>
      </c>
      <c r="L109" s="264">
        <v>0.20090090090090085</v>
      </c>
    </row>
    <row r="110" spans="1:12" ht="15" customHeight="1">
      <c r="A110" s="407"/>
      <c r="B110" s="259" t="s">
        <v>37</v>
      </c>
      <c r="C110" s="265"/>
      <c r="D110" s="265"/>
      <c r="E110" s="261">
        <v>7</v>
      </c>
      <c r="F110" s="262">
        <v>0.75</v>
      </c>
      <c r="G110" s="261">
        <v>6</v>
      </c>
      <c r="H110" s="263">
        <v>0.8571428571428571</v>
      </c>
      <c r="I110" s="262">
        <v>1</v>
      </c>
      <c r="J110" s="261">
        <v>1</v>
      </c>
      <c r="K110" s="263">
        <v>0.14285714285714285</v>
      </c>
      <c r="L110" s="264">
        <v>0</v>
      </c>
    </row>
    <row r="111" spans="1:12" ht="15" customHeight="1">
      <c r="A111" s="407"/>
      <c r="B111" s="259" t="s">
        <v>76</v>
      </c>
      <c r="C111" s="265"/>
      <c r="D111" s="265"/>
      <c r="E111" s="261">
        <v>37134</v>
      </c>
      <c r="F111" s="262">
        <v>-8.3970595490650779E-2</v>
      </c>
      <c r="G111" s="261">
        <v>28244</v>
      </c>
      <c r="H111" s="263">
        <v>0.76059675768837187</v>
      </c>
      <c r="I111" s="262">
        <v>-0.11076128707260247</v>
      </c>
      <c r="J111" s="261">
        <v>8890</v>
      </c>
      <c r="K111" s="263">
        <v>0.23940324231162816</v>
      </c>
      <c r="L111" s="264">
        <v>1.2989972652689197E-2</v>
      </c>
    </row>
    <row r="112" spans="1:12" ht="15" customHeight="1">
      <c r="A112" s="407"/>
      <c r="B112" s="259" t="s">
        <v>162</v>
      </c>
      <c r="C112" s="265"/>
      <c r="D112" s="265"/>
      <c r="E112" s="166">
        <v>5780</v>
      </c>
      <c r="F112" s="262">
        <v>-4.8403029305235434E-2</v>
      </c>
      <c r="G112" s="166">
        <v>3960</v>
      </c>
      <c r="H112" s="263">
        <v>0.68512110726643605</v>
      </c>
      <c r="I112" s="262">
        <v>-8.7977890373099998E-2</v>
      </c>
      <c r="J112" s="166">
        <v>1820</v>
      </c>
      <c r="K112" s="263">
        <v>0.31487889273356401</v>
      </c>
      <c r="L112" s="264">
        <v>5.0808314087759765E-2</v>
      </c>
    </row>
    <row r="113" spans="1:12" ht="15" customHeight="1">
      <c r="A113" s="407"/>
      <c r="B113" s="259" t="s">
        <v>302</v>
      </c>
      <c r="C113" s="265"/>
      <c r="D113" s="265"/>
      <c r="E113" s="261">
        <v>689</v>
      </c>
      <c r="F113" s="262">
        <v>-8.1333333333333369E-2</v>
      </c>
      <c r="G113" s="261">
        <v>372</v>
      </c>
      <c r="H113" s="263">
        <v>0.53991291727140789</v>
      </c>
      <c r="I113" s="262">
        <v>-9.2682926829268264E-2</v>
      </c>
      <c r="J113" s="261">
        <v>317</v>
      </c>
      <c r="K113" s="263">
        <v>0.46008708272859217</v>
      </c>
      <c r="L113" s="264">
        <v>-6.7647058823529393E-2</v>
      </c>
    </row>
    <row r="114" spans="1:12" ht="15" customHeight="1">
      <c r="A114" s="407"/>
      <c r="B114" s="259" t="s">
        <v>303</v>
      </c>
      <c r="C114" s="265"/>
      <c r="D114" s="265"/>
      <c r="E114" s="261">
        <v>320</v>
      </c>
      <c r="F114" s="262">
        <v>8.4745762711864403E-2</v>
      </c>
      <c r="G114" s="261">
        <v>279</v>
      </c>
      <c r="H114" s="263">
        <v>0.87187499999999984</v>
      </c>
      <c r="I114" s="262">
        <v>7.3076923076923039E-2</v>
      </c>
      <c r="J114" s="261">
        <v>41</v>
      </c>
      <c r="K114" s="263">
        <v>0.12812499999999999</v>
      </c>
      <c r="L114" s="264">
        <v>0.17142857142857149</v>
      </c>
    </row>
    <row r="115" spans="1:12" ht="15" customHeight="1">
      <c r="A115" s="407"/>
      <c r="B115" s="259" t="s">
        <v>304</v>
      </c>
      <c r="C115" s="265"/>
      <c r="D115" s="265"/>
      <c r="E115" s="261">
        <v>127</v>
      </c>
      <c r="F115" s="262">
        <v>-1.5503875968992276E-2</v>
      </c>
      <c r="G115" s="261">
        <v>101</v>
      </c>
      <c r="H115" s="263">
        <v>0.79527559055118113</v>
      </c>
      <c r="I115" s="262">
        <v>-9.8039215686274161E-3</v>
      </c>
      <c r="J115" s="261">
        <v>26</v>
      </c>
      <c r="K115" s="263">
        <v>0.20472440944881887</v>
      </c>
      <c r="L115" s="264">
        <v>-3.703703703703709E-2</v>
      </c>
    </row>
    <row r="116" spans="1:12" ht="15" customHeight="1">
      <c r="A116" s="407"/>
      <c r="B116" s="259" t="s">
        <v>305</v>
      </c>
      <c r="C116" s="265"/>
      <c r="D116" s="265"/>
      <c r="E116" s="261">
        <v>63</v>
      </c>
      <c r="F116" s="262">
        <v>-0.125</v>
      </c>
      <c r="G116" s="261">
        <v>55</v>
      </c>
      <c r="H116" s="263">
        <v>0.87301587301587291</v>
      </c>
      <c r="I116" s="262">
        <v>-0.15384615384615385</v>
      </c>
      <c r="J116" s="261">
        <v>8</v>
      </c>
      <c r="K116" s="263">
        <v>0.12698412698412698</v>
      </c>
      <c r="L116" s="264">
        <v>0.14285714285714279</v>
      </c>
    </row>
    <row r="117" spans="1:12" ht="15" customHeight="1">
      <c r="A117" s="407"/>
      <c r="B117" s="259" t="s">
        <v>306</v>
      </c>
      <c r="C117" s="265"/>
      <c r="D117" s="265"/>
      <c r="E117" s="261">
        <v>89</v>
      </c>
      <c r="F117" s="262">
        <v>-0.36428571428571432</v>
      </c>
      <c r="G117" s="261">
        <v>80</v>
      </c>
      <c r="H117" s="263">
        <v>0.898876404494382</v>
      </c>
      <c r="I117" s="262">
        <v>-0.38931297709923662</v>
      </c>
      <c r="J117" s="261">
        <v>9</v>
      </c>
      <c r="K117" s="263">
        <v>0.10112359550561796</v>
      </c>
      <c r="L117" s="264">
        <v>0</v>
      </c>
    </row>
    <row r="118" spans="1:12" ht="15" customHeight="1">
      <c r="A118" s="407"/>
      <c r="B118" s="259" t="s">
        <v>307</v>
      </c>
      <c r="C118" s="265"/>
      <c r="D118" s="265"/>
      <c r="E118" s="261">
        <v>20</v>
      </c>
      <c r="F118" s="262">
        <v>0</v>
      </c>
      <c r="G118" s="261">
        <v>14</v>
      </c>
      <c r="H118" s="263">
        <v>0.7</v>
      </c>
      <c r="I118" s="262">
        <v>0</v>
      </c>
      <c r="J118" s="261">
        <v>6</v>
      </c>
      <c r="K118" s="263">
        <v>0.3</v>
      </c>
      <c r="L118" s="264">
        <v>0</v>
      </c>
    </row>
    <row r="119" spans="1:12" ht="15" customHeight="1">
      <c r="A119" s="408"/>
      <c r="B119" s="259" t="s">
        <v>308</v>
      </c>
      <c r="C119" s="265"/>
      <c r="D119" s="265"/>
      <c r="E119" s="261">
        <v>694</v>
      </c>
      <c r="F119" s="262">
        <v>4.9924357034795808E-2</v>
      </c>
      <c r="G119" s="261">
        <v>579</v>
      </c>
      <c r="H119" s="263">
        <v>0.83429394812680113</v>
      </c>
      <c r="I119" s="262">
        <v>3.2085561497326109E-2</v>
      </c>
      <c r="J119" s="261">
        <v>115</v>
      </c>
      <c r="K119" s="263">
        <v>0.16570605187319884</v>
      </c>
      <c r="L119" s="264">
        <v>0.14999999999999991</v>
      </c>
    </row>
    <row r="120" spans="1:12" ht="15" customHeight="1">
      <c r="A120" s="406" t="s">
        <v>38</v>
      </c>
      <c r="B120" s="259" t="s">
        <v>309</v>
      </c>
      <c r="C120" s="265"/>
      <c r="D120" s="265"/>
      <c r="E120" s="261">
        <v>29</v>
      </c>
      <c r="F120" s="262">
        <v>-0.4821428571428571</v>
      </c>
      <c r="G120" s="261">
        <v>29</v>
      </c>
      <c r="H120" s="263">
        <v>1</v>
      </c>
      <c r="I120" s="262">
        <v>-0.4821428571428571</v>
      </c>
      <c r="J120" s="261">
        <v>0</v>
      </c>
      <c r="K120" s="263">
        <v>0</v>
      </c>
      <c r="L120" s="264" t="s">
        <v>46</v>
      </c>
    </row>
    <row r="121" spans="1:12" ht="15" customHeight="1">
      <c r="A121" s="407"/>
      <c r="B121" s="259" t="s">
        <v>310</v>
      </c>
      <c r="C121" s="265"/>
      <c r="D121" s="265"/>
      <c r="E121" s="261">
        <v>22</v>
      </c>
      <c r="F121" s="262">
        <v>-0.3125</v>
      </c>
      <c r="G121" s="261">
        <v>22</v>
      </c>
      <c r="H121" s="263">
        <v>1</v>
      </c>
      <c r="I121" s="262">
        <v>-0.3125</v>
      </c>
      <c r="J121" s="261">
        <v>0</v>
      </c>
      <c r="K121" s="263">
        <v>0</v>
      </c>
      <c r="L121" s="264" t="s">
        <v>46</v>
      </c>
    </row>
    <row r="122" spans="1:12" ht="15" customHeight="1">
      <c r="A122" s="407"/>
      <c r="B122" s="259" t="s">
        <v>311</v>
      </c>
      <c r="C122" s="265"/>
      <c r="D122" s="265"/>
      <c r="E122" s="261">
        <v>35</v>
      </c>
      <c r="F122" s="262">
        <v>0.16666666666666674</v>
      </c>
      <c r="G122" s="261">
        <v>34</v>
      </c>
      <c r="H122" s="263">
        <v>0.97142857142857142</v>
      </c>
      <c r="I122" s="262">
        <v>0.1333333333333333</v>
      </c>
      <c r="J122" s="261">
        <v>1</v>
      </c>
      <c r="K122" s="263">
        <v>2.8571428571428571E-2</v>
      </c>
      <c r="L122" s="264" t="s">
        <v>46</v>
      </c>
    </row>
    <row r="123" spans="1:12" ht="15" customHeight="1">
      <c r="A123" s="407"/>
      <c r="B123" s="259" t="s">
        <v>39</v>
      </c>
      <c r="C123" s="265"/>
      <c r="D123" s="265"/>
      <c r="E123" s="261">
        <v>231</v>
      </c>
      <c r="F123" s="262">
        <v>0.10526315789473695</v>
      </c>
      <c r="G123" s="261">
        <v>206</v>
      </c>
      <c r="H123" s="263">
        <v>0.89177489177489178</v>
      </c>
      <c r="I123" s="262">
        <v>0.10160427807486627</v>
      </c>
      <c r="J123" s="261">
        <v>25</v>
      </c>
      <c r="K123" s="263">
        <v>0.10822510822510822</v>
      </c>
      <c r="L123" s="264">
        <v>0.13636363636363646</v>
      </c>
    </row>
    <row r="124" spans="1:12" ht="15" customHeight="1">
      <c r="A124" s="407"/>
      <c r="B124" s="259" t="s">
        <v>312</v>
      </c>
      <c r="C124" s="265"/>
      <c r="D124" s="265"/>
      <c r="E124" s="261">
        <v>155</v>
      </c>
      <c r="F124" s="262">
        <v>0.12318840579710155</v>
      </c>
      <c r="G124" s="261">
        <v>154</v>
      </c>
      <c r="H124" s="263">
        <v>0.99354838709677418</v>
      </c>
      <c r="I124" s="262">
        <v>0.12408759124087587</v>
      </c>
      <c r="J124" s="261">
        <v>1</v>
      </c>
      <c r="K124" s="263">
        <v>6.4516129032258064E-3</v>
      </c>
      <c r="L124" s="264">
        <v>0</v>
      </c>
    </row>
    <row r="125" spans="1:12" ht="15" customHeight="1">
      <c r="A125" s="407"/>
      <c r="B125" s="259" t="s">
        <v>313</v>
      </c>
      <c r="C125" s="265"/>
      <c r="D125" s="265"/>
      <c r="E125" s="261">
        <v>114</v>
      </c>
      <c r="F125" s="262">
        <v>-0.33333333333333337</v>
      </c>
      <c r="G125" s="261">
        <v>106</v>
      </c>
      <c r="H125" s="263">
        <v>0.92982456140350878</v>
      </c>
      <c r="I125" s="262">
        <v>-0.33750000000000002</v>
      </c>
      <c r="J125" s="261">
        <v>8</v>
      </c>
      <c r="K125" s="263">
        <v>7.0175438596491224E-2</v>
      </c>
      <c r="L125" s="264">
        <v>-0.27272727272727271</v>
      </c>
    </row>
    <row r="126" spans="1:12" ht="15" customHeight="1">
      <c r="A126" s="407"/>
      <c r="B126" s="259" t="s">
        <v>441</v>
      </c>
      <c r="C126" s="265"/>
      <c r="D126" s="265"/>
      <c r="E126" s="261">
        <v>25</v>
      </c>
      <c r="F126" s="262">
        <v>4.1666666666666741E-2</v>
      </c>
      <c r="G126" s="261">
        <v>17</v>
      </c>
      <c r="H126" s="263">
        <v>0.68</v>
      </c>
      <c r="I126" s="262">
        <v>-5.555555555555558E-2</v>
      </c>
      <c r="J126" s="261">
        <v>8</v>
      </c>
      <c r="K126" s="263">
        <v>0.32</v>
      </c>
      <c r="L126" s="264">
        <v>0.33333333333333326</v>
      </c>
    </row>
    <row r="127" spans="1:12" ht="15" customHeight="1">
      <c r="A127" s="407"/>
      <c r="B127" s="259" t="s">
        <v>314</v>
      </c>
      <c r="C127" s="265"/>
      <c r="D127" s="265"/>
      <c r="E127" s="261">
        <v>109</v>
      </c>
      <c r="F127" s="262">
        <v>-0.22142857142857142</v>
      </c>
      <c r="G127" s="261">
        <v>99</v>
      </c>
      <c r="H127" s="263">
        <v>0.90825688073394495</v>
      </c>
      <c r="I127" s="262">
        <v>-0.26119402985074625</v>
      </c>
      <c r="J127" s="261">
        <v>10</v>
      </c>
      <c r="K127" s="263">
        <v>9.1743119266055051E-2</v>
      </c>
      <c r="L127" s="264">
        <v>0.66666666666666674</v>
      </c>
    </row>
    <row r="128" spans="1:12" ht="15" customHeight="1">
      <c r="A128" s="407"/>
      <c r="B128" s="259" t="s">
        <v>315</v>
      </c>
      <c r="C128" s="265"/>
      <c r="D128" s="265"/>
      <c r="E128" s="261">
        <v>153</v>
      </c>
      <c r="F128" s="262">
        <v>-8.9285714285714302E-2</v>
      </c>
      <c r="G128" s="261">
        <v>72</v>
      </c>
      <c r="H128" s="263">
        <v>0.47058823529411764</v>
      </c>
      <c r="I128" s="262">
        <v>-0.16279069767441856</v>
      </c>
      <c r="J128" s="261">
        <v>81</v>
      </c>
      <c r="K128" s="263">
        <v>0.52941176470588236</v>
      </c>
      <c r="L128" s="264">
        <v>-1.2195121951219523E-2</v>
      </c>
    </row>
    <row r="129" spans="1:12" ht="15" customHeight="1">
      <c r="A129" s="407"/>
      <c r="B129" s="259" t="s">
        <v>316</v>
      </c>
      <c r="C129" s="265"/>
      <c r="D129" s="265"/>
      <c r="E129" s="261">
        <v>5</v>
      </c>
      <c r="F129" s="262">
        <v>-0.16666666666666663</v>
      </c>
      <c r="G129" s="261">
        <v>5</v>
      </c>
      <c r="H129" s="263">
        <v>1</v>
      </c>
      <c r="I129" s="262">
        <v>-0.16666666666666663</v>
      </c>
      <c r="J129" s="261">
        <v>0</v>
      </c>
      <c r="K129" s="263">
        <v>0</v>
      </c>
      <c r="L129" s="264" t="s">
        <v>46</v>
      </c>
    </row>
    <row r="130" spans="1:12" ht="15" customHeight="1">
      <c r="A130" s="407"/>
      <c r="B130" s="259" t="s">
        <v>317</v>
      </c>
      <c r="C130" s="265"/>
      <c r="D130" s="265"/>
      <c r="E130" s="261">
        <v>148</v>
      </c>
      <c r="F130" s="262">
        <v>0.59139784946236551</v>
      </c>
      <c r="G130" s="261">
        <v>142</v>
      </c>
      <c r="H130" s="263">
        <v>0.95945945945945943</v>
      </c>
      <c r="I130" s="262">
        <v>0.59550561797752799</v>
      </c>
      <c r="J130" s="261">
        <v>6</v>
      </c>
      <c r="K130" s="263">
        <v>4.0540540540540543E-2</v>
      </c>
      <c r="L130" s="264">
        <v>0.5</v>
      </c>
    </row>
    <row r="131" spans="1:12" ht="15" customHeight="1">
      <c r="A131" s="407"/>
      <c r="B131" s="259" t="s">
        <v>318</v>
      </c>
      <c r="C131" s="265"/>
      <c r="D131" s="265"/>
      <c r="E131" s="261">
        <v>253</v>
      </c>
      <c r="F131" s="262">
        <v>0.11946902654867264</v>
      </c>
      <c r="G131" s="261">
        <v>170</v>
      </c>
      <c r="H131" s="263">
        <v>0.67193675889328064</v>
      </c>
      <c r="I131" s="262">
        <v>0.18055555555555558</v>
      </c>
      <c r="J131" s="261">
        <v>83</v>
      </c>
      <c r="K131" s="263">
        <v>0.32806324110671936</v>
      </c>
      <c r="L131" s="264">
        <v>1.2195121951219523E-2</v>
      </c>
    </row>
    <row r="132" spans="1:12" ht="15" customHeight="1">
      <c r="A132" s="407"/>
      <c r="B132" s="259" t="s">
        <v>319</v>
      </c>
      <c r="C132" s="265"/>
      <c r="D132" s="265"/>
      <c r="E132" s="261">
        <v>154</v>
      </c>
      <c r="F132" s="262">
        <v>0</v>
      </c>
      <c r="G132" s="261">
        <v>98</v>
      </c>
      <c r="H132" s="263">
        <v>0.63636363636363635</v>
      </c>
      <c r="I132" s="262">
        <v>0.13953488372093026</v>
      </c>
      <c r="J132" s="261">
        <v>56</v>
      </c>
      <c r="K132" s="263">
        <v>0.36363636363636365</v>
      </c>
      <c r="L132" s="264">
        <v>-0.17647058823529416</v>
      </c>
    </row>
    <row r="133" spans="1:12" ht="15" customHeight="1">
      <c r="A133" s="407"/>
      <c r="B133" s="259" t="s">
        <v>320</v>
      </c>
      <c r="C133" s="265"/>
      <c r="D133" s="265"/>
      <c r="E133" s="261">
        <v>159</v>
      </c>
      <c r="F133" s="262">
        <v>-0.11173184357541899</v>
      </c>
      <c r="G133" s="261">
        <v>123</v>
      </c>
      <c r="H133" s="263">
        <v>0.77358490566037741</v>
      </c>
      <c r="I133" s="262">
        <v>-0.1398601398601399</v>
      </c>
      <c r="J133" s="261">
        <v>36</v>
      </c>
      <c r="K133" s="263">
        <v>0.22641509433962265</v>
      </c>
      <c r="L133" s="264">
        <v>0</v>
      </c>
    </row>
    <row r="134" spans="1:12" ht="15" customHeight="1">
      <c r="A134" s="407"/>
      <c r="B134" s="259" t="s">
        <v>321</v>
      </c>
      <c r="C134" s="265"/>
      <c r="D134" s="265"/>
      <c r="E134" s="261">
        <v>31</v>
      </c>
      <c r="F134" s="262">
        <v>-0.22499999999999998</v>
      </c>
      <c r="G134" s="261">
        <v>31</v>
      </c>
      <c r="H134" s="263">
        <v>1</v>
      </c>
      <c r="I134" s="262">
        <v>-0.22499999999999998</v>
      </c>
      <c r="J134" s="261">
        <v>0</v>
      </c>
      <c r="K134" s="263">
        <v>0</v>
      </c>
      <c r="L134" s="264" t="s">
        <v>46</v>
      </c>
    </row>
    <row r="135" spans="1:12" ht="15" customHeight="1">
      <c r="A135" s="407"/>
      <c r="B135" s="259" t="s">
        <v>77</v>
      </c>
      <c r="C135" s="265"/>
      <c r="D135" s="265"/>
      <c r="E135" s="261">
        <v>2465</v>
      </c>
      <c r="F135" s="262">
        <v>1.0660106601066088E-2</v>
      </c>
      <c r="G135" s="261">
        <v>2068</v>
      </c>
      <c r="H135" s="263">
        <v>0.83894523326572013</v>
      </c>
      <c r="I135" s="262">
        <v>1.4527845036320652E-3</v>
      </c>
      <c r="J135" s="261">
        <v>397</v>
      </c>
      <c r="K135" s="263">
        <v>0.16105476673427993</v>
      </c>
      <c r="L135" s="264">
        <v>6.149732620320858E-2</v>
      </c>
    </row>
    <row r="136" spans="1:12" ht="15" customHeight="1">
      <c r="A136" s="407"/>
      <c r="B136" s="259" t="s">
        <v>322</v>
      </c>
      <c r="C136" s="265"/>
      <c r="D136" s="265"/>
      <c r="E136" s="261">
        <v>12</v>
      </c>
      <c r="F136" s="262">
        <v>-0.69230769230769229</v>
      </c>
      <c r="G136" s="261">
        <v>12</v>
      </c>
      <c r="H136" s="263">
        <v>1</v>
      </c>
      <c r="I136" s="262">
        <v>-0.69230769230769229</v>
      </c>
      <c r="J136" s="261">
        <v>0</v>
      </c>
      <c r="K136" s="263">
        <v>0</v>
      </c>
      <c r="L136" s="264" t="s">
        <v>46</v>
      </c>
    </row>
    <row r="137" spans="1:12" ht="15" customHeight="1">
      <c r="A137" s="407"/>
      <c r="B137" s="259" t="s">
        <v>40</v>
      </c>
      <c r="C137" s="265"/>
      <c r="D137" s="265"/>
      <c r="E137" s="261">
        <v>1779</v>
      </c>
      <c r="F137" s="262">
        <v>3.6713286713286664E-2</v>
      </c>
      <c r="G137" s="261">
        <v>1407</v>
      </c>
      <c r="H137" s="263">
        <v>0.79089376053962901</v>
      </c>
      <c r="I137" s="262">
        <v>5.0784167289021687E-2</v>
      </c>
      <c r="J137" s="261">
        <v>372</v>
      </c>
      <c r="K137" s="263">
        <v>0.20910623946037099</v>
      </c>
      <c r="L137" s="264">
        <v>-1.3262599469496039E-2</v>
      </c>
    </row>
    <row r="138" spans="1:12" ht="15" customHeight="1">
      <c r="A138" s="407"/>
      <c r="B138" s="259" t="s">
        <v>323</v>
      </c>
      <c r="C138" s="265"/>
      <c r="D138" s="265"/>
      <c r="E138" s="261">
        <v>176</v>
      </c>
      <c r="F138" s="262">
        <v>9.3167701863354102E-2</v>
      </c>
      <c r="G138" s="261">
        <v>138</v>
      </c>
      <c r="H138" s="263">
        <v>0.78409090909090906</v>
      </c>
      <c r="I138" s="262">
        <v>0.14999999999999991</v>
      </c>
      <c r="J138" s="261">
        <v>38</v>
      </c>
      <c r="K138" s="263">
        <v>0.21590909090909091</v>
      </c>
      <c r="L138" s="264">
        <v>-7.3170731707317027E-2</v>
      </c>
    </row>
    <row r="139" spans="1:12" ht="15" customHeight="1">
      <c r="A139" s="407"/>
      <c r="B139" s="259" t="s">
        <v>324</v>
      </c>
      <c r="C139" s="265"/>
      <c r="D139" s="265"/>
      <c r="E139" s="261">
        <v>75</v>
      </c>
      <c r="F139" s="262">
        <v>-5.0632911392405111E-2</v>
      </c>
      <c r="G139" s="261">
        <v>57</v>
      </c>
      <c r="H139" s="263">
        <v>0.76</v>
      </c>
      <c r="I139" s="262">
        <v>-0.109375</v>
      </c>
      <c r="J139" s="261">
        <v>18</v>
      </c>
      <c r="K139" s="263">
        <v>0.24</v>
      </c>
      <c r="L139" s="264">
        <v>0.19999999999999996</v>
      </c>
    </row>
    <row r="140" spans="1:12" ht="15" customHeight="1">
      <c r="A140" s="407"/>
      <c r="B140" s="259" t="s">
        <v>78</v>
      </c>
      <c r="C140" s="265"/>
      <c r="D140" s="265"/>
      <c r="E140" s="261">
        <v>1848</v>
      </c>
      <c r="F140" s="262">
        <v>-5.3278688524590168E-2</v>
      </c>
      <c r="G140" s="261">
        <v>1478</v>
      </c>
      <c r="H140" s="263">
        <v>0.79978354978354982</v>
      </c>
      <c r="I140" s="262">
        <v>-6.7507886435331232E-2</v>
      </c>
      <c r="J140" s="261">
        <v>370</v>
      </c>
      <c r="K140" s="263">
        <v>0.20021645021645021</v>
      </c>
      <c r="L140" s="264">
        <v>8.1743869209809361E-3</v>
      </c>
    </row>
    <row r="141" spans="1:12" ht="15" customHeight="1">
      <c r="A141" s="407"/>
      <c r="B141" s="259" t="s">
        <v>41</v>
      </c>
      <c r="C141" s="265"/>
      <c r="D141" s="265"/>
      <c r="E141" s="261">
        <v>35</v>
      </c>
      <c r="F141" s="262">
        <v>-0.14634146341463417</v>
      </c>
      <c r="G141" s="261">
        <v>33</v>
      </c>
      <c r="H141" s="263">
        <v>0.94285714285714284</v>
      </c>
      <c r="I141" s="262">
        <v>-0.15384615384615385</v>
      </c>
      <c r="J141" s="261">
        <v>2</v>
      </c>
      <c r="K141" s="263">
        <v>5.7142857142857141E-2</v>
      </c>
      <c r="L141" s="264">
        <v>0</v>
      </c>
    </row>
    <row r="142" spans="1:12" ht="15" customHeight="1">
      <c r="A142" s="407"/>
      <c r="B142" s="259" t="s">
        <v>325</v>
      </c>
      <c r="C142" s="265"/>
      <c r="D142" s="265"/>
      <c r="E142" s="261">
        <v>24</v>
      </c>
      <c r="F142" s="262">
        <v>4.3478260869565188E-2</v>
      </c>
      <c r="G142" s="261">
        <v>19</v>
      </c>
      <c r="H142" s="263">
        <v>0.79166666666666663</v>
      </c>
      <c r="I142" s="262">
        <v>0</v>
      </c>
      <c r="J142" s="261">
        <v>5</v>
      </c>
      <c r="K142" s="263">
        <v>0.20833333333333334</v>
      </c>
      <c r="L142" s="264">
        <v>0.25</v>
      </c>
    </row>
    <row r="143" spans="1:12" ht="15" customHeight="1">
      <c r="A143" s="407"/>
      <c r="B143" s="259" t="s">
        <v>326</v>
      </c>
      <c r="C143" s="265"/>
      <c r="D143" s="265"/>
      <c r="E143" s="261">
        <v>21</v>
      </c>
      <c r="F143" s="262">
        <v>-0.22222222222222221</v>
      </c>
      <c r="G143" s="261">
        <v>21</v>
      </c>
      <c r="H143" s="263">
        <v>1</v>
      </c>
      <c r="I143" s="262">
        <v>-0.22222222222222221</v>
      </c>
      <c r="J143" s="261">
        <v>0</v>
      </c>
      <c r="K143" s="263">
        <v>0</v>
      </c>
      <c r="L143" s="264" t="s">
        <v>46</v>
      </c>
    </row>
    <row r="144" spans="1:12" ht="15" customHeight="1">
      <c r="A144" s="407"/>
      <c r="B144" s="259" t="s">
        <v>42</v>
      </c>
      <c r="C144" s="265"/>
      <c r="D144" s="265"/>
      <c r="E144" s="261">
        <v>362</v>
      </c>
      <c r="F144" s="262">
        <v>-1.3623978201634857E-2</v>
      </c>
      <c r="G144" s="261">
        <v>335</v>
      </c>
      <c r="H144" s="263">
        <v>0.925414364640884</v>
      </c>
      <c r="I144" s="262">
        <v>-3.458213256484155E-2</v>
      </c>
      <c r="J144" s="261">
        <v>27</v>
      </c>
      <c r="K144" s="263">
        <v>7.4585635359116026E-2</v>
      </c>
      <c r="L144" s="264">
        <v>0.35000000000000009</v>
      </c>
    </row>
    <row r="145" spans="1:12" ht="15" customHeight="1">
      <c r="A145" s="407"/>
      <c r="B145" s="259" t="s">
        <v>79</v>
      </c>
      <c r="C145" s="265"/>
      <c r="D145" s="265"/>
      <c r="E145" s="261">
        <v>2121</v>
      </c>
      <c r="F145" s="262">
        <v>-0.13002461033634127</v>
      </c>
      <c r="G145" s="261">
        <v>2009</v>
      </c>
      <c r="H145" s="263">
        <v>0.94719471947194722</v>
      </c>
      <c r="I145" s="262">
        <v>-0.13961456102783731</v>
      </c>
      <c r="J145" s="261">
        <v>112</v>
      </c>
      <c r="K145" s="263">
        <v>5.2805280528052806E-2</v>
      </c>
      <c r="L145" s="264">
        <v>8.737864077669899E-2</v>
      </c>
    </row>
    <row r="146" spans="1:12" ht="15" customHeight="1">
      <c r="A146" s="409" t="s">
        <v>442</v>
      </c>
      <c r="B146" s="259" t="s">
        <v>43</v>
      </c>
      <c r="C146" s="265"/>
      <c r="D146" s="265"/>
      <c r="E146" s="261">
        <v>4358</v>
      </c>
      <c r="F146" s="262">
        <v>8.096229470275329E-3</v>
      </c>
      <c r="G146" s="261">
        <v>4251</v>
      </c>
      <c r="H146" s="263">
        <v>0.9754474529600734</v>
      </c>
      <c r="I146" s="262">
        <v>7.8236130867710418E-3</v>
      </c>
      <c r="J146" s="261">
        <v>107</v>
      </c>
      <c r="K146" s="263">
        <v>2.4552547039926573E-2</v>
      </c>
      <c r="L146" s="264">
        <v>1.904761904761898E-2</v>
      </c>
    </row>
    <row r="147" spans="1:12" ht="15" customHeight="1">
      <c r="A147" s="407"/>
      <c r="B147" s="259" t="s">
        <v>327</v>
      </c>
      <c r="C147" s="265"/>
      <c r="D147" s="265"/>
      <c r="E147" s="261">
        <v>10</v>
      </c>
      <c r="F147" s="262">
        <v>0.11111111111111116</v>
      </c>
      <c r="G147" s="261">
        <v>7</v>
      </c>
      <c r="H147" s="263">
        <v>0.7</v>
      </c>
      <c r="I147" s="262">
        <v>0.16666666666666674</v>
      </c>
      <c r="J147" s="261">
        <v>3</v>
      </c>
      <c r="K147" s="263">
        <v>0.3</v>
      </c>
      <c r="L147" s="264">
        <v>0</v>
      </c>
    </row>
    <row r="148" spans="1:12" ht="15" customHeight="1">
      <c r="A148" s="407"/>
      <c r="B148" s="167" t="s">
        <v>443</v>
      </c>
      <c r="C148" s="265"/>
      <c r="D148" s="265"/>
      <c r="E148" s="261">
        <v>1203</v>
      </c>
      <c r="F148" s="262">
        <v>-8.2440230832646622E-3</v>
      </c>
      <c r="G148" s="261">
        <v>520</v>
      </c>
      <c r="H148" s="263">
        <v>0.43225270157938489</v>
      </c>
      <c r="I148" s="262">
        <v>-6.1371841155234641E-2</v>
      </c>
      <c r="J148" s="261">
        <v>683</v>
      </c>
      <c r="K148" s="263">
        <v>0.56774729842061511</v>
      </c>
      <c r="L148" s="264">
        <v>3.6418816388467334E-2</v>
      </c>
    </row>
    <row r="149" spans="1:12" ht="15" customHeight="1">
      <c r="A149" s="407"/>
      <c r="B149" s="259" t="s">
        <v>328</v>
      </c>
      <c r="C149" s="265"/>
      <c r="D149" s="265"/>
      <c r="E149" s="261">
        <v>472</v>
      </c>
      <c r="F149" s="262">
        <v>-0.22875816993464049</v>
      </c>
      <c r="G149" s="261">
        <v>135</v>
      </c>
      <c r="H149" s="263">
        <v>0.28601694915254239</v>
      </c>
      <c r="I149" s="262">
        <v>-0.32499999999999996</v>
      </c>
      <c r="J149" s="261">
        <v>337</v>
      </c>
      <c r="K149" s="263">
        <v>0.71398305084745761</v>
      </c>
      <c r="L149" s="264">
        <v>-0.18203883495145634</v>
      </c>
    </row>
    <row r="150" spans="1:12" ht="15" customHeight="1">
      <c r="A150" s="407"/>
      <c r="B150" s="259" t="s">
        <v>329</v>
      </c>
      <c r="C150" s="265"/>
      <c r="D150" s="265"/>
      <c r="E150" s="261">
        <v>154</v>
      </c>
      <c r="F150" s="262">
        <v>6.2068965517241281E-2</v>
      </c>
      <c r="G150" s="261">
        <v>154</v>
      </c>
      <c r="H150" s="263">
        <v>1</v>
      </c>
      <c r="I150" s="262">
        <v>6.2068965517241281E-2</v>
      </c>
      <c r="J150" s="261">
        <v>0</v>
      </c>
      <c r="K150" s="263">
        <v>0</v>
      </c>
      <c r="L150" s="264" t="s">
        <v>46</v>
      </c>
    </row>
    <row r="151" spans="1:12" ht="15" customHeight="1">
      <c r="A151" s="407"/>
      <c r="B151" s="259" t="s">
        <v>330</v>
      </c>
      <c r="C151" s="265"/>
      <c r="D151" s="265"/>
      <c r="E151" s="261">
        <v>701</v>
      </c>
      <c r="F151" s="262">
        <v>-0.11265822784810131</v>
      </c>
      <c r="G151" s="261">
        <v>700</v>
      </c>
      <c r="H151" s="263">
        <v>0.99857346647646206</v>
      </c>
      <c r="I151" s="262">
        <v>-0.11280101394169839</v>
      </c>
      <c r="J151" s="261">
        <v>1</v>
      </c>
      <c r="K151" s="263">
        <v>1.4265335235378032E-3</v>
      </c>
      <c r="L151" s="264">
        <v>0</v>
      </c>
    </row>
    <row r="152" spans="1:12" ht="15" customHeight="1">
      <c r="A152" s="407"/>
      <c r="B152" s="259" t="s">
        <v>331</v>
      </c>
      <c r="C152" s="265"/>
      <c r="D152" s="265"/>
      <c r="E152" s="261">
        <v>159</v>
      </c>
      <c r="F152" s="262">
        <v>-0.40671641791044777</v>
      </c>
      <c r="G152" s="261">
        <v>91</v>
      </c>
      <c r="H152" s="263">
        <v>0.57232704402515722</v>
      </c>
      <c r="I152" s="262">
        <v>-0.55172413793103448</v>
      </c>
      <c r="J152" s="261">
        <v>68</v>
      </c>
      <c r="K152" s="263">
        <v>0.42767295597484278</v>
      </c>
      <c r="L152" s="264">
        <v>4.6153846153846212E-2</v>
      </c>
    </row>
    <row r="153" spans="1:12" ht="15" customHeight="1">
      <c r="A153" s="407"/>
      <c r="B153" s="259" t="s">
        <v>80</v>
      </c>
      <c r="C153" s="265"/>
      <c r="D153" s="265"/>
      <c r="E153" s="261">
        <v>701</v>
      </c>
      <c r="F153" s="262">
        <v>-0.24052004333694477</v>
      </c>
      <c r="G153" s="261">
        <v>654</v>
      </c>
      <c r="H153" s="263">
        <v>0.93295292439372324</v>
      </c>
      <c r="I153" s="262">
        <v>-0.24305555555555558</v>
      </c>
      <c r="J153" s="261">
        <v>47</v>
      </c>
      <c r="K153" s="263">
        <v>6.7047075606276749E-2</v>
      </c>
      <c r="L153" s="264">
        <v>-0.20338983050847459</v>
      </c>
    </row>
    <row r="154" spans="1:12" ht="15" customHeight="1">
      <c r="A154" s="407"/>
      <c r="B154" s="259" t="s">
        <v>81</v>
      </c>
      <c r="C154" s="265"/>
      <c r="D154" s="265"/>
      <c r="E154" s="261">
        <v>1752</v>
      </c>
      <c r="F154" s="262">
        <v>-3.577325261419928E-2</v>
      </c>
      <c r="G154" s="261">
        <v>1177</v>
      </c>
      <c r="H154" s="263">
        <v>0.67180365296803657</v>
      </c>
      <c r="I154" s="262">
        <v>-6.0654429369513152E-2</v>
      </c>
      <c r="J154" s="261">
        <v>575</v>
      </c>
      <c r="K154" s="263">
        <v>0.32819634703196349</v>
      </c>
      <c r="L154" s="264">
        <v>1.9503546099290725E-2</v>
      </c>
    </row>
    <row r="155" spans="1:12" ht="15" customHeight="1">
      <c r="A155" s="407"/>
      <c r="B155" s="259" t="s">
        <v>332</v>
      </c>
      <c r="C155" s="265"/>
      <c r="D155" s="265"/>
      <c r="E155" s="261">
        <v>160</v>
      </c>
      <c r="F155" s="262">
        <v>-0.31914893617021278</v>
      </c>
      <c r="G155" s="261">
        <v>153</v>
      </c>
      <c r="H155" s="263">
        <v>0.95625000000000004</v>
      </c>
      <c r="I155" s="262">
        <v>-0.34893617021276591</v>
      </c>
      <c r="J155" s="261">
        <v>7</v>
      </c>
      <c r="K155" s="263">
        <v>4.3749999999999997E-2</v>
      </c>
      <c r="L155" s="264" t="s">
        <v>46</v>
      </c>
    </row>
    <row r="156" spans="1:12" ht="15" customHeight="1">
      <c r="A156" s="407"/>
      <c r="B156" s="259" t="s">
        <v>333</v>
      </c>
      <c r="C156" s="265"/>
      <c r="D156" s="265"/>
      <c r="E156" s="261">
        <v>181</v>
      </c>
      <c r="F156" s="262">
        <v>-0.39464882943143809</v>
      </c>
      <c r="G156" s="261">
        <v>173</v>
      </c>
      <c r="H156" s="263">
        <v>0.9558011049723758</v>
      </c>
      <c r="I156" s="262">
        <v>-0.40138408304498274</v>
      </c>
      <c r="J156" s="261">
        <v>8</v>
      </c>
      <c r="K156" s="263">
        <v>4.4198895027624308E-2</v>
      </c>
      <c r="L156" s="264">
        <v>-0.19999999999999996</v>
      </c>
    </row>
    <row r="157" spans="1:12" ht="15" customHeight="1">
      <c r="A157" s="408"/>
      <c r="B157" s="259" t="s">
        <v>334</v>
      </c>
      <c r="C157" s="265"/>
      <c r="D157" s="265"/>
      <c r="E157" s="261">
        <v>99</v>
      </c>
      <c r="F157" s="262">
        <v>-9.1743119266055051E-2</v>
      </c>
      <c r="G157" s="261">
        <v>91</v>
      </c>
      <c r="H157" s="263">
        <v>0.91919191919191923</v>
      </c>
      <c r="I157" s="262">
        <v>-0.10784313725490191</v>
      </c>
      <c r="J157" s="261">
        <v>8</v>
      </c>
      <c r="K157" s="263">
        <v>8.0808080808080815E-2</v>
      </c>
      <c r="L157" s="264">
        <v>0.14285714285714279</v>
      </c>
    </row>
    <row r="158" spans="1:12" ht="15" customHeight="1">
      <c r="A158" s="406" t="s">
        <v>86</v>
      </c>
      <c r="B158" s="259" t="s">
        <v>335</v>
      </c>
      <c r="C158" s="265"/>
      <c r="D158" s="265"/>
      <c r="E158" s="261">
        <v>77</v>
      </c>
      <c r="F158" s="262">
        <v>-0.40769230769230769</v>
      </c>
      <c r="G158" s="261">
        <v>71</v>
      </c>
      <c r="H158" s="263">
        <v>0.92207792207792194</v>
      </c>
      <c r="I158" s="262">
        <v>-0.42741935483870963</v>
      </c>
      <c r="J158" s="261">
        <v>6</v>
      </c>
      <c r="K158" s="263">
        <v>7.792207792207792E-2</v>
      </c>
      <c r="L158" s="264">
        <v>0</v>
      </c>
    </row>
    <row r="159" spans="1:12" ht="15" customHeight="1">
      <c r="A159" s="407"/>
      <c r="B159" s="259" t="s">
        <v>336</v>
      </c>
      <c r="C159" s="265"/>
      <c r="D159" s="265"/>
      <c r="E159" s="261">
        <v>28</v>
      </c>
      <c r="F159" s="262">
        <v>-3.4482758620689613E-2</v>
      </c>
      <c r="G159" s="261">
        <v>28</v>
      </c>
      <c r="H159" s="263">
        <v>1</v>
      </c>
      <c r="I159" s="262">
        <v>-3.4482758620689613E-2</v>
      </c>
      <c r="J159" s="261">
        <v>0</v>
      </c>
      <c r="K159" s="263">
        <v>0</v>
      </c>
      <c r="L159" s="264" t="s">
        <v>46</v>
      </c>
    </row>
    <row r="160" spans="1:12" ht="15" customHeight="1">
      <c r="A160" s="407"/>
      <c r="B160" s="259" t="s">
        <v>337</v>
      </c>
      <c r="C160" s="265"/>
      <c r="D160" s="265"/>
      <c r="E160" s="261">
        <v>235</v>
      </c>
      <c r="F160" s="262">
        <v>-0.15162454873646214</v>
      </c>
      <c r="G160" s="261">
        <v>201</v>
      </c>
      <c r="H160" s="263">
        <v>0.85531914893617023</v>
      </c>
      <c r="I160" s="262">
        <v>-0.18951612903225812</v>
      </c>
      <c r="J160" s="261">
        <v>34</v>
      </c>
      <c r="K160" s="263">
        <v>0.14468085106382975</v>
      </c>
      <c r="L160" s="264">
        <v>0.17241379310344818</v>
      </c>
    </row>
    <row r="161" spans="1:12" ht="15" customHeight="1">
      <c r="A161" s="407"/>
      <c r="B161" s="259" t="s">
        <v>82</v>
      </c>
      <c r="C161" s="265"/>
      <c r="D161" s="265"/>
      <c r="E161" s="261">
        <v>755</v>
      </c>
      <c r="F161" s="262">
        <v>-0.28503787878787878</v>
      </c>
      <c r="G161" s="261">
        <v>520</v>
      </c>
      <c r="H161" s="263">
        <v>0.6887417218543046</v>
      </c>
      <c r="I161" s="262">
        <v>-0.34673366834170849</v>
      </c>
      <c r="J161" s="261">
        <v>235</v>
      </c>
      <c r="K161" s="263">
        <v>0.31125827814569534</v>
      </c>
      <c r="L161" s="264">
        <v>-9.6153846153846145E-2</v>
      </c>
    </row>
    <row r="162" spans="1:12" ht="15" customHeight="1">
      <c r="A162" s="407"/>
      <c r="B162" s="259" t="s">
        <v>338</v>
      </c>
      <c r="C162" s="265"/>
      <c r="D162" s="265"/>
      <c r="E162" s="261">
        <v>11</v>
      </c>
      <c r="F162" s="262">
        <v>-0.26666666666666672</v>
      </c>
      <c r="G162" s="261">
        <v>3</v>
      </c>
      <c r="H162" s="263">
        <v>0.27272727272727271</v>
      </c>
      <c r="I162" s="262">
        <v>-0.5714285714285714</v>
      </c>
      <c r="J162" s="261">
        <v>8</v>
      </c>
      <c r="K162" s="263">
        <v>0.7272727272727274</v>
      </c>
      <c r="L162" s="264">
        <v>0</v>
      </c>
    </row>
    <row r="163" spans="1:12" ht="15" customHeight="1">
      <c r="A163" s="407"/>
      <c r="B163" s="259" t="s">
        <v>339</v>
      </c>
      <c r="C163" s="265"/>
      <c r="D163" s="265"/>
      <c r="E163" s="261">
        <v>92</v>
      </c>
      <c r="F163" s="262">
        <v>-0.54228855721393032</v>
      </c>
      <c r="G163" s="261">
        <v>88</v>
      </c>
      <c r="H163" s="263">
        <v>0.95652173913043492</v>
      </c>
      <c r="I163" s="262">
        <v>-0.55102040816326525</v>
      </c>
      <c r="J163" s="261">
        <v>4</v>
      </c>
      <c r="K163" s="263">
        <v>4.3478260869565216E-2</v>
      </c>
      <c r="L163" s="264">
        <v>-0.19999999999999996</v>
      </c>
    </row>
    <row r="164" spans="1:12" ht="15" customHeight="1">
      <c r="A164" s="407"/>
      <c r="B164" s="259" t="s">
        <v>340</v>
      </c>
      <c r="C164" s="265"/>
      <c r="D164" s="265"/>
      <c r="E164" s="261">
        <v>1</v>
      </c>
      <c r="F164" s="262">
        <v>-0.5</v>
      </c>
      <c r="G164" s="261">
        <v>1</v>
      </c>
      <c r="H164" s="263">
        <v>1</v>
      </c>
      <c r="I164" s="262">
        <v>-0.5</v>
      </c>
      <c r="J164" s="261">
        <v>0</v>
      </c>
      <c r="K164" s="263">
        <v>0</v>
      </c>
      <c r="L164" s="264" t="s">
        <v>46</v>
      </c>
    </row>
    <row r="165" spans="1:12" ht="15" customHeight="1">
      <c r="A165" s="407"/>
      <c r="B165" s="259" t="s">
        <v>341</v>
      </c>
      <c r="C165" s="265"/>
      <c r="D165" s="265"/>
      <c r="E165" s="261">
        <v>229</v>
      </c>
      <c r="F165" s="262">
        <v>-0.24918032786885247</v>
      </c>
      <c r="G165" s="261">
        <v>197</v>
      </c>
      <c r="H165" s="263">
        <v>0.86026200873362435</v>
      </c>
      <c r="I165" s="262">
        <v>-0.27573529411764708</v>
      </c>
      <c r="J165" s="261">
        <v>32</v>
      </c>
      <c r="K165" s="263">
        <v>0.13973799126637554</v>
      </c>
      <c r="L165" s="264">
        <v>-3.0303030303030276E-2</v>
      </c>
    </row>
    <row r="166" spans="1:12" ht="15" customHeight="1">
      <c r="A166" s="407"/>
      <c r="B166" s="259" t="s">
        <v>342</v>
      </c>
      <c r="C166" s="265"/>
      <c r="D166" s="265" t="s">
        <v>431</v>
      </c>
      <c r="E166" s="261">
        <v>2</v>
      </c>
      <c r="F166" s="262" t="s">
        <v>46</v>
      </c>
      <c r="G166" s="261">
        <v>2</v>
      </c>
      <c r="H166" s="263">
        <v>1</v>
      </c>
      <c r="I166" s="262" t="s">
        <v>46</v>
      </c>
      <c r="J166" s="261">
        <v>0</v>
      </c>
      <c r="K166" s="263">
        <v>0</v>
      </c>
      <c r="L166" s="264" t="s">
        <v>46</v>
      </c>
    </row>
    <row r="167" spans="1:12" ht="15" customHeight="1">
      <c r="A167" s="407"/>
      <c r="B167" s="259" t="s">
        <v>343</v>
      </c>
      <c r="C167" s="265"/>
      <c r="D167" s="265"/>
      <c r="E167" s="261">
        <v>41</v>
      </c>
      <c r="F167" s="262">
        <v>-0.44594594594594594</v>
      </c>
      <c r="G167" s="261">
        <v>34</v>
      </c>
      <c r="H167" s="263">
        <v>0.8292682926829269</v>
      </c>
      <c r="I167" s="262">
        <v>-0.46031746031746035</v>
      </c>
      <c r="J167" s="261">
        <v>7</v>
      </c>
      <c r="K167" s="263">
        <v>0.17073170731707318</v>
      </c>
      <c r="L167" s="264">
        <v>-0.36363636363636365</v>
      </c>
    </row>
    <row r="168" spans="1:12" ht="15" customHeight="1">
      <c r="A168" s="407"/>
      <c r="B168" s="259" t="s">
        <v>344</v>
      </c>
      <c r="C168" s="265"/>
      <c r="D168" s="265"/>
      <c r="E168" s="261">
        <v>42</v>
      </c>
      <c r="F168" s="262">
        <v>-0.5280898876404494</v>
      </c>
      <c r="G168" s="261">
        <v>42</v>
      </c>
      <c r="H168" s="263">
        <v>1</v>
      </c>
      <c r="I168" s="262">
        <v>-0.5280898876404494</v>
      </c>
      <c r="J168" s="261">
        <v>0</v>
      </c>
      <c r="K168" s="263">
        <v>0</v>
      </c>
      <c r="L168" s="264" t="s">
        <v>46</v>
      </c>
    </row>
    <row r="169" spans="1:12" ht="15" customHeight="1">
      <c r="A169" s="407"/>
      <c r="B169" s="259" t="s">
        <v>345</v>
      </c>
      <c r="C169" s="265"/>
      <c r="D169" s="265"/>
      <c r="E169" s="261">
        <v>5</v>
      </c>
      <c r="F169" s="262">
        <v>0</v>
      </c>
      <c r="G169" s="261">
        <v>5</v>
      </c>
      <c r="H169" s="263">
        <v>1</v>
      </c>
      <c r="I169" s="262">
        <v>0</v>
      </c>
      <c r="J169" s="261">
        <v>0</v>
      </c>
      <c r="K169" s="263">
        <v>0</v>
      </c>
      <c r="L169" s="264" t="s">
        <v>46</v>
      </c>
    </row>
    <row r="170" spans="1:12" ht="15" customHeight="1">
      <c r="A170" s="407"/>
      <c r="B170" s="259" t="s">
        <v>346</v>
      </c>
      <c r="C170" s="265"/>
      <c r="D170" s="265"/>
      <c r="E170" s="261">
        <v>40</v>
      </c>
      <c r="F170" s="262">
        <v>0</v>
      </c>
      <c r="G170" s="261">
        <v>40</v>
      </c>
      <c r="H170" s="263">
        <v>1</v>
      </c>
      <c r="I170" s="262">
        <v>0</v>
      </c>
      <c r="J170" s="261">
        <v>0</v>
      </c>
      <c r="K170" s="263">
        <v>0</v>
      </c>
      <c r="L170" s="264" t="s">
        <v>46</v>
      </c>
    </row>
    <row r="171" spans="1:12" ht="15" customHeight="1">
      <c r="A171" s="407"/>
      <c r="B171" s="259" t="s">
        <v>347</v>
      </c>
      <c r="C171" s="265"/>
      <c r="D171" s="265"/>
      <c r="E171" s="261">
        <v>1</v>
      </c>
      <c r="F171" s="262">
        <v>0</v>
      </c>
      <c r="G171" s="261">
        <v>1</v>
      </c>
      <c r="H171" s="263">
        <v>1</v>
      </c>
      <c r="I171" s="262">
        <v>0</v>
      </c>
      <c r="J171" s="261">
        <v>0</v>
      </c>
      <c r="K171" s="263">
        <v>0</v>
      </c>
      <c r="L171" s="264" t="s">
        <v>46</v>
      </c>
    </row>
    <row r="172" spans="1:12" ht="15" customHeight="1">
      <c r="A172" s="407"/>
      <c r="B172" s="259" t="s">
        <v>348</v>
      </c>
      <c r="C172" s="265"/>
      <c r="D172" s="265"/>
      <c r="E172" s="261">
        <v>652</v>
      </c>
      <c r="F172" s="262">
        <v>-0.12247644683714676</v>
      </c>
      <c r="G172" s="261">
        <v>606</v>
      </c>
      <c r="H172" s="263">
        <v>0.92944785276073605</v>
      </c>
      <c r="I172" s="262">
        <v>-0.13428571428571423</v>
      </c>
      <c r="J172" s="261">
        <v>46</v>
      </c>
      <c r="K172" s="263">
        <v>7.0552147239263799E-2</v>
      </c>
      <c r="L172" s="264">
        <v>6.9767441860465018E-2</v>
      </c>
    </row>
    <row r="173" spans="1:12" ht="15" customHeight="1">
      <c r="A173" s="407"/>
      <c r="B173" s="259" t="s">
        <v>349</v>
      </c>
      <c r="C173" s="265"/>
      <c r="D173" s="265"/>
      <c r="E173" s="261">
        <v>126</v>
      </c>
      <c r="F173" s="262">
        <v>-0.22699386503067487</v>
      </c>
      <c r="G173" s="261">
        <v>102</v>
      </c>
      <c r="H173" s="263">
        <v>0.80952380952380942</v>
      </c>
      <c r="I173" s="262">
        <v>-0.31543624161073824</v>
      </c>
      <c r="J173" s="261">
        <v>24</v>
      </c>
      <c r="K173" s="263">
        <v>0.19047619047619049</v>
      </c>
      <c r="L173" s="264">
        <v>0.71428571428571419</v>
      </c>
    </row>
    <row r="174" spans="1:12" ht="15" customHeight="1">
      <c r="A174" s="407"/>
      <c r="B174" s="259" t="s">
        <v>350</v>
      </c>
      <c r="C174" s="265"/>
      <c r="D174" s="265"/>
      <c r="E174" s="261">
        <v>3</v>
      </c>
      <c r="F174" s="262">
        <v>0</v>
      </c>
      <c r="G174" s="261">
        <v>0</v>
      </c>
      <c r="H174" s="263">
        <v>0</v>
      </c>
      <c r="I174" s="262" t="s">
        <v>46</v>
      </c>
      <c r="J174" s="261">
        <v>3</v>
      </c>
      <c r="K174" s="263">
        <v>1</v>
      </c>
      <c r="L174" s="264">
        <v>0</v>
      </c>
    </row>
    <row r="175" spans="1:12" ht="15" customHeight="1">
      <c r="A175" s="407"/>
      <c r="B175" s="259" t="s">
        <v>351</v>
      </c>
      <c r="C175" s="265"/>
      <c r="D175" s="265"/>
      <c r="E175" s="261">
        <v>8</v>
      </c>
      <c r="F175" s="262">
        <v>0.33333333333333326</v>
      </c>
      <c r="G175" s="261">
        <v>7</v>
      </c>
      <c r="H175" s="263">
        <v>0.875</v>
      </c>
      <c r="I175" s="262">
        <v>0.39999999999999991</v>
      </c>
      <c r="J175" s="261">
        <v>1</v>
      </c>
      <c r="K175" s="263">
        <v>0.125</v>
      </c>
      <c r="L175" s="264">
        <v>0</v>
      </c>
    </row>
    <row r="176" spans="1:12" ht="15" customHeight="1">
      <c r="A176" s="407"/>
      <c r="B176" s="259" t="s">
        <v>44</v>
      </c>
      <c r="C176" s="265"/>
      <c r="D176" s="265"/>
      <c r="E176" s="261">
        <v>60</v>
      </c>
      <c r="F176" s="262">
        <v>-0.18918918918918914</v>
      </c>
      <c r="G176" s="261">
        <v>49</v>
      </c>
      <c r="H176" s="263">
        <v>0.81666666666666654</v>
      </c>
      <c r="I176" s="262">
        <v>-0.19672131147540983</v>
      </c>
      <c r="J176" s="261">
        <v>11</v>
      </c>
      <c r="K176" s="263">
        <v>0.18333333333333329</v>
      </c>
      <c r="L176" s="264">
        <v>-0.15384615384615385</v>
      </c>
    </row>
    <row r="177" spans="1:12" ht="15" customHeight="1">
      <c r="A177" s="407"/>
      <c r="B177" s="259" t="s">
        <v>352</v>
      </c>
      <c r="C177" s="265"/>
      <c r="D177" s="265"/>
      <c r="E177" s="261">
        <v>0</v>
      </c>
      <c r="F177" s="262" t="s">
        <v>46</v>
      </c>
      <c r="G177" s="261">
        <v>0</v>
      </c>
      <c r="H177" s="263" t="s">
        <v>46</v>
      </c>
      <c r="I177" s="262" t="s">
        <v>46</v>
      </c>
      <c r="J177" s="261">
        <v>0</v>
      </c>
      <c r="K177" s="263" t="s">
        <v>46</v>
      </c>
      <c r="L177" s="264" t="s">
        <v>46</v>
      </c>
    </row>
    <row r="178" spans="1:12" ht="15.75" customHeight="1">
      <c r="A178" s="407"/>
      <c r="B178" s="259" t="s">
        <v>353</v>
      </c>
      <c r="C178" s="265"/>
      <c r="D178" s="265"/>
      <c r="E178" s="261">
        <v>109</v>
      </c>
      <c r="F178" s="262">
        <v>-0.54958677685950419</v>
      </c>
      <c r="G178" s="261">
        <v>106</v>
      </c>
      <c r="H178" s="263">
        <v>0.97247706422018365</v>
      </c>
      <c r="I178" s="262">
        <v>-0.55833333333333335</v>
      </c>
      <c r="J178" s="261">
        <v>3</v>
      </c>
      <c r="K178" s="263">
        <v>2.7522935779816515E-2</v>
      </c>
      <c r="L178" s="264">
        <v>0.5</v>
      </c>
    </row>
    <row r="179" spans="1:12" ht="15" customHeight="1">
      <c r="A179" s="407"/>
      <c r="B179" s="259" t="s">
        <v>354</v>
      </c>
      <c r="C179" s="265"/>
      <c r="D179" s="265"/>
      <c r="E179" s="261">
        <v>29</v>
      </c>
      <c r="F179" s="262">
        <v>0.38095238095238088</v>
      </c>
      <c r="G179" s="261">
        <v>27</v>
      </c>
      <c r="H179" s="263">
        <v>0.93103448275862066</v>
      </c>
      <c r="I179" s="262">
        <v>0.5</v>
      </c>
      <c r="J179" s="261">
        <v>2</v>
      </c>
      <c r="K179" s="263">
        <v>6.8965517241379309E-2</v>
      </c>
      <c r="L179" s="264">
        <v>-0.33333333333333337</v>
      </c>
    </row>
    <row r="180" spans="1:12" ht="15" customHeight="1">
      <c r="A180" s="407"/>
      <c r="B180" s="259" t="s">
        <v>355</v>
      </c>
      <c r="C180" s="265"/>
      <c r="D180" s="265"/>
      <c r="E180" s="261">
        <v>27</v>
      </c>
      <c r="F180" s="262">
        <v>-0.42553191489361697</v>
      </c>
      <c r="G180" s="261">
        <v>27</v>
      </c>
      <c r="H180" s="263">
        <v>1</v>
      </c>
      <c r="I180" s="262">
        <v>-0.42553191489361697</v>
      </c>
      <c r="J180" s="261">
        <v>0</v>
      </c>
      <c r="K180" s="263">
        <v>0</v>
      </c>
      <c r="L180" s="264" t="s">
        <v>46</v>
      </c>
    </row>
    <row r="181" spans="1:12" ht="15" customHeight="1">
      <c r="A181" s="407"/>
      <c r="B181" s="259" t="s">
        <v>356</v>
      </c>
      <c r="C181" s="265"/>
      <c r="D181" s="265"/>
      <c r="E181" s="261">
        <v>88</v>
      </c>
      <c r="F181" s="262">
        <v>-0.24137931034482762</v>
      </c>
      <c r="G181" s="261">
        <v>84</v>
      </c>
      <c r="H181" s="263">
        <v>0.95454545454545459</v>
      </c>
      <c r="I181" s="262">
        <v>-0.25</v>
      </c>
      <c r="J181" s="261">
        <v>4</v>
      </c>
      <c r="K181" s="263">
        <v>4.5454545454545456E-2</v>
      </c>
      <c r="L181" s="264">
        <v>0</v>
      </c>
    </row>
    <row r="182" spans="1:12" ht="15" customHeight="1">
      <c r="A182" s="407"/>
      <c r="B182" s="259" t="s">
        <v>357</v>
      </c>
      <c r="C182" s="265"/>
      <c r="D182" s="265"/>
      <c r="E182" s="261">
        <v>98</v>
      </c>
      <c r="F182" s="262">
        <v>0.50769230769230766</v>
      </c>
      <c r="G182" s="261">
        <v>97</v>
      </c>
      <c r="H182" s="263">
        <v>0.98979591836734693</v>
      </c>
      <c r="I182" s="262">
        <v>0.49230769230769234</v>
      </c>
      <c r="J182" s="261">
        <v>1</v>
      </c>
      <c r="K182" s="263">
        <v>1.020408163265306E-2</v>
      </c>
      <c r="L182" s="264" t="s">
        <v>46</v>
      </c>
    </row>
    <row r="183" spans="1:12" ht="15" customHeight="1">
      <c r="A183" s="407"/>
      <c r="B183" s="259" t="s">
        <v>358</v>
      </c>
      <c r="C183" s="265"/>
      <c r="D183" s="265"/>
      <c r="E183" s="261">
        <v>15</v>
      </c>
      <c r="F183" s="262">
        <v>-0.11764705882352944</v>
      </c>
      <c r="G183" s="261">
        <v>13</v>
      </c>
      <c r="H183" s="263">
        <v>0.8666666666666667</v>
      </c>
      <c r="I183" s="262">
        <v>-0.1333333333333333</v>
      </c>
      <c r="J183" s="261">
        <v>2</v>
      </c>
      <c r="K183" s="263">
        <v>0.13333333333333333</v>
      </c>
      <c r="L183" s="264">
        <v>0</v>
      </c>
    </row>
    <row r="184" spans="1:12" ht="15" customHeight="1">
      <c r="A184" s="407"/>
      <c r="B184" s="259" t="s">
        <v>359</v>
      </c>
      <c r="C184" s="265"/>
      <c r="D184" s="265"/>
      <c r="E184" s="261">
        <v>11</v>
      </c>
      <c r="F184" s="262">
        <v>0</v>
      </c>
      <c r="G184" s="261">
        <v>11</v>
      </c>
      <c r="H184" s="263">
        <v>1</v>
      </c>
      <c r="I184" s="262">
        <v>0</v>
      </c>
      <c r="J184" s="261">
        <v>0</v>
      </c>
      <c r="K184" s="263">
        <v>0</v>
      </c>
      <c r="L184" s="264" t="s">
        <v>46</v>
      </c>
    </row>
    <row r="185" spans="1:12" ht="15" customHeight="1">
      <c r="A185" s="407"/>
      <c r="B185" s="259" t="s">
        <v>360</v>
      </c>
      <c r="C185" s="265"/>
      <c r="D185" s="265"/>
      <c r="E185" s="261">
        <v>153</v>
      </c>
      <c r="F185" s="262">
        <v>-0.35983263598326365</v>
      </c>
      <c r="G185" s="261">
        <v>153</v>
      </c>
      <c r="H185" s="263">
        <v>1</v>
      </c>
      <c r="I185" s="262">
        <v>-0.35983263598326365</v>
      </c>
      <c r="J185" s="261">
        <v>0</v>
      </c>
      <c r="K185" s="263">
        <v>0</v>
      </c>
      <c r="L185" s="264" t="s">
        <v>46</v>
      </c>
    </row>
    <row r="186" spans="1:12" ht="15" customHeight="1">
      <c r="A186" s="407"/>
      <c r="B186" s="259" t="s">
        <v>361</v>
      </c>
      <c r="C186" s="265"/>
      <c r="D186" s="265"/>
      <c r="E186" s="261">
        <v>7</v>
      </c>
      <c r="F186" s="262">
        <v>0.16666666666666674</v>
      </c>
      <c r="G186" s="261">
        <v>7</v>
      </c>
      <c r="H186" s="263">
        <v>1</v>
      </c>
      <c r="I186" s="262">
        <v>0.16666666666666674</v>
      </c>
      <c r="J186" s="261">
        <v>0</v>
      </c>
      <c r="K186" s="263">
        <v>0</v>
      </c>
      <c r="L186" s="264" t="s">
        <v>46</v>
      </c>
    </row>
    <row r="187" spans="1:12" ht="15" customHeight="1">
      <c r="A187" s="407"/>
      <c r="B187" s="259" t="s">
        <v>362</v>
      </c>
      <c r="C187" s="265"/>
      <c r="D187" s="265"/>
      <c r="E187" s="261">
        <v>225</v>
      </c>
      <c r="F187" s="262">
        <v>-0.22945205479452058</v>
      </c>
      <c r="G187" s="261">
        <v>225</v>
      </c>
      <c r="H187" s="263">
        <v>1</v>
      </c>
      <c r="I187" s="262">
        <v>-0.22945205479452058</v>
      </c>
      <c r="J187" s="261">
        <v>0</v>
      </c>
      <c r="K187" s="263">
        <v>0</v>
      </c>
      <c r="L187" s="264" t="s">
        <v>46</v>
      </c>
    </row>
    <row r="188" spans="1:12" ht="15" customHeight="1">
      <c r="A188" s="407"/>
      <c r="B188" s="259" t="s">
        <v>363</v>
      </c>
      <c r="C188" s="265"/>
      <c r="D188" s="265"/>
      <c r="E188" s="261">
        <v>5</v>
      </c>
      <c r="F188" s="262">
        <v>0.25</v>
      </c>
      <c r="G188" s="261">
        <v>5</v>
      </c>
      <c r="H188" s="263">
        <v>1</v>
      </c>
      <c r="I188" s="262">
        <v>0.25</v>
      </c>
      <c r="J188" s="261">
        <v>0</v>
      </c>
      <c r="K188" s="263">
        <v>0</v>
      </c>
      <c r="L188" s="264" t="s">
        <v>46</v>
      </c>
    </row>
    <row r="189" spans="1:12" ht="15" customHeight="1">
      <c r="A189" s="407"/>
      <c r="B189" s="259" t="s">
        <v>364</v>
      </c>
      <c r="C189" s="265"/>
      <c r="D189" s="265"/>
      <c r="E189" s="261">
        <v>3</v>
      </c>
      <c r="F189" s="262">
        <v>0.5</v>
      </c>
      <c r="G189" s="261">
        <v>3</v>
      </c>
      <c r="H189" s="263">
        <v>1</v>
      </c>
      <c r="I189" s="262">
        <v>0.5</v>
      </c>
      <c r="J189" s="261">
        <v>0</v>
      </c>
      <c r="K189" s="263">
        <v>0</v>
      </c>
      <c r="L189" s="264" t="s">
        <v>46</v>
      </c>
    </row>
    <row r="190" spans="1:12" ht="15" customHeight="1">
      <c r="A190" s="407"/>
      <c r="B190" s="259" t="s">
        <v>365</v>
      </c>
      <c r="C190" s="265"/>
      <c r="D190" s="265"/>
      <c r="E190" s="261">
        <v>153</v>
      </c>
      <c r="F190" s="262">
        <v>2.0000000000000018E-2</v>
      </c>
      <c r="G190" s="261">
        <v>153</v>
      </c>
      <c r="H190" s="263">
        <v>1</v>
      </c>
      <c r="I190" s="262">
        <v>4.081632653061229E-2</v>
      </c>
      <c r="J190" s="261">
        <v>0</v>
      </c>
      <c r="K190" s="263">
        <v>0</v>
      </c>
      <c r="L190" s="264">
        <v>-1</v>
      </c>
    </row>
    <row r="191" spans="1:12" ht="15" customHeight="1">
      <c r="A191" s="407"/>
      <c r="B191" s="259" t="s">
        <v>366</v>
      </c>
      <c r="C191" s="265"/>
      <c r="D191" s="265"/>
      <c r="E191" s="261">
        <v>1</v>
      </c>
      <c r="F191" s="262">
        <v>-0.94117647058823528</v>
      </c>
      <c r="G191" s="261">
        <v>1</v>
      </c>
      <c r="H191" s="263">
        <v>1</v>
      </c>
      <c r="I191" s="262">
        <v>-0.9375</v>
      </c>
      <c r="J191" s="261">
        <v>0</v>
      </c>
      <c r="K191" s="263">
        <v>0</v>
      </c>
      <c r="L191" s="264">
        <v>-1</v>
      </c>
    </row>
    <row r="192" spans="1:12" ht="15" customHeight="1">
      <c r="A192" s="407"/>
      <c r="B192" s="259" t="s">
        <v>367</v>
      </c>
      <c r="C192" s="265"/>
      <c r="D192" s="265"/>
      <c r="E192" s="261">
        <v>86</v>
      </c>
      <c r="F192" s="262">
        <v>-0.38571428571428568</v>
      </c>
      <c r="G192" s="261">
        <v>43</v>
      </c>
      <c r="H192" s="263">
        <v>0.5</v>
      </c>
      <c r="I192" s="262">
        <v>-0.6386554621848739</v>
      </c>
      <c r="J192" s="261">
        <v>43</v>
      </c>
      <c r="K192" s="263">
        <v>0.5</v>
      </c>
      <c r="L192" s="264">
        <v>1.0476190476190474</v>
      </c>
    </row>
    <row r="193" spans="1:12" ht="15" customHeight="1">
      <c r="A193" s="407"/>
      <c r="B193" s="259" t="s">
        <v>368</v>
      </c>
      <c r="C193" s="265"/>
      <c r="D193" s="265"/>
      <c r="E193" s="261">
        <v>36</v>
      </c>
      <c r="F193" s="262">
        <v>-0.28000000000000003</v>
      </c>
      <c r="G193" s="261">
        <v>29</v>
      </c>
      <c r="H193" s="263">
        <v>0.80555555555555536</v>
      </c>
      <c r="I193" s="262">
        <v>-0.32558139534883723</v>
      </c>
      <c r="J193" s="261">
        <v>7</v>
      </c>
      <c r="K193" s="263">
        <v>0.19444444444444445</v>
      </c>
      <c r="L193" s="264">
        <v>0</v>
      </c>
    </row>
    <row r="194" spans="1:12" ht="15" customHeight="1">
      <c r="A194" s="407"/>
      <c r="B194" s="259" t="s">
        <v>369</v>
      </c>
      <c r="C194" s="265"/>
      <c r="D194" s="265"/>
      <c r="E194" s="261">
        <v>2</v>
      </c>
      <c r="F194" s="262">
        <v>1</v>
      </c>
      <c r="G194" s="261">
        <v>2</v>
      </c>
      <c r="H194" s="263">
        <v>1</v>
      </c>
      <c r="I194" s="262">
        <v>1</v>
      </c>
      <c r="J194" s="261">
        <v>0</v>
      </c>
      <c r="K194" s="263">
        <v>0</v>
      </c>
      <c r="L194" s="264" t="s">
        <v>46</v>
      </c>
    </row>
    <row r="195" spans="1:12" ht="15" customHeight="1">
      <c r="A195" s="407"/>
      <c r="B195" s="259" t="s">
        <v>370</v>
      </c>
      <c r="C195" s="265"/>
      <c r="D195" s="265"/>
      <c r="E195" s="261">
        <v>9</v>
      </c>
      <c r="F195" s="262">
        <v>0.125</v>
      </c>
      <c r="G195" s="261">
        <v>9</v>
      </c>
      <c r="H195" s="263">
        <v>1</v>
      </c>
      <c r="I195" s="262">
        <v>0.125</v>
      </c>
      <c r="J195" s="261">
        <v>0</v>
      </c>
      <c r="K195" s="263">
        <v>0</v>
      </c>
      <c r="L195" s="264" t="s">
        <v>46</v>
      </c>
    </row>
    <row r="196" spans="1:12" ht="15" customHeight="1">
      <c r="A196" s="407"/>
      <c r="B196" s="259" t="s">
        <v>371</v>
      </c>
      <c r="C196" s="265"/>
      <c r="D196" s="265"/>
      <c r="E196" s="261">
        <v>50</v>
      </c>
      <c r="F196" s="262">
        <v>-0.32432432432432434</v>
      </c>
      <c r="G196" s="261">
        <v>49</v>
      </c>
      <c r="H196" s="263">
        <v>0.98</v>
      </c>
      <c r="I196" s="262">
        <v>-0.125</v>
      </c>
      <c r="J196" s="261">
        <v>1</v>
      </c>
      <c r="K196" s="263">
        <v>0.02</v>
      </c>
      <c r="L196" s="264">
        <v>-0.94444444444444442</v>
      </c>
    </row>
    <row r="197" spans="1:12" ht="15" customHeight="1">
      <c r="A197" s="407"/>
      <c r="B197" s="259" t="s">
        <v>372</v>
      </c>
      <c r="C197" s="265"/>
      <c r="D197" s="265"/>
      <c r="E197" s="261">
        <v>6</v>
      </c>
      <c r="F197" s="262">
        <v>-0.5</v>
      </c>
      <c r="G197" s="261">
        <v>6</v>
      </c>
      <c r="H197" s="263">
        <v>1</v>
      </c>
      <c r="I197" s="262">
        <v>-0.5</v>
      </c>
      <c r="J197" s="261">
        <v>0</v>
      </c>
      <c r="K197" s="263">
        <v>0</v>
      </c>
      <c r="L197" s="264" t="s">
        <v>46</v>
      </c>
    </row>
    <row r="198" spans="1:12" ht="15" customHeight="1">
      <c r="A198" s="407"/>
      <c r="B198" s="259" t="s">
        <v>373</v>
      </c>
      <c r="C198" s="265"/>
      <c r="D198" s="265"/>
      <c r="E198" s="261">
        <v>30</v>
      </c>
      <c r="F198" s="262">
        <v>-0.64705882352941169</v>
      </c>
      <c r="G198" s="261">
        <v>28</v>
      </c>
      <c r="H198" s="263">
        <v>0.93333333333333313</v>
      </c>
      <c r="I198" s="262">
        <v>-0.66265060240963858</v>
      </c>
      <c r="J198" s="261">
        <v>2</v>
      </c>
      <c r="K198" s="263">
        <v>6.6666666666666666E-2</v>
      </c>
      <c r="L198" s="264">
        <v>0</v>
      </c>
    </row>
    <row r="199" spans="1:12" ht="15" customHeight="1">
      <c r="A199" s="407"/>
      <c r="B199" s="259" t="s">
        <v>374</v>
      </c>
      <c r="C199" s="265"/>
      <c r="D199" s="265"/>
      <c r="E199" s="261">
        <v>38</v>
      </c>
      <c r="F199" s="262">
        <v>-0.43283582089552242</v>
      </c>
      <c r="G199" s="261">
        <v>37</v>
      </c>
      <c r="H199" s="263">
        <v>0.97368421052631582</v>
      </c>
      <c r="I199" s="262">
        <v>-0.43939393939393945</v>
      </c>
      <c r="J199" s="261">
        <v>1</v>
      </c>
      <c r="K199" s="263">
        <v>2.6315789473684209E-2</v>
      </c>
      <c r="L199" s="264">
        <v>0</v>
      </c>
    </row>
    <row r="200" spans="1:12" ht="15" customHeight="1">
      <c r="A200" s="407"/>
      <c r="B200" s="259" t="s">
        <v>375</v>
      </c>
      <c r="C200" s="265"/>
      <c r="D200" s="265"/>
      <c r="E200" s="261">
        <v>123</v>
      </c>
      <c r="F200" s="262">
        <v>-0.18543046357615889</v>
      </c>
      <c r="G200" s="261">
        <v>116</v>
      </c>
      <c r="H200" s="263">
        <v>0.94308943089430874</v>
      </c>
      <c r="I200" s="262">
        <v>-0.18309859154929575</v>
      </c>
      <c r="J200" s="261">
        <v>7</v>
      </c>
      <c r="K200" s="263">
        <v>5.6910569105691054E-2</v>
      </c>
      <c r="L200" s="264">
        <v>-0.22222222222222221</v>
      </c>
    </row>
    <row r="201" spans="1:12" ht="15" customHeight="1">
      <c r="A201" s="407"/>
      <c r="B201" s="259" t="s">
        <v>376</v>
      </c>
      <c r="C201" s="265"/>
      <c r="D201" s="265"/>
      <c r="E201" s="261">
        <v>80</v>
      </c>
      <c r="F201" s="262">
        <v>-0.42446043165467628</v>
      </c>
      <c r="G201" s="261">
        <v>70</v>
      </c>
      <c r="H201" s="263">
        <v>0.875</v>
      </c>
      <c r="I201" s="262">
        <v>-0.45736434108527135</v>
      </c>
      <c r="J201" s="261">
        <v>10</v>
      </c>
      <c r="K201" s="263">
        <v>0.125</v>
      </c>
      <c r="L201" s="264">
        <v>0</v>
      </c>
    </row>
    <row r="202" spans="1:12" ht="15" customHeight="1">
      <c r="A202" s="407"/>
      <c r="B202" s="259" t="s">
        <v>377</v>
      </c>
      <c r="C202" s="265"/>
      <c r="D202" s="265"/>
      <c r="E202" s="261">
        <v>18</v>
      </c>
      <c r="F202" s="262">
        <v>-9.9999999999999978E-2</v>
      </c>
      <c r="G202" s="261">
        <v>18</v>
      </c>
      <c r="H202" s="263">
        <v>1</v>
      </c>
      <c r="I202" s="262">
        <v>-9.9999999999999978E-2</v>
      </c>
      <c r="J202" s="261">
        <v>0</v>
      </c>
      <c r="K202" s="263">
        <v>0</v>
      </c>
      <c r="L202" s="264" t="s">
        <v>46</v>
      </c>
    </row>
    <row r="203" spans="1:12" ht="15" customHeight="1">
      <c r="A203" s="407"/>
      <c r="B203" s="259" t="s">
        <v>83</v>
      </c>
      <c r="C203" s="265"/>
      <c r="D203" s="265"/>
      <c r="E203" s="261">
        <v>1039</v>
      </c>
      <c r="F203" s="262">
        <v>-0.24271137026239065</v>
      </c>
      <c r="G203" s="261">
        <v>791</v>
      </c>
      <c r="H203" s="263">
        <v>0.7613089509143407</v>
      </c>
      <c r="I203" s="262">
        <v>-0.28866906474820142</v>
      </c>
      <c r="J203" s="261">
        <v>248</v>
      </c>
      <c r="K203" s="263">
        <v>0.2386910490856593</v>
      </c>
      <c r="L203" s="264">
        <v>-4.6153846153846101E-2</v>
      </c>
    </row>
    <row r="204" spans="1:12" ht="15" customHeight="1">
      <c r="A204" s="407"/>
      <c r="B204" s="259" t="s">
        <v>378</v>
      </c>
      <c r="C204" s="265"/>
      <c r="D204" s="265"/>
      <c r="E204" s="261">
        <v>16</v>
      </c>
      <c r="F204" s="262">
        <v>-0.70370370370370372</v>
      </c>
      <c r="G204" s="261">
        <v>16</v>
      </c>
      <c r="H204" s="263">
        <v>1</v>
      </c>
      <c r="I204" s="262">
        <v>-0.70370370370370372</v>
      </c>
      <c r="J204" s="261">
        <v>0</v>
      </c>
      <c r="K204" s="263">
        <v>0</v>
      </c>
      <c r="L204" s="264" t="s">
        <v>46</v>
      </c>
    </row>
    <row r="205" spans="1:12" ht="15" customHeight="1">
      <c r="A205" s="407"/>
      <c r="B205" s="259" t="s">
        <v>379</v>
      </c>
      <c r="C205" s="265"/>
      <c r="D205" s="265"/>
      <c r="E205" s="261">
        <v>57</v>
      </c>
      <c r="F205" s="262">
        <v>1.7857142857142794E-2</v>
      </c>
      <c r="G205" s="261">
        <v>46</v>
      </c>
      <c r="H205" s="263">
        <v>0.80701754385964897</v>
      </c>
      <c r="I205" s="262">
        <v>-2.1276595744680882E-2</v>
      </c>
      <c r="J205" s="261">
        <v>11</v>
      </c>
      <c r="K205" s="263">
        <v>0.19298245614035087</v>
      </c>
      <c r="L205" s="264">
        <v>0.22222222222222232</v>
      </c>
    </row>
    <row r="206" spans="1:12" ht="15" customHeight="1">
      <c r="A206" s="407"/>
      <c r="B206" s="259" t="s">
        <v>380</v>
      </c>
      <c r="C206" s="265"/>
      <c r="D206" s="265"/>
      <c r="E206" s="261">
        <v>17</v>
      </c>
      <c r="F206" s="262">
        <v>-0.22727272727272729</v>
      </c>
      <c r="G206" s="261">
        <v>17</v>
      </c>
      <c r="H206" s="263">
        <v>1</v>
      </c>
      <c r="I206" s="262">
        <v>-0.22727272727272729</v>
      </c>
      <c r="J206" s="261">
        <v>0</v>
      </c>
      <c r="K206" s="263">
        <v>0</v>
      </c>
      <c r="L206" s="264" t="s">
        <v>46</v>
      </c>
    </row>
    <row r="207" spans="1:12" ht="15" customHeight="1">
      <c r="A207" s="407"/>
      <c r="B207" s="259" t="s">
        <v>381</v>
      </c>
      <c r="C207" s="265"/>
      <c r="D207" s="265"/>
      <c r="E207" s="261">
        <v>124</v>
      </c>
      <c r="F207" s="262">
        <v>-0.34042553191489366</v>
      </c>
      <c r="G207" s="261">
        <v>120</v>
      </c>
      <c r="H207" s="263">
        <v>0.967741935483871</v>
      </c>
      <c r="I207" s="262">
        <v>-0.35135135135135132</v>
      </c>
      <c r="J207" s="261">
        <v>4</v>
      </c>
      <c r="K207" s="263">
        <v>3.2258064516129031E-2</v>
      </c>
      <c r="L207" s="264">
        <v>0.33333333333333326</v>
      </c>
    </row>
    <row r="208" spans="1:12" ht="15" customHeight="1">
      <c r="A208" s="407"/>
      <c r="B208" s="259" t="s">
        <v>382</v>
      </c>
      <c r="C208" s="265"/>
      <c r="D208" s="265"/>
      <c r="E208" s="261">
        <v>368</v>
      </c>
      <c r="F208" s="262">
        <v>-1.866666666666672E-2</v>
      </c>
      <c r="G208" s="261">
        <v>302</v>
      </c>
      <c r="H208" s="263">
        <v>0.82065217391304335</v>
      </c>
      <c r="I208" s="262">
        <v>-3.8216560509554132E-2</v>
      </c>
      <c r="J208" s="261">
        <v>66</v>
      </c>
      <c r="K208" s="263">
        <v>0.17934782608695651</v>
      </c>
      <c r="L208" s="264">
        <v>8.1967213114754189E-2</v>
      </c>
    </row>
    <row r="209" spans="1:12" ht="15" customHeight="1">
      <c r="A209" s="407"/>
      <c r="B209" s="259" t="s">
        <v>45</v>
      </c>
      <c r="C209" s="265"/>
      <c r="D209" s="265"/>
      <c r="E209" s="261">
        <v>13</v>
      </c>
      <c r="F209" s="262">
        <v>0.30000000000000004</v>
      </c>
      <c r="G209" s="261">
        <v>0</v>
      </c>
      <c r="H209" s="263">
        <v>0</v>
      </c>
      <c r="I209" s="262" t="s">
        <v>46</v>
      </c>
      <c r="J209" s="261">
        <v>13</v>
      </c>
      <c r="K209" s="263">
        <v>1</v>
      </c>
      <c r="L209" s="264">
        <v>0.30000000000000004</v>
      </c>
    </row>
    <row r="210" spans="1:12" ht="15" customHeight="1">
      <c r="A210" s="407"/>
      <c r="B210" s="259" t="s">
        <v>383</v>
      </c>
      <c r="C210" s="265"/>
      <c r="D210" s="265"/>
      <c r="E210" s="261">
        <v>9</v>
      </c>
      <c r="F210" s="262">
        <v>-0.18181818181818177</v>
      </c>
      <c r="G210" s="261">
        <v>9</v>
      </c>
      <c r="H210" s="263">
        <v>1</v>
      </c>
      <c r="I210" s="262">
        <v>-0.18181818181818177</v>
      </c>
      <c r="J210" s="261">
        <v>0</v>
      </c>
      <c r="K210" s="263">
        <v>0</v>
      </c>
      <c r="L210" s="264" t="s">
        <v>46</v>
      </c>
    </row>
    <row r="211" spans="1:12" ht="15" customHeight="1">
      <c r="A211" s="407"/>
      <c r="B211" s="259" t="s">
        <v>384</v>
      </c>
      <c r="C211" s="265"/>
      <c r="D211" s="265"/>
      <c r="E211" s="261">
        <v>91</v>
      </c>
      <c r="F211" s="262">
        <v>-0.46783625730994149</v>
      </c>
      <c r="G211" s="261">
        <v>90</v>
      </c>
      <c r="H211" s="263">
        <v>0.98901098901098883</v>
      </c>
      <c r="I211" s="262">
        <v>-0.47368421052631582</v>
      </c>
      <c r="J211" s="261">
        <v>1</v>
      </c>
      <c r="K211" s="263">
        <v>1.098901098901099E-2</v>
      </c>
      <c r="L211" s="264" t="s">
        <v>46</v>
      </c>
    </row>
    <row r="212" spans="1:12" ht="15" customHeight="1">
      <c r="A212" s="407"/>
      <c r="B212" s="259" t="s">
        <v>385</v>
      </c>
      <c r="C212" s="265"/>
      <c r="D212" s="265"/>
      <c r="E212" s="261">
        <v>28</v>
      </c>
      <c r="F212" s="262">
        <v>0.12000000000000012</v>
      </c>
      <c r="G212" s="261">
        <v>18</v>
      </c>
      <c r="H212" s="263">
        <v>0.6428571428571429</v>
      </c>
      <c r="I212" s="262">
        <v>0.125</v>
      </c>
      <c r="J212" s="261">
        <v>10</v>
      </c>
      <c r="K212" s="263">
        <v>0.35714285714285715</v>
      </c>
      <c r="L212" s="264">
        <v>0.11111111111111116</v>
      </c>
    </row>
    <row r="213" spans="1:12" ht="15" customHeight="1">
      <c r="A213" s="408"/>
      <c r="B213" s="259" t="s">
        <v>386</v>
      </c>
      <c r="C213" s="265"/>
      <c r="D213" s="265"/>
      <c r="E213" s="261">
        <v>7</v>
      </c>
      <c r="F213" s="262">
        <v>-0.125</v>
      </c>
      <c r="G213" s="261">
        <v>5</v>
      </c>
      <c r="H213" s="263">
        <v>0.7142857142857143</v>
      </c>
      <c r="I213" s="262">
        <v>-0.16666666666666663</v>
      </c>
      <c r="J213" s="261">
        <v>2</v>
      </c>
      <c r="K213" s="263">
        <v>0.2857142857142857</v>
      </c>
      <c r="L213" s="264">
        <v>0</v>
      </c>
    </row>
    <row r="214" spans="1:12" ht="15" customHeight="1">
      <c r="A214" s="266" t="s">
        <v>87</v>
      </c>
      <c r="B214" s="259" t="s">
        <v>387</v>
      </c>
      <c r="C214" s="265"/>
      <c r="D214" s="265"/>
      <c r="E214" s="261">
        <v>28</v>
      </c>
      <c r="F214" s="262">
        <v>-9.6774193548387122E-2</v>
      </c>
      <c r="G214" s="261">
        <v>28</v>
      </c>
      <c r="H214" s="263">
        <v>1</v>
      </c>
      <c r="I214" s="262">
        <v>-9.6774193548387122E-2</v>
      </c>
      <c r="J214" s="261">
        <v>0</v>
      </c>
      <c r="K214" s="263">
        <v>0</v>
      </c>
      <c r="L214" s="264" t="s">
        <v>46</v>
      </c>
    </row>
    <row r="215" spans="1:12" s="270" customFormat="1" ht="18" thickBot="1">
      <c r="A215" s="410" t="s">
        <v>444</v>
      </c>
      <c r="B215" s="411"/>
      <c r="C215" s="411"/>
      <c r="D215" s="411"/>
      <c r="E215" s="267">
        <f>E216</f>
        <v>1357724</v>
      </c>
      <c r="F215" s="295">
        <v>-3.7332569543945371E-2</v>
      </c>
      <c r="G215" s="268">
        <f>SUM(G3:G214)</f>
        <v>827916</v>
      </c>
      <c r="H215" s="269">
        <v>0.60978986679706859</v>
      </c>
      <c r="I215" s="295">
        <v>-7.1312245818126341E-2</v>
      </c>
      <c r="J215" s="268">
        <f>SUM(J3:J214)</f>
        <v>529808</v>
      </c>
      <c r="K215" s="269">
        <v>0.39021013320293135</v>
      </c>
      <c r="L215" s="296">
        <v>2.1049284578696259E-2</v>
      </c>
    </row>
    <row r="216" spans="1:12" s="270" customFormat="1" ht="20.100000000000001" customHeight="1">
      <c r="A216" s="412" t="s">
        <v>445</v>
      </c>
      <c r="B216" s="413"/>
      <c r="C216" s="413"/>
      <c r="D216" s="413"/>
      <c r="E216" s="271">
        <f>SUBTOTAL(9,E3:E214)</f>
        <v>1357724</v>
      </c>
      <c r="F216" s="272">
        <v>-3.7318237381200214E-2</v>
      </c>
      <c r="G216" s="273">
        <f>G215</f>
        <v>827916</v>
      </c>
      <c r="H216" s="274">
        <f t="shared" ref="H216:H226" si="0">G216/E216</f>
        <v>0.60978225324145408</v>
      </c>
      <c r="I216" s="275">
        <v>-7.1294363373876735E-2</v>
      </c>
      <c r="J216" s="271">
        <f>J215</f>
        <v>529808</v>
      </c>
      <c r="K216" s="274">
        <f t="shared" ref="K216:K226" si="1">J216/E216</f>
        <v>0.39021774675854592</v>
      </c>
      <c r="L216" s="276">
        <v>2.1054842806567109E-2</v>
      </c>
    </row>
    <row r="217" spans="1:12" s="283" customFormat="1" ht="20.100000000000001" customHeight="1">
      <c r="A217" s="391" t="s">
        <v>84</v>
      </c>
      <c r="B217" s="392"/>
      <c r="C217" s="392"/>
      <c r="D217" s="392"/>
      <c r="E217" s="277">
        <f>SUBTOTAL(9,E3:E24)</f>
        <v>407322</v>
      </c>
      <c r="F217" s="278">
        <v>-1.7032675322168012E-2</v>
      </c>
      <c r="G217" s="279">
        <f>SUBTOTAL(9,G3:G24)</f>
        <v>368775</v>
      </c>
      <c r="H217" s="280">
        <f t="shared" si="0"/>
        <v>0.90536479738388798</v>
      </c>
      <c r="I217" s="281">
        <v>-2.1367895612575571E-2</v>
      </c>
      <c r="J217" s="277">
        <f>SUBTOTAL(9,J3:J24)</f>
        <v>38547</v>
      </c>
      <c r="K217" s="280">
        <f t="shared" si="1"/>
        <v>9.4635202616112066E-2</v>
      </c>
      <c r="L217" s="282">
        <v>2.6469256783745676E-2</v>
      </c>
    </row>
    <row r="218" spans="1:12" s="283" customFormat="1" ht="20.100000000000001" customHeight="1">
      <c r="A218" s="391" t="s">
        <v>5</v>
      </c>
      <c r="B218" s="392"/>
      <c r="C218" s="392"/>
      <c r="D218" s="392"/>
      <c r="E218" s="277">
        <f>SUBTOTAL(9,E25:E45)</f>
        <v>124367</v>
      </c>
      <c r="F218" s="278">
        <v>-5.4638744251453764E-2</v>
      </c>
      <c r="G218" s="279">
        <f>SUBTOTAL(9,G25:G45)</f>
        <v>51614</v>
      </c>
      <c r="H218" s="280">
        <f t="shared" si="0"/>
        <v>0.41501362901734384</v>
      </c>
      <c r="I218" s="281">
        <v>-0.11888422274574073</v>
      </c>
      <c r="J218" s="277">
        <f>SUBTOTAL(9,J25:J45)</f>
        <v>72753</v>
      </c>
      <c r="K218" s="280">
        <f t="shared" si="1"/>
        <v>0.58498637098265616</v>
      </c>
      <c r="L218" s="282">
        <v>-3.0694602408978255E-3</v>
      </c>
    </row>
    <row r="219" spans="1:12" s="283" customFormat="1" ht="20.100000000000001" customHeight="1">
      <c r="A219" s="391" t="s">
        <v>15</v>
      </c>
      <c r="B219" s="392"/>
      <c r="C219" s="392"/>
      <c r="D219" s="392"/>
      <c r="E219" s="277">
        <f>SUBTOTAL(9,E46:E48)</f>
        <v>497296</v>
      </c>
      <c r="F219" s="278">
        <v>-4.1366348276161147E-2</v>
      </c>
      <c r="G219" s="279">
        <f>SUBTOTAL(9,G46:G48)</f>
        <v>234334</v>
      </c>
      <c r="H219" s="280">
        <f t="shared" si="0"/>
        <v>0.47121633795566426</v>
      </c>
      <c r="I219" s="281">
        <v>-0.10361104735674398</v>
      </c>
      <c r="J219" s="277">
        <f>SUBTOTAL(9,J46:J48)</f>
        <v>262962</v>
      </c>
      <c r="K219" s="280">
        <f t="shared" si="1"/>
        <v>0.5287836620443358</v>
      </c>
      <c r="L219" s="282">
        <v>2.1866438688868506E-2</v>
      </c>
    </row>
    <row r="220" spans="1:12" s="283" customFormat="1" ht="20.100000000000001" customHeight="1">
      <c r="A220" s="391" t="s">
        <v>27</v>
      </c>
      <c r="B220" s="392"/>
      <c r="C220" s="392"/>
      <c r="D220" s="392"/>
      <c r="E220" s="277">
        <f>SUBTOTAL(9,E49:E77)</f>
        <v>14229</v>
      </c>
      <c r="F220" s="278">
        <v>-9.0159217341262199E-2</v>
      </c>
      <c r="G220" s="279">
        <f>SUBTOTAL(9,G49:G77)</f>
        <v>10435</v>
      </c>
      <c r="H220" s="280">
        <f t="shared" si="0"/>
        <v>0.73336144493639754</v>
      </c>
      <c r="I220" s="281">
        <v>-0.11199046889626418</v>
      </c>
      <c r="J220" s="277">
        <f>SUBTOTAL(9,J49:J77)</f>
        <v>3794</v>
      </c>
      <c r="K220" s="280">
        <f t="shared" si="1"/>
        <v>0.26663855506360251</v>
      </c>
      <c r="L220" s="282">
        <v>-2.4176954732510247E-2</v>
      </c>
    </row>
    <row r="221" spans="1:12" s="283" customFormat="1" ht="20.100000000000001" customHeight="1">
      <c r="A221" s="391" t="s">
        <v>32</v>
      </c>
      <c r="B221" s="392"/>
      <c r="C221" s="392"/>
      <c r="D221" s="392"/>
      <c r="E221" s="277">
        <f>SUBTOTAL(9,E78:E90)</f>
        <v>76425</v>
      </c>
      <c r="F221" s="278">
        <v>-1.7357762777241992E-2</v>
      </c>
      <c r="G221" s="279">
        <f>SUBTOTAL(9,G78:G90)</f>
        <v>6837</v>
      </c>
      <c r="H221" s="280">
        <f t="shared" si="0"/>
        <v>8.946025515210991E-2</v>
      </c>
      <c r="I221" s="281">
        <v>-0.12648524338827138</v>
      </c>
      <c r="J221" s="277">
        <f>SUBTOTAL(9,J78:J90)</f>
        <v>69588</v>
      </c>
      <c r="K221" s="280">
        <f t="shared" si="1"/>
        <v>0.91053974484789013</v>
      </c>
      <c r="L221" s="282">
        <v>-5.1466803911477399E-3</v>
      </c>
    </row>
    <row r="222" spans="1:12" s="283" customFormat="1" ht="20.100000000000001" customHeight="1">
      <c r="A222" s="391" t="s">
        <v>35</v>
      </c>
      <c r="B222" s="392"/>
      <c r="C222" s="392"/>
      <c r="D222" s="392"/>
      <c r="E222" s="277">
        <f>SUBTOTAL(9,E91:E119)</f>
        <v>211987</v>
      </c>
      <c r="F222" s="278">
        <v>-4.9594483723307436E-2</v>
      </c>
      <c r="G222" s="279">
        <f>SUBTOTAL(9,G91:G119)</f>
        <v>134172</v>
      </c>
      <c r="H222" s="280">
        <f t="shared" si="0"/>
        <v>0.6329256039285428</v>
      </c>
      <c r="I222" s="281">
        <v>-0.10692510450224979</v>
      </c>
      <c r="J222" s="277">
        <f>SUBTOTAL(9,J91:J119)</f>
        <v>77815</v>
      </c>
      <c r="K222" s="280">
        <f t="shared" si="1"/>
        <v>0.3670743960714572</v>
      </c>
      <c r="L222" s="282">
        <v>6.8696523972367585E-2</v>
      </c>
    </row>
    <row r="223" spans="1:12" s="283" customFormat="1" ht="20.100000000000001" customHeight="1">
      <c r="A223" s="391" t="s">
        <v>38</v>
      </c>
      <c r="B223" s="392"/>
      <c r="C223" s="392"/>
      <c r="D223" s="392"/>
      <c r="E223" s="277">
        <f>SUBTOTAL(9,E120:E145)</f>
        <v>10541</v>
      </c>
      <c r="F223" s="278">
        <v>-3.7175739861161849E-2</v>
      </c>
      <c r="G223" s="279">
        <f>SUBTOTAL(9,G120:G145)</f>
        <v>8885</v>
      </c>
      <c r="H223" s="280">
        <f t="shared" si="0"/>
        <v>0.84289915567782947</v>
      </c>
      <c r="I223" s="281">
        <v>-4.7389299882062863E-2</v>
      </c>
      <c r="J223" s="277">
        <f>SUBTOTAL(9,J120:J145)</f>
        <v>1656</v>
      </c>
      <c r="K223" s="280">
        <f t="shared" si="1"/>
        <v>0.15710084432217059</v>
      </c>
      <c r="L223" s="282">
        <v>2.1591610117211557E-2</v>
      </c>
    </row>
    <row r="224" spans="1:12" s="283" customFormat="1" ht="20.100000000000001" customHeight="1">
      <c r="A224" s="391" t="s">
        <v>85</v>
      </c>
      <c r="B224" s="392"/>
      <c r="C224" s="392"/>
      <c r="D224" s="392"/>
      <c r="E224" s="277">
        <f>SUBTOTAL(9,E146:E157)</f>
        <v>9950</v>
      </c>
      <c r="F224" s="278">
        <v>-7.3815507772503008E-2</v>
      </c>
      <c r="G224" s="279">
        <f>SUBTOTAL(9,G146:G157)</f>
        <v>8106</v>
      </c>
      <c r="H224" s="280">
        <f t="shared" si="0"/>
        <v>0.81467336683417091</v>
      </c>
      <c r="I224" s="281">
        <v>-8.4895010160307094E-2</v>
      </c>
      <c r="J224" s="277">
        <f>SUBTOTAL(9,J146:J157)</f>
        <v>1844</v>
      </c>
      <c r="K224" s="280">
        <f t="shared" si="1"/>
        <v>0.18532663316582915</v>
      </c>
      <c r="L224" s="282">
        <v>-2.1750663129973424E-2</v>
      </c>
    </row>
    <row r="225" spans="1:12" s="283" customFormat="1" ht="20.100000000000001" customHeight="1">
      <c r="A225" s="391" t="s">
        <v>86</v>
      </c>
      <c r="B225" s="392"/>
      <c r="C225" s="392"/>
      <c r="D225" s="392"/>
      <c r="E225" s="277">
        <f>SUBTOTAL(9,E158:E213)</f>
        <v>5579</v>
      </c>
      <c r="F225" s="278">
        <v>-0.25424408501537232</v>
      </c>
      <c r="G225" s="279">
        <f>SUBTOTAL(9,G158:G213)</f>
        <v>4730</v>
      </c>
      <c r="H225" s="280">
        <f t="shared" si="0"/>
        <v>0.8478221903566947</v>
      </c>
      <c r="I225" s="281">
        <v>-0.28528256270776675</v>
      </c>
      <c r="J225" s="277">
        <f>SUBTOTAL(9,J158:J213)</f>
        <v>849</v>
      </c>
      <c r="K225" s="280">
        <f t="shared" si="1"/>
        <v>0.15217780964330524</v>
      </c>
      <c r="L225" s="282">
        <v>-1.6222479721900385E-2</v>
      </c>
    </row>
    <row r="226" spans="1:12" s="283" customFormat="1" ht="20.100000000000001" customHeight="1" thickBot="1">
      <c r="A226" s="393" t="s">
        <v>87</v>
      </c>
      <c r="B226" s="394"/>
      <c r="C226" s="394"/>
      <c r="D226" s="394"/>
      <c r="E226" s="284">
        <f>SUBTOTAL(9,E214:E214)</f>
        <v>28</v>
      </c>
      <c r="F226" s="285">
        <v>-9.6774193548387122E-2</v>
      </c>
      <c r="G226" s="286">
        <f>SUBTOTAL(9,G214:G214)</f>
        <v>28</v>
      </c>
      <c r="H226" s="287">
        <f t="shared" si="0"/>
        <v>1</v>
      </c>
      <c r="I226" s="288">
        <v>-9.6774193548387122E-2</v>
      </c>
      <c r="J226" s="284">
        <f>SUBTOTAL(9,J214:J214)</f>
        <v>0</v>
      </c>
      <c r="K226" s="287">
        <f t="shared" si="1"/>
        <v>0</v>
      </c>
      <c r="L226" s="289" t="s">
        <v>46</v>
      </c>
    </row>
    <row r="227" spans="1:12" ht="14.25" thickTop="1">
      <c r="E227" s="290"/>
      <c r="F227" s="291"/>
      <c r="G227" s="290"/>
      <c r="H227" s="292"/>
      <c r="I227" s="291"/>
      <c r="J227" s="290"/>
      <c r="K227" s="292"/>
      <c r="L227" s="291"/>
    </row>
  </sheetData>
  <mergeCells count="26">
    <mergeCell ref="E1:F1"/>
    <mergeCell ref="G1:I1"/>
    <mergeCell ref="J1:L1"/>
    <mergeCell ref="A218:D218"/>
    <mergeCell ref="A25:A45"/>
    <mergeCell ref="A46:A48"/>
    <mergeCell ref="A49:A77"/>
    <mergeCell ref="A78:A90"/>
    <mergeCell ref="A91:A119"/>
    <mergeCell ref="A120:A145"/>
    <mergeCell ref="A146:A157"/>
    <mergeCell ref="A158:A213"/>
    <mergeCell ref="A215:D215"/>
    <mergeCell ref="A216:D216"/>
    <mergeCell ref="A217:D217"/>
    <mergeCell ref="A3:A24"/>
    <mergeCell ref="A1:A2"/>
    <mergeCell ref="B1:D2"/>
    <mergeCell ref="A219:D219"/>
    <mergeCell ref="A220:D220"/>
    <mergeCell ref="A221:D221"/>
    <mergeCell ref="A222:D222"/>
    <mergeCell ref="A223:D223"/>
    <mergeCell ref="A224:D224"/>
    <mergeCell ref="A225:D225"/>
    <mergeCell ref="A226:D226"/>
  </mergeCells>
  <phoneticPr fontId="5"/>
  <pageMargins left="0.7" right="0.7" top="0.75" bottom="0.75" header="0.3" footer="0.3"/>
  <pageSetup paperSize="8" scale="82" fitToHeight="0" orientation="portrait" r:id="rId1"/>
  <rowBreaks count="2" manualBreakCount="2">
    <brk id="90" max="15" man="1"/>
    <brk id="15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vt:lpstr>
      <vt:lpstr>一覧表!Print_Area</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2022-07-29T06:57:28Z</dcterms:modified>
</cp:coreProperties>
</file>