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 yWindow="330" windowWidth="19230" windowHeight="11580" tabRatio="732"/>
  </bookViews>
  <sheets>
    <sheet name="随契（物品役務等）" sheetId="2" r:id="rId1"/>
  </sheets>
  <definedNames>
    <definedName name="_xlnm.Print_Area" localSheetId="0">'随契（物品役務等）'!$A$1:$P$29</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7" i="2" l="1"/>
  <c r="K27" i="2"/>
  <c r="Q28" i="2" l="1"/>
  <c r="K28" i="2"/>
  <c r="Q26" i="2"/>
  <c r="K26" i="2"/>
  <c r="Q25" i="2"/>
  <c r="K25" i="2"/>
  <c r="Q24" i="2"/>
  <c r="K24" i="2"/>
  <c r="Q23" i="2"/>
  <c r="K23" i="2"/>
  <c r="Q22" i="2"/>
  <c r="K22" i="2"/>
  <c r="Q21" i="2"/>
  <c r="K21" i="2"/>
  <c r="Q20" i="2"/>
  <c r="K20" i="2"/>
  <c r="Q19" i="2"/>
  <c r="K19" i="2"/>
  <c r="Q18" i="2"/>
  <c r="K18" i="2"/>
  <c r="Q17" i="2"/>
  <c r="K17" i="2"/>
  <c r="Q16" i="2"/>
  <c r="K16" i="2"/>
  <c r="Q15" i="2"/>
  <c r="K15" i="2"/>
  <c r="Q14" i="2"/>
  <c r="K14" i="2"/>
  <c r="Q13" i="2"/>
  <c r="K13" i="2"/>
  <c r="Q12" i="2"/>
  <c r="K12" i="2"/>
  <c r="Q11" i="2"/>
  <c r="K11" i="2"/>
  <c r="Q10" i="2"/>
  <c r="K10" i="2"/>
  <c r="Q9" i="2"/>
  <c r="K9" i="2"/>
  <c r="Q8" i="2"/>
  <c r="K8" i="2"/>
  <c r="Q7" i="2"/>
  <c r="K7" i="2"/>
  <c r="Q6" i="2"/>
  <c r="K6" i="2"/>
  <c r="Q5" i="2"/>
  <c r="K5" i="2"/>
  <c r="Q4" i="2"/>
  <c r="K4" i="2"/>
</calcChain>
</file>

<file path=xl/sharedStrings.xml><?xml version="1.0" encoding="utf-8"?>
<sst xmlns="http://schemas.openxmlformats.org/spreadsheetml/2006/main" count="266" uniqueCount="116">
  <si>
    <t>予定価格</t>
    <rPh sb="0" eb="2">
      <t>ヨテイ</t>
    </rPh>
    <rPh sb="2" eb="4">
      <t>カカク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</si>
  <si>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</si>
  <si>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</si>
  <si>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公益法人の区分</t>
    <rPh sb="0" eb="2">
      <t>コウエキ</t>
    </rPh>
    <rPh sb="2" eb="4">
      <t>ホウジン</t>
    </rPh>
    <rPh sb="5" eb="7">
      <t>クブン</t>
    </rPh>
    <phoneticPr fontId="3"/>
  </si>
  <si>
    <t>物品役務等の名称及び数量</t>
    <rPh sb="0" eb="2">
      <t>ブッピン</t>
    </rPh>
    <rPh sb="2" eb="4">
      <t>エキム</t>
    </rPh>
    <rPh sb="4" eb="5">
      <t>トウ</t>
    </rPh>
    <rPh sb="6" eb="8">
      <t>メイショウ</t>
    </rPh>
    <rPh sb="8" eb="9">
      <t>オヨ</t>
    </rPh>
    <rPh sb="10" eb="12">
      <t>スウリョウ</t>
    </rPh>
    <phoneticPr fontId="3"/>
  </si>
  <si>
    <t>公益法人の場合</t>
    <rPh sb="0" eb="2">
      <t>コウエキ</t>
    </rPh>
    <rPh sb="2" eb="4">
      <t>ホウジン</t>
    </rPh>
    <rPh sb="5" eb="7">
      <t>バアイ</t>
    </rPh>
    <phoneticPr fontId="3"/>
  </si>
  <si>
    <t>契約の相手方の住所</t>
    <rPh sb="0" eb="2">
      <t>ケイヤク</t>
    </rPh>
    <rPh sb="3" eb="6">
      <t>アイテガタ</t>
    </rPh>
    <rPh sb="7" eb="9">
      <t>ジュウショ</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</si>
  <si>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</si>
  <si>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</si>
  <si>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契約を締結した日</t>
    <rPh sb="0" eb="2">
      <t>ケイヤク</t>
    </rPh>
    <rPh sb="3" eb="5">
      <t>テイケツ</t>
    </rPh>
    <rPh sb="7" eb="8">
      <t>ヒ</t>
    </rPh>
    <phoneticPr fontId="3"/>
  </si>
  <si>
    <t>契約金額</t>
    <rPh sb="0" eb="2">
      <t>ケイヤク</t>
    </rPh>
    <rPh sb="2" eb="4">
      <t>キンガク</t>
    </rPh>
    <phoneticPr fontId="3"/>
  </si>
  <si>
    <t>備　　考</t>
    <rPh sb="0" eb="1">
      <t>ソナエ</t>
    </rPh>
    <rPh sb="3" eb="4">
      <t>コウ</t>
    </rPh>
    <phoneticPr fontId="3"/>
  </si>
  <si>
    <t>　</t>
  </si>
  <si>
    <t>応札・応募者数</t>
    <rPh sb="0" eb="2">
      <t>オウサツ</t>
    </rPh>
    <rPh sb="3" eb="7">
      <t>オウボシャスウ</t>
    </rPh>
    <phoneticPr fontId="3"/>
  </si>
  <si>
    <t>－</t>
  </si>
  <si>
    <t>随意契約によることとした会計法令の
根拠条文及び理由
（企画競争，公募等）</t>
    <rPh sb="0" eb="2">
      <t>ズイイ</t>
    </rPh>
    <rPh sb="2" eb="4">
      <t>ケイヤク</t>
    </rPh>
    <rPh sb="12" eb="14">
      <t>カイケイ</t>
    </rPh>
    <rPh sb="14" eb="15">
      <t>ホウ</t>
    </rPh>
    <rPh sb="15" eb="16">
      <t>レイ</t>
    </rPh>
    <rPh sb="18" eb="20">
      <t>コンキョ</t>
    </rPh>
    <rPh sb="20" eb="22">
      <t>ジョウブン</t>
    </rPh>
    <rPh sb="22" eb="23">
      <t>オヨ</t>
    </rPh>
    <rPh sb="24" eb="26">
      <t>リユウ</t>
    </rPh>
    <rPh sb="28" eb="30">
      <t>キカク</t>
    </rPh>
    <rPh sb="30" eb="32">
      <t>キョウソウ</t>
    </rPh>
    <rPh sb="33" eb="35">
      <t>コウボ</t>
    </rPh>
    <rPh sb="35" eb="36">
      <t>トウ</t>
    </rPh>
    <phoneticPr fontId="3"/>
  </si>
  <si>
    <t>国所管，都道府県所管の区分</t>
    <rPh sb="0" eb="1">
      <t>クニ</t>
    </rPh>
    <rPh sb="1" eb="3">
      <t>ショカン</t>
    </rPh>
    <rPh sb="4" eb="8">
      <t>トドウフケン</t>
    </rPh>
    <rPh sb="8" eb="10">
      <t>ショカン</t>
    </rPh>
    <rPh sb="11" eb="13">
      <t>クブン</t>
    </rPh>
    <phoneticPr fontId="3"/>
  </si>
  <si>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3"/>
  </si>
  <si>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</si>
  <si>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</si>
  <si>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</si>
  <si>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リコージャパン株式会社</t>
  </si>
  <si>
    <t>1010001110829</t>
  </si>
  <si>
    <t>東京都大田区中馬込１丁目３番６号</t>
  </si>
  <si>
    <t>「テレワーク用パソコンのソフトウェア」の購入</t>
    <rPh sb="20" eb="22">
      <t>コウニュウ</t>
    </rPh>
    <phoneticPr fontId="3"/>
  </si>
  <si>
    <t>「『ゴルゴ13の中堅・中小企業向け海外安全対策マニュアル』令和2年度追加作成分ストーリー・解説の動画化」業務委嘱</t>
  </si>
  <si>
    <t>「緊急時邦人保護用無線機の保守・運用指導」業務委嘱</t>
    <rPh sb="1" eb="4">
      <t>キンキュウジ</t>
    </rPh>
    <rPh sb="4" eb="6">
      <t>ホウジン</t>
    </rPh>
    <rPh sb="6" eb="9">
      <t>ホゴヨウ</t>
    </rPh>
    <rPh sb="9" eb="12">
      <t>ムセンキ</t>
    </rPh>
    <rPh sb="13" eb="15">
      <t>ホシュ</t>
    </rPh>
    <rPh sb="16" eb="18">
      <t>ウンヨウ</t>
    </rPh>
    <rPh sb="18" eb="20">
      <t>シドウ</t>
    </rPh>
    <rPh sb="21" eb="23">
      <t>ギョウム</t>
    </rPh>
    <rPh sb="23" eb="25">
      <t>イショク</t>
    </rPh>
    <phoneticPr fontId="3"/>
  </si>
  <si>
    <t>「外務省内におけるソーシャルメディア教材の制作」業務委嘱</t>
  </si>
  <si>
    <t>「外務省専門職員及び一般職（高卒）採用試験広報ポスターの作成」業務委嘱</t>
  </si>
  <si>
    <t>「開発協力広報動画『ODAの挑戦者たち』パンフレットの制作」業務委嘱</t>
  </si>
  <si>
    <t>富士通株式会社</t>
  </si>
  <si>
    <t>株式会社日立製作所</t>
  </si>
  <si>
    <t>株式会社放送サービスセンター</t>
  </si>
  <si>
    <t>富士ソフト株式会社</t>
  </si>
  <si>
    <t>株式会社ＮＴＴデータ・アイ</t>
  </si>
  <si>
    <t>ＫＤＤＩ株式会社</t>
  </si>
  <si>
    <t>株式会社オオコシセキュリティコンサルタンツ</t>
  </si>
  <si>
    <t>株式会社リイド社</t>
  </si>
  <si>
    <t>マッキンゼー・アンド・カンパニー・インコーポレイテッド・ジャパン</t>
  </si>
  <si>
    <t>株式会社ＪＶＣケンウッド</t>
  </si>
  <si>
    <t>株式会社エイ・エヌ・エス</t>
  </si>
  <si>
    <t>株式会社Medifellow　</t>
  </si>
  <si>
    <t>クレアブ株式会社</t>
  </si>
  <si>
    <t>株式会社ダイナモ</t>
  </si>
  <si>
    <t>株式会社博報堂</t>
  </si>
  <si>
    <t>株式会社コンベンションリンケージ</t>
  </si>
  <si>
    <t>1020001071491</t>
  </si>
  <si>
    <t>7010001008844</t>
  </si>
  <si>
    <t>4011101019544</t>
  </si>
  <si>
    <t>2020001043507</t>
  </si>
  <si>
    <t>2011101056358</t>
  </si>
  <si>
    <t>9011101031552</t>
  </si>
  <si>
    <t>1010401052431</t>
  </si>
  <si>
    <t>法人番号無し</t>
    <rPh sb="0" eb="2">
      <t>ホウジン</t>
    </rPh>
    <rPh sb="2" eb="4">
      <t>バンゴウ</t>
    </rPh>
    <rPh sb="4" eb="5">
      <t>ナ</t>
    </rPh>
    <phoneticPr fontId="3"/>
  </si>
  <si>
    <t>7011301016652</t>
  </si>
  <si>
    <t>8020001059159</t>
  </si>
  <si>
    <t>1010401085687</t>
  </si>
  <si>
    <t>6010701017253</t>
  </si>
  <si>
    <t>8010401024011</t>
  </si>
  <si>
    <t>8010001092202</t>
  </si>
  <si>
    <t>東京都港区東新橋１丁目５番２号</t>
  </si>
  <si>
    <t>東京都品川区南大井６丁目２３番１号</t>
  </si>
  <si>
    <t>東京都新宿区四谷本塩町４番４０号</t>
  </si>
  <si>
    <t>神奈川県横浜市中区桜木町１丁目１番地</t>
  </si>
  <si>
    <t>東京都新宿区揚場町１番１８号</t>
  </si>
  <si>
    <t>東京都千代田区大手町１丁目８番１号</t>
  </si>
  <si>
    <t>東京都港区芝公園３丁目４番３０号</t>
  </si>
  <si>
    <t>東京都杉並区高円寺北２丁目３番２号</t>
    <rPh sb="11" eb="13">
      <t>チョウメ</t>
    </rPh>
    <rPh sb="14" eb="15">
      <t>バン</t>
    </rPh>
    <rPh sb="16" eb="17">
      <t>ゴウ</t>
    </rPh>
    <phoneticPr fontId="3"/>
  </si>
  <si>
    <t>神奈川県横浜市緑区白山１丁目１６番２号</t>
    <rPh sb="12" eb="14">
      <t>チョウメ</t>
    </rPh>
    <rPh sb="16" eb="17">
      <t>バン</t>
    </rPh>
    <rPh sb="18" eb="19">
      <t>ゴウ</t>
    </rPh>
    <phoneticPr fontId="3"/>
  </si>
  <si>
    <t>東京都中央区新川２丁目１番５号</t>
    <rPh sb="9" eb="11">
      <t>チョウメ</t>
    </rPh>
    <rPh sb="12" eb="13">
      <t>バン</t>
    </rPh>
    <rPh sb="14" eb="15">
      <t>ゴウ</t>
    </rPh>
    <phoneticPr fontId="3"/>
  </si>
  <si>
    <t>東京都品川区西五反田３丁目１６番３号</t>
  </si>
  <si>
    <t>東京都港区赤坂５丁目３番１号</t>
  </si>
  <si>
    <t>東京都千代田区三番町２番地</t>
  </si>
  <si>
    <t>本件サービスの提供が可能な者は、当該システムの開発業者である本契約の相手方の他になく、他に競争を許さないため（会計法第29条の3第4項）。</t>
  </si>
  <si>
    <t>緊急の必要により特定の者でなければ当該業務を履行できず、他に競争を許さないため（会計法第29条の3第4項）。</t>
  </si>
  <si>
    <t>契約の性質又は目的から特定の者でなければ納入または履行できず、他に競争を許さないため（会計法第29条の3第4項）。</t>
  </si>
  <si>
    <t>本件サービスを継続して提供可能な者は、本契約の相手方の他になく、他に競争を許さないため（会計法第29条の3第4項）。</t>
  </si>
  <si>
    <t>企画競争の結果、同者が最も高い評価を得て確実な業務の履行が可能であると認められ、他に競争を許さないため（会計法第29条の3第4項）。</t>
  </si>
  <si>
    <t>本サービスの提供が可能な者は、本契約の相手方の他になく、他に競争を許さないため（会計法第29条の3第4項）。</t>
  </si>
  <si>
    <t>本件サービスの提供が可能な者は､統合Web環境を構築し、現行運用保守業者である本契約の相手方の他になく、他に競争を許さないため（会計法第29条の3第4項）。</t>
  </si>
  <si>
    <t>本件業務を実施しえる者は、当該システムを外部クラウド環境に構築した業者である本契約の相手方の他になく、他に競争を許さないため（会計法第29条の3第4項）。</t>
  </si>
  <si>
    <t>本サービスの提供が可能な業者は、本契約の相手方の他になく、他に競争を許さないため（会計法第29条の3第4項）。</t>
  </si>
  <si>
    <t>当該機器等は今後も一定期間は業務上の使用に耐えられるところ、引き続き現行機器等を賃貸借することが同等物品の新規調達に比べ割安であり、業務効率・運用面から他に競争を許さないため（会計法第29条の3第4項）。</t>
  </si>
  <si>
    <t>「領事業務情報システム（統合プラットフォーム他）のブラウザ変更（MS-Edge）に係る検証及び改修」業務委嘱</t>
    <rPh sb="50" eb="52">
      <t>ギョウム</t>
    </rPh>
    <rPh sb="52" eb="54">
      <t>イショク</t>
    </rPh>
    <phoneticPr fontId="3"/>
  </si>
  <si>
    <t>「超過勤務手当作業の電子化に関する電子申請システムの追加ライセンス及びライセンス適用作業」業務委嘱</t>
    <rPh sb="45" eb="49">
      <t>ギョウムイショク</t>
    </rPh>
    <phoneticPr fontId="3"/>
  </si>
  <si>
    <t>「オンライン申請システムの改修作業」業務委嘱</t>
    <rPh sb="18" eb="22">
      <t>ギョウムイショク</t>
    </rPh>
    <phoneticPr fontId="3"/>
  </si>
  <si>
    <t>「日豪首脳会談等開催にかかる音響機材手配」業務委嘱</t>
    <rPh sb="21" eb="23">
      <t>ギョウム</t>
    </rPh>
    <rPh sb="23" eb="25">
      <t>イショク</t>
    </rPh>
    <phoneticPr fontId="3"/>
  </si>
  <si>
    <t>「名前照合システムに係る機器等の賃貸借・保守」業務委嘱</t>
    <rPh sb="23" eb="25">
      <t>ギョウム</t>
    </rPh>
    <rPh sb="25" eb="27">
      <t>イショク</t>
    </rPh>
    <phoneticPr fontId="3"/>
  </si>
  <si>
    <t>「旅券電子申請システム（国内両券申請パイロット運用向け）における政府共通NW/LGWAN接続作業」業務委嘱</t>
    <rPh sb="49" eb="51">
      <t>ギョウム</t>
    </rPh>
    <rPh sb="51" eb="53">
      <t>イショク</t>
    </rPh>
    <phoneticPr fontId="3"/>
  </si>
  <si>
    <t>「入退庁管理システムにおけるFelicaカード発行対応に伴う設定変更作業」業務委嘱</t>
    <rPh sb="37" eb="41">
      <t>ギョウムイショク</t>
    </rPh>
    <phoneticPr fontId="3"/>
  </si>
  <si>
    <t>「領事業務情報システム（令和3年度オープンLAN更改に伴う展開作業）」業務委嘱</t>
    <rPh sb="31" eb="32">
      <t>サク</t>
    </rPh>
    <phoneticPr fontId="3"/>
  </si>
  <si>
    <t>「誘拐被害者家族支援オンライン研修」業務委嘱</t>
    <rPh sb="18" eb="22">
      <t>ギョウムイショク</t>
    </rPh>
    <phoneticPr fontId="3"/>
  </si>
  <si>
    <t>「国連行財政調査の実施」業務委嘱</t>
    <rPh sb="12" eb="16">
      <t>ギョウムイショク</t>
    </rPh>
    <phoneticPr fontId="3"/>
  </si>
  <si>
    <t>「外務省業務合理化の推進検討に関するコンサルティング」業務委嘱</t>
    <rPh sb="29" eb="31">
      <t>イショク</t>
    </rPh>
    <phoneticPr fontId="3"/>
  </si>
  <si>
    <t>「情報公開事務支援システムにおけるSQL Serfer2019 バージョンアップ」業務委嘱</t>
    <rPh sb="41" eb="45">
      <t>ギョウムイショク</t>
    </rPh>
    <phoneticPr fontId="3"/>
  </si>
  <si>
    <t>「入退庁管理システム（Internet Explorer サポート終了に伴うMicrosoft　Edge 対応）」業務委嘱</t>
    <rPh sb="57" eb="59">
      <t>ギョウム</t>
    </rPh>
    <rPh sb="59" eb="61">
      <t>イショク</t>
    </rPh>
    <phoneticPr fontId="3"/>
  </si>
  <si>
    <t>「統合Web環境：CMSアカウントに係る権限の再設定」業務委嘱</t>
    <rPh sb="27" eb="31">
      <t>ギョウムイショク</t>
    </rPh>
    <phoneticPr fontId="3"/>
  </si>
  <si>
    <t>「海外在留邦人への医療サービス及び精神カウンセリング・サービス」業務委嘱</t>
    <rPh sb="32" eb="36">
      <t>ギョウムイショク</t>
    </rPh>
    <phoneticPr fontId="3"/>
  </si>
  <si>
    <t>「学習管理システムの改修」業務委嘱</t>
    <rPh sb="13" eb="17">
      <t>ギョウムイショク</t>
    </rPh>
    <phoneticPr fontId="3"/>
  </si>
  <si>
    <t>「平成29年度調達モバイルパソコン用ソフトウェアの賃貸借保守（再リース）」業務委嘱</t>
    <rPh sb="37" eb="41">
      <t>ギョウムイショク</t>
    </rPh>
    <phoneticPr fontId="3"/>
  </si>
  <si>
    <t>本件サービスの提供が可能な者は、当該システムを構築した業者である本契約の相手方の他になく、他に競争を許さないため（会計法第29条の3第4項）。</t>
    <rPh sb="16" eb="18">
      <t>トウガイ</t>
    </rPh>
    <rPh sb="27" eb="29">
      <t>ギョウシャ</t>
    </rPh>
    <phoneticPr fontId="3"/>
  </si>
  <si>
    <t xml:space="preserve">再度の入札をもってしても落札者がなかったため、唯一の入札業者である同者に対し予定価格をの範囲内で契約を交渉しており、他に競争を許さないため（会計法第29条の3第5項）。
</t>
    <rPh sb="34" eb="35">
      <t>シャ</t>
    </rPh>
    <phoneticPr fontId="3"/>
  </si>
  <si>
    <t xml:space="preserve"> 東京都港区六本木１丁目９番１０号</t>
    <phoneticPr fontId="3"/>
  </si>
  <si>
    <t>東京都港区赤坂２丁目１０番２号</t>
    <rPh sb="12" eb="13">
      <t>バン</t>
    </rPh>
    <rPh sb="14" eb="15">
      <t>ゴウ</t>
    </rPh>
    <phoneticPr fontId="3"/>
  </si>
  <si>
    <t>東京都港区愛宕２丁目５番１号</t>
    <phoneticPr fontId="3"/>
  </si>
  <si>
    <t>特定個人</t>
    <rPh sb="0" eb="2">
      <t>トクテイ</t>
    </rPh>
    <rPh sb="2" eb="4">
      <t>コジン</t>
    </rPh>
    <phoneticPr fontId="3"/>
  </si>
  <si>
    <t>特定住所</t>
    <rPh sb="0" eb="2">
      <t>トクテイ</t>
    </rPh>
    <rPh sb="2" eb="4">
      <t>ジュウショ</t>
    </rPh>
    <phoneticPr fontId="3"/>
  </si>
  <si>
    <r>
      <t>支出負担行為担当官代理
外務省大臣官房長　</t>
    </r>
    <r>
      <rPr>
        <sz val="14"/>
        <rFont val="ＭＳ Ｐゴシック"/>
        <family val="3"/>
        <charset val="128"/>
      </rPr>
      <t>石川浩司
東京都千代田区霞が関２－２－１</t>
    </r>
    <rPh sb="9" eb="11">
      <t>ダイリ</t>
    </rPh>
    <rPh sb="21" eb="23">
      <t>イシカワ</t>
    </rPh>
    <rPh sb="23" eb="25">
      <t>コウジ</t>
    </rPh>
    <phoneticPr fontId="3"/>
  </si>
  <si>
    <t>三者契約</t>
    <rPh sb="0" eb="2">
      <t>サンシャ</t>
    </rPh>
    <rPh sb="2" eb="4">
      <t>ケイヤク</t>
    </rPh>
    <phoneticPr fontId="3"/>
  </si>
  <si>
    <t>①東京センチュリー株式会社
②沖電気工業株式会社</t>
    <phoneticPr fontId="3"/>
  </si>
  <si>
    <t>①6010401015821
②7010401006126</t>
    <phoneticPr fontId="3"/>
  </si>
  <si>
    <t>①東京都千代田区神田練塀町３番地
②東京都港区虎ノ門１丁目７番１２</t>
    <rPh sb="14" eb="16">
      <t>バンチ</t>
    </rPh>
    <phoneticPr fontId="3"/>
  </si>
  <si>
    <r>
      <t>「『地方創生支援　飯倉公館活用卓外発信事業』開催</t>
    </r>
    <r>
      <rPr>
        <sz val="14"/>
        <rFont val="ＭＳ Ｐゴシック"/>
        <family val="3"/>
      </rPr>
      <t>」業務委嘱</t>
    </r>
    <rPh sb="25" eb="29">
      <t>ギョウムイショク</t>
    </rPh>
    <phoneticPr fontId="3"/>
  </si>
  <si>
    <t>「英文国際法年鑑２０２１年版」の購入</t>
  </si>
  <si>
    <t>丸善雄松堂株式会社</t>
  </si>
  <si>
    <t xml:space="preserve">東京都中央区日本橋２丁目３番１０号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</si>
</sst>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 "/>
    <numFmt numFmtId="178" formatCode="0.0%"/>
    <numFmt numFmtId="179" formatCode="0_);[Red]\(0\)"/>
    <numFmt numFmtId="180" formatCode="[$-411]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4"/>
      <name val="ＭＳ Ｐゴシック"/>
      <family val="3"/>
    </font>
    <font>
      <sz val="12"/>
      <color indexed="8"/>
      <name val="ＭＳ Ｐゴシック"/>
      <family val="3"/>
    </font>
    <font>
      <b/>
      <sz val="14"/>
      <color rgb="FFFF0000"/>
      <name val="ＭＳ Ｐゴシック"/>
      <family val="3"/>
    </font>
    <font>
      <sz val="14"/>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179" fontId="4" fillId="0" borderId="0" xfId="0" applyNumberFormat="1" applyFont="1" applyFill="1" applyAlignment="1">
      <alignment horizontal="center" vertical="center"/>
    </xf>
    <xf numFmtId="179" fontId="5" fillId="0" borderId="4" xfId="0" applyNumberFormat="1" applyFont="1" applyFill="1" applyBorder="1" applyAlignment="1">
      <alignment horizontal="center" vertical="center" wrapText="1"/>
    </xf>
    <xf numFmtId="179" fontId="4" fillId="0" borderId="5"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179" fontId="5" fillId="0" borderId="4" xfId="0" applyNumberFormat="1" applyFont="1" applyFill="1" applyBorder="1" applyAlignment="1">
      <alignment horizontal="center" vertical="center"/>
    </xf>
    <xf numFmtId="179" fontId="4" fillId="0" borderId="0" xfId="0" applyNumberFormat="1" applyFont="1" applyFill="1" applyAlignment="1">
      <alignment horizontal="center" vertical="center" wrapText="1"/>
    </xf>
    <xf numFmtId="0" fontId="4" fillId="0" borderId="0" xfId="0" applyFont="1" applyFill="1" applyBorder="1" applyAlignment="1">
      <alignment vertical="center" wrapText="1"/>
    </xf>
    <xf numFmtId="38" fontId="5" fillId="0" borderId="4" xfId="6" applyFont="1" applyFill="1" applyBorder="1" applyAlignment="1">
      <alignment horizontal="center" vertical="center" wrapText="1"/>
    </xf>
    <xf numFmtId="0" fontId="5"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applyFill="1" applyAlignment="1">
      <alignment vertical="center" wrapText="1"/>
    </xf>
    <xf numFmtId="38" fontId="4" fillId="0" borderId="0" xfId="6" applyFont="1" applyFill="1" applyAlignment="1">
      <alignment vertical="center" wrapText="1"/>
    </xf>
    <xf numFmtId="38" fontId="4" fillId="0" borderId="0" xfId="6" applyFont="1" applyFill="1">
      <alignment vertical="center"/>
    </xf>
    <xf numFmtId="0" fontId="4" fillId="0" borderId="0" xfId="0" applyFont="1" applyFill="1">
      <alignment vertical="center"/>
    </xf>
    <xf numFmtId="177" fontId="4" fillId="0" borderId="0" xfId="0" applyNumberFormat="1" applyFont="1" applyFill="1">
      <alignment vertical="center"/>
    </xf>
    <xf numFmtId="0" fontId="4" fillId="0" borderId="0" xfId="0" applyFont="1" applyFill="1" applyBorder="1">
      <alignment vertical="center"/>
    </xf>
    <xf numFmtId="0" fontId="10" fillId="0" borderId="0" xfId="0" applyFont="1" applyFill="1">
      <alignment vertical="center"/>
    </xf>
    <xf numFmtId="0" fontId="5" fillId="0" borderId="0" xfId="0" applyFont="1" applyFill="1">
      <alignment vertical="center"/>
    </xf>
    <xf numFmtId="0" fontId="5" fillId="0" borderId="4" xfId="5" applyFont="1" applyFill="1" applyBorder="1" applyAlignment="1">
      <alignment horizontal="left" vertical="center" wrapText="1"/>
    </xf>
    <xf numFmtId="176" fontId="5" fillId="0" borderId="4" xfId="0" applyNumberFormat="1" applyFont="1" applyFill="1" applyBorder="1" applyAlignment="1">
      <alignment horizontal="right" vertical="center"/>
    </xf>
    <xf numFmtId="0" fontId="8" fillId="0" borderId="4" xfId="5" applyFont="1" applyFill="1" applyBorder="1" applyAlignment="1">
      <alignment horizontal="left" vertical="center" wrapText="1"/>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Border="1" applyAlignment="1">
      <alignment vertical="center" wrapText="1"/>
    </xf>
    <xf numFmtId="180" fontId="5" fillId="0" borderId="4" xfId="0" applyNumberFormat="1" applyFont="1" applyFill="1" applyBorder="1" applyAlignment="1">
      <alignment horizontal="center" vertical="center"/>
    </xf>
    <xf numFmtId="178" fontId="5" fillId="0" borderId="4" xfId="0" applyNumberFormat="1" applyFont="1" applyFill="1" applyBorder="1" applyAlignment="1">
      <alignment horizontal="right" vertical="center"/>
    </xf>
    <xf numFmtId="0" fontId="0" fillId="0" borderId="5" xfId="0" applyFont="1" applyFill="1" applyBorder="1" applyAlignment="1">
      <alignment horizontal="left" vertical="center"/>
    </xf>
    <xf numFmtId="0" fontId="4" fillId="0" borderId="5" xfId="0" applyFont="1" applyFill="1" applyBorder="1" applyAlignment="1">
      <alignment horizontal="right" vertical="center"/>
    </xf>
    <xf numFmtId="0" fontId="4" fillId="0" borderId="0" xfId="0" applyFont="1" applyFill="1" applyAlignment="1">
      <alignment vertical="center"/>
    </xf>
    <xf numFmtId="0" fontId="0" fillId="0" borderId="0" xfId="0" applyFont="1" applyFill="1" applyAlignment="1">
      <alignment vertical="center" wrapText="1"/>
    </xf>
    <xf numFmtId="0" fontId="4" fillId="0" borderId="0" xfId="0" applyFont="1" applyFill="1" applyAlignment="1">
      <alignment horizontal="right" vertical="center"/>
    </xf>
    <xf numFmtId="180" fontId="4" fillId="0" borderId="0" xfId="0" applyNumberFormat="1" applyFont="1" applyFill="1" applyAlignment="1">
      <alignment horizontal="center" vertical="center"/>
    </xf>
    <xf numFmtId="0" fontId="0" fillId="0" borderId="0" xfId="0" applyFont="1" applyFill="1" applyAlignment="1">
      <alignment vertical="center"/>
    </xf>
    <xf numFmtId="38" fontId="4" fillId="0" borderId="0" xfId="6" applyFont="1" applyFill="1" applyAlignment="1">
      <alignment horizontal="right" vertical="center"/>
    </xf>
    <xf numFmtId="0" fontId="4" fillId="0" borderId="0" xfId="0" applyFont="1" applyFill="1" applyAlignment="1">
      <alignment horizontal="left" vertical="center"/>
    </xf>
    <xf numFmtId="0" fontId="7"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180" fontId="7" fillId="0" borderId="4"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7" fontId="7" fillId="0" borderId="4" xfId="0" applyNumberFormat="1" applyFont="1" applyFill="1" applyBorder="1" applyAlignment="1">
      <alignment horizontal="center" vertical="center" wrapText="1"/>
    </xf>
  </cellXfs>
  <cellStyles count="7">
    <cellStyle name="桁区切り" xfId="6" builtinId="6"/>
    <cellStyle name="桁区切り 2" xfId="1"/>
    <cellStyle name="桁区切り 3" xfId="2"/>
    <cellStyle name="標準" xfId="0" builtinId="0"/>
    <cellStyle name="標準 2" xfId="3"/>
    <cellStyle name="標準 3" xfId="4"/>
    <cellStyle name="標準_１６７調査票４案件best100（再検討）0914提出用" xfId="5"/>
  </cellStyles>
  <dxfs count="24">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FF99CC"/>
      <color rgb="FF559CDD"/>
      <color rgb="FF3399FF"/>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tabSelected="1" view="pageBreakPreview" zoomScale="60" zoomScaleNormal="60" workbookViewId="0">
      <pane xSplit="1" ySplit="3" topLeftCell="B4" activePane="bottomRight" state="frozen"/>
      <selection pane="topRight"/>
      <selection pane="bottomLeft"/>
      <selection pane="bottomRight" sqref="A1:P1"/>
    </sheetView>
  </sheetViews>
  <sheetFormatPr defaultColWidth="9" defaultRowHeight="14" x14ac:dyDescent="0.2"/>
  <cols>
    <col min="1" max="1" width="7.453125" style="25" customWidth="1"/>
    <col min="2" max="2" width="40.6328125" style="12" customWidth="1"/>
    <col min="3" max="3" width="31.453125" style="25" customWidth="1"/>
    <col min="4" max="4" width="19.90625" style="35" customWidth="1"/>
    <col min="5" max="5" width="38.36328125" style="12" customWidth="1"/>
    <col min="6" max="6" width="27.26953125" style="1" customWidth="1"/>
    <col min="7" max="7" width="38" style="12" customWidth="1"/>
    <col min="8" max="8" width="38.26953125" style="36" customWidth="1"/>
    <col min="9" max="11" width="15" style="37" customWidth="1"/>
    <col min="12" max="12" width="10" style="26" customWidth="1"/>
    <col min="13" max="13" width="12.6328125" style="26" customWidth="1"/>
    <col min="14" max="15" width="13.08984375" style="26" customWidth="1"/>
    <col min="16" max="16" width="14.90625" style="38" customWidth="1"/>
    <col min="17" max="17" width="25.90625" style="26" customWidth="1"/>
    <col min="18" max="18" width="3.453125" style="25" customWidth="1"/>
    <col min="19" max="19" width="35.90625" style="32" customWidth="1"/>
    <col min="20" max="21" width="24.6328125" style="12" customWidth="1"/>
    <col min="22" max="22" width="33.6328125" style="12" customWidth="1"/>
    <col min="23" max="23" width="8.6328125" style="15" customWidth="1"/>
    <col min="24" max="24" width="15.6328125" style="15" customWidth="1"/>
    <col min="25" max="25" width="18.6328125" style="12" customWidth="1"/>
    <col min="26" max="26" width="25.453125" style="15" customWidth="1"/>
    <col min="27" max="27" width="9.90625" style="34" customWidth="1"/>
    <col min="28" max="28" width="9" style="15" customWidth="1"/>
    <col min="29" max="16384" width="9" style="15"/>
  </cols>
  <sheetData>
    <row r="1" spans="1:27" ht="104.25" customHeight="1" x14ac:dyDescent="0.2">
      <c r="A1" s="40" t="s">
        <v>18</v>
      </c>
      <c r="B1" s="40"/>
      <c r="C1" s="40"/>
      <c r="D1" s="40"/>
      <c r="E1" s="40"/>
      <c r="F1" s="40"/>
      <c r="G1" s="40"/>
      <c r="H1" s="40"/>
      <c r="I1" s="40"/>
      <c r="J1" s="40"/>
      <c r="K1" s="40"/>
      <c r="L1" s="40"/>
      <c r="M1" s="40"/>
      <c r="N1" s="40"/>
      <c r="O1" s="40"/>
      <c r="P1" s="40"/>
      <c r="Q1" s="15"/>
      <c r="R1" s="15"/>
      <c r="S1" s="17"/>
      <c r="T1" s="15"/>
      <c r="U1" s="15"/>
      <c r="V1" s="15"/>
      <c r="Y1" s="15"/>
      <c r="AA1" s="15"/>
    </row>
    <row r="2" spans="1:27" s="19" customFormat="1" ht="90" customHeight="1" x14ac:dyDescent="0.2">
      <c r="A2" s="41"/>
      <c r="B2" s="41" t="s">
        <v>4</v>
      </c>
      <c r="C2" s="41" t="s">
        <v>20</v>
      </c>
      <c r="D2" s="42" t="s">
        <v>9</v>
      </c>
      <c r="E2" s="41" t="s">
        <v>7</v>
      </c>
      <c r="F2" s="43" t="s">
        <v>8</v>
      </c>
      <c r="G2" s="41" t="s">
        <v>6</v>
      </c>
      <c r="H2" s="41" t="s">
        <v>15</v>
      </c>
      <c r="I2" s="46" t="s">
        <v>0</v>
      </c>
      <c r="J2" s="46" t="s">
        <v>10</v>
      </c>
      <c r="K2" s="41" t="s">
        <v>1</v>
      </c>
      <c r="L2" s="41" t="s">
        <v>2</v>
      </c>
      <c r="M2" s="41" t="s">
        <v>5</v>
      </c>
      <c r="N2" s="41"/>
      <c r="O2" s="41"/>
      <c r="P2" s="45" t="s">
        <v>11</v>
      </c>
      <c r="S2" s="27"/>
    </row>
    <row r="3" spans="1:27" s="19" customFormat="1" ht="51" customHeight="1" x14ac:dyDescent="0.2">
      <c r="A3" s="41"/>
      <c r="B3" s="41"/>
      <c r="C3" s="41"/>
      <c r="D3" s="42"/>
      <c r="E3" s="41"/>
      <c r="F3" s="44"/>
      <c r="G3" s="41"/>
      <c r="H3" s="41"/>
      <c r="I3" s="46"/>
      <c r="J3" s="46"/>
      <c r="K3" s="41"/>
      <c r="L3" s="41"/>
      <c r="M3" s="4" t="s">
        <v>3</v>
      </c>
      <c r="N3" s="4" t="s">
        <v>16</v>
      </c>
      <c r="O3" s="4" t="s">
        <v>13</v>
      </c>
      <c r="P3" s="45"/>
      <c r="S3" s="27"/>
    </row>
    <row r="4" spans="1:27" s="19" customFormat="1" ht="112.5" customHeight="1" x14ac:dyDescent="0.2">
      <c r="A4" s="10">
        <v>1</v>
      </c>
      <c r="B4" s="9" t="s">
        <v>83</v>
      </c>
      <c r="C4" s="20" t="s">
        <v>107</v>
      </c>
      <c r="D4" s="28">
        <v>44565</v>
      </c>
      <c r="E4" s="9" t="s">
        <v>30</v>
      </c>
      <c r="F4" s="5" t="s">
        <v>46</v>
      </c>
      <c r="G4" s="9" t="s">
        <v>60</v>
      </c>
      <c r="H4" s="9" t="s">
        <v>73</v>
      </c>
      <c r="I4" s="21">
        <v>31195560</v>
      </c>
      <c r="J4" s="21">
        <v>31195560</v>
      </c>
      <c r="K4" s="29">
        <f t="shared" ref="K4:K28" si="0">ROUNDDOWN(J4/I4,3)</f>
        <v>1</v>
      </c>
      <c r="L4" s="8" t="s">
        <v>14</v>
      </c>
      <c r="M4" s="8" t="s">
        <v>14</v>
      </c>
      <c r="N4" s="8" t="s">
        <v>14</v>
      </c>
      <c r="O4" s="8" t="s">
        <v>14</v>
      </c>
      <c r="P4" s="8"/>
      <c r="Q4" s="18" t="str">
        <f t="shared" ref="Q4:Q28" si="1">IF(J4&gt;I4,"※","")</f>
        <v/>
      </c>
      <c r="S4" s="27"/>
    </row>
    <row r="5" spans="1:27" s="19" customFormat="1" ht="100" customHeight="1" x14ac:dyDescent="0.2">
      <c r="A5" s="10">
        <v>2</v>
      </c>
      <c r="B5" s="9" t="s">
        <v>84</v>
      </c>
      <c r="C5" s="20" t="s">
        <v>107</v>
      </c>
      <c r="D5" s="28">
        <v>44566</v>
      </c>
      <c r="E5" s="9" t="s">
        <v>31</v>
      </c>
      <c r="F5" s="5" t="s">
        <v>47</v>
      </c>
      <c r="G5" s="9" t="s">
        <v>61</v>
      </c>
      <c r="H5" s="9" t="s">
        <v>100</v>
      </c>
      <c r="I5" s="21">
        <v>13689500</v>
      </c>
      <c r="J5" s="21">
        <v>13689500</v>
      </c>
      <c r="K5" s="29">
        <f t="shared" si="0"/>
        <v>1</v>
      </c>
      <c r="L5" s="8" t="s">
        <v>14</v>
      </c>
      <c r="M5" s="8" t="s">
        <v>14</v>
      </c>
      <c r="N5" s="8" t="s">
        <v>14</v>
      </c>
      <c r="O5" s="8" t="s">
        <v>14</v>
      </c>
      <c r="P5" s="8"/>
      <c r="Q5" s="18" t="str">
        <f t="shared" si="1"/>
        <v/>
      </c>
      <c r="S5" s="27"/>
    </row>
    <row r="6" spans="1:27" s="19" customFormat="1" ht="116.25" customHeight="1" x14ac:dyDescent="0.2">
      <c r="A6" s="10">
        <v>3</v>
      </c>
      <c r="B6" s="9" t="s">
        <v>85</v>
      </c>
      <c r="C6" s="20" t="s">
        <v>107</v>
      </c>
      <c r="D6" s="28">
        <v>44566</v>
      </c>
      <c r="E6" s="9" t="s">
        <v>31</v>
      </c>
      <c r="F6" s="5" t="s">
        <v>47</v>
      </c>
      <c r="G6" s="9" t="s">
        <v>61</v>
      </c>
      <c r="H6" s="9" t="s">
        <v>100</v>
      </c>
      <c r="I6" s="21">
        <v>8898780</v>
      </c>
      <c r="J6" s="21">
        <v>8898780</v>
      </c>
      <c r="K6" s="29">
        <f t="shared" si="0"/>
        <v>1</v>
      </c>
      <c r="L6" s="8" t="s">
        <v>14</v>
      </c>
      <c r="M6" s="8" t="s">
        <v>14</v>
      </c>
      <c r="N6" s="8" t="s">
        <v>14</v>
      </c>
      <c r="O6" s="8" t="s">
        <v>14</v>
      </c>
      <c r="P6" s="8"/>
      <c r="Q6" s="18" t="str">
        <f t="shared" si="1"/>
        <v/>
      </c>
      <c r="S6" s="27"/>
    </row>
    <row r="7" spans="1:27" s="19" customFormat="1" ht="100" customHeight="1" x14ac:dyDescent="0.2">
      <c r="A7" s="10">
        <v>4</v>
      </c>
      <c r="B7" s="9" t="s">
        <v>86</v>
      </c>
      <c r="C7" s="20" t="s">
        <v>107</v>
      </c>
      <c r="D7" s="28">
        <v>44566</v>
      </c>
      <c r="E7" s="9" t="s">
        <v>32</v>
      </c>
      <c r="F7" s="5" t="s">
        <v>48</v>
      </c>
      <c r="G7" s="9" t="s">
        <v>62</v>
      </c>
      <c r="H7" s="9" t="s">
        <v>74</v>
      </c>
      <c r="I7" s="21">
        <v>1213300</v>
      </c>
      <c r="J7" s="21">
        <v>1213300</v>
      </c>
      <c r="K7" s="29">
        <f t="shared" si="0"/>
        <v>1</v>
      </c>
      <c r="L7" s="8" t="s">
        <v>14</v>
      </c>
      <c r="M7" s="8" t="s">
        <v>14</v>
      </c>
      <c r="N7" s="8" t="s">
        <v>14</v>
      </c>
      <c r="O7" s="8" t="s">
        <v>14</v>
      </c>
      <c r="P7" s="8"/>
      <c r="Q7" s="18" t="str">
        <f t="shared" si="1"/>
        <v/>
      </c>
      <c r="S7" s="27"/>
    </row>
    <row r="8" spans="1:27" s="19" customFormat="1" ht="143.25" customHeight="1" x14ac:dyDescent="0.2">
      <c r="A8" s="10">
        <v>5</v>
      </c>
      <c r="B8" s="9" t="s">
        <v>87</v>
      </c>
      <c r="C8" s="22" t="s">
        <v>19</v>
      </c>
      <c r="D8" s="28">
        <v>44567</v>
      </c>
      <c r="E8" s="9" t="s">
        <v>109</v>
      </c>
      <c r="F8" s="2" t="s">
        <v>110</v>
      </c>
      <c r="G8" s="9" t="s">
        <v>111</v>
      </c>
      <c r="H8" s="9" t="s">
        <v>101</v>
      </c>
      <c r="I8" s="21">
        <v>272567088</v>
      </c>
      <c r="J8" s="21">
        <v>261887708</v>
      </c>
      <c r="K8" s="29">
        <f t="shared" si="0"/>
        <v>0.96</v>
      </c>
      <c r="L8" s="8" t="s">
        <v>14</v>
      </c>
      <c r="M8" s="8" t="s">
        <v>14</v>
      </c>
      <c r="N8" s="8" t="s">
        <v>14</v>
      </c>
      <c r="O8" s="8" t="s">
        <v>14</v>
      </c>
      <c r="P8" s="8" t="s">
        <v>108</v>
      </c>
      <c r="Q8" s="18" t="str">
        <f t="shared" si="1"/>
        <v/>
      </c>
      <c r="S8" s="27"/>
    </row>
    <row r="9" spans="1:27" s="19" customFormat="1" ht="100" customHeight="1" x14ac:dyDescent="0.2">
      <c r="A9" s="10">
        <v>6</v>
      </c>
      <c r="B9" s="9" t="s">
        <v>88</v>
      </c>
      <c r="C9" s="22" t="s">
        <v>19</v>
      </c>
      <c r="D9" s="28">
        <v>44567</v>
      </c>
      <c r="E9" s="9" t="s">
        <v>33</v>
      </c>
      <c r="F9" s="5" t="s">
        <v>49</v>
      </c>
      <c r="G9" s="9" t="s">
        <v>63</v>
      </c>
      <c r="H9" s="9" t="s">
        <v>75</v>
      </c>
      <c r="I9" s="21">
        <v>5720000</v>
      </c>
      <c r="J9" s="21">
        <v>5720000</v>
      </c>
      <c r="K9" s="29">
        <f t="shared" si="0"/>
        <v>1</v>
      </c>
      <c r="L9" s="8" t="s">
        <v>14</v>
      </c>
      <c r="M9" s="8" t="s">
        <v>14</v>
      </c>
      <c r="N9" s="8" t="s">
        <v>14</v>
      </c>
      <c r="O9" s="8" t="s">
        <v>14</v>
      </c>
      <c r="P9" s="8"/>
      <c r="Q9" s="18" t="str">
        <f t="shared" si="1"/>
        <v/>
      </c>
      <c r="S9" s="27"/>
    </row>
    <row r="10" spans="1:27" s="19" customFormat="1" ht="100" customHeight="1" x14ac:dyDescent="0.2">
      <c r="A10" s="10">
        <v>7</v>
      </c>
      <c r="B10" s="9" t="s">
        <v>89</v>
      </c>
      <c r="C10" s="22" t="s">
        <v>19</v>
      </c>
      <c r="D10" s="28">
        <v>44568</v>
      </c>
      <c r="E10" s="9" t="s">
        <v>34</v>
      </c>
      <c r="F10" s="5" t="s">
        <v>50</v>
      </c>
      <c r="G10" s="9" t="s">
        <v>64</v>
      </c>
      <c r="H10" s="9" t="s">
        <v>100</v>
      </c>
      <c r="I10" s="21">
        <v>4738000</v>
      </c>
      <c r="J10" s="21">
        <v>4738000</v>
      </c>
      <c r="K10" s="29">
        <f t="shared" si="0"/>
        <v>1</v>
      </c>
      <c r="L10" s="8" t="s">
        <v>14</v>
      </c>
      <c r="M10" s="8" t="s">
        <v>14</v>
      </c>
      <c r="N10" s="8" t="s">
        <v>14</v>
      </c>
      <c r="O10" s="8" t="s">
        <v>14</v>
      </c>
      <c r="P10" s="8"/>
      <c r="Q10" s="18" t="str">
        <f t="shared" si="1"/>
        <v/>
      </c>
      <c r="S10" s="27"/>
    </row>
    <row r="11" spans="1:27" s="19" customFormat="1" ht="105.75" customHeight="1" x14ac:dyDescent="0.2">
      <c r="A11" s="10">
        <v>8</v>
      </c>
      <c r="B11" s="9" t="s">
        <v>90</v>
      </c>
      <c r="C11" s="22" t="s">
        <v>19</v>
      </c>
      <c r="D11" s="28">
        <v>44572</v>
      </c>
      <c r="E11" s="9" t="s">
        <v>30</v>
      </c>
      <c r="F11" s="5" t="s">
        <v>46</v>
      </c>
      <c r="G11" s="9" t="s">
        <v>60</v>
      </c>
      <c r="H11" s="9" t="s">
        <v>100</v>
      </c>
      <c r="I11" s="21">
        <v>21257280</v>
      </c>
      <c r="J11" s="21">
        <v>21257280</v>
      </c>
      <c r="K11" s="29">
        <f t="shared" si="0"/>
        <v>1</v>
      </c>
      <c r="L11" s="8" t="s">
        <v>14</v>
      </c>
      <c r="M11" s="8" t="s">
        <v>14</v>
      </c>
      <c r="N11" s="8" t="s">
        <v>14</v>
      </c>
      <c r="O11" s="8" t="s">
        <v>14</v>
      </c>
      <c r="P11" s="8"/>
      <c r="Q11" s="18" t="str">
        <f t="shared" si="1"/>
        <v/>
      </c>
      <c r="S11" s="27"/>
    </row>
    <row r="12" spans="1:27" s="19" customFormat="1" ht="103.5" customHeight="1" x14ac:dyDescent="0.2">
      <c r="A12" s="10">
        <v>9</v>
      </c>
      <c r="B12" s="9" t="s">
        <v>24</v>
      </c>
      <c r="C12" s="22" t="s">
        <v>19</v>
      </c>
      <c r="D12" s="28">
        <v>44572</v>
      </c>
      <c r="E12" s="9" t="s">
        <v>35</v>
      </c>
      <c r="F12" s="5" t="s">
        <v>51</v>
      </c>
      <c r="G12" s="9" t="s">
        <v>65</v>
      </c>
      <c r="H12" s="9" t="s">
        <v>76</v>
      </c>
      <c r="I12" s="21">
        <v>2785200</v>
      </c>
      <c r="J12" s="21">
        <v>2785200</v>
      </c>
      <c r="K12" s="29">
        <f t="shared" si="0"/>
        <v>1</v>
      </c>
      <c r="L12" s="8" t="s">
        <v>14</v>
      </c>
      <c r="M12" s="8" t="s">
        <v>14</v>
      </c>
      <c r="N12" s="8" t="s">
        <v>14</v>
      </c>
      <c r="O12" s="8" t="s">
        <v>14</v>
      </c>
      <c r="P12" s="8"/>
      <c r="Q12" s="18" t="str">
        <f t="shared" si="1"/>
        <v/>
      </c>
      <c r="S12" s="27"/>
    </row>
    <row r="13" spans="1:27" s="19" customFormat="1" ht="102" customHeight="1" x14ac:dyDescent="0.2">
      <c r="A13" s="10">
        <v>10</v>
      </c>
      <c r="B13" s="9" t="s">
        <v>91</v>
      </c>
      <c r="C13" s="22" t="s">
        <v>19</v>
      </c>
      <c r="D13" s="28">
        <v>44573</v>
      </c>
      <c r="E13" s="9" t="s">
        <v>36</v>
      </c>
      <c r="F13" s="5" t="s">
        <v>52</v>
      </c>
      <c r="G13" s="9" t="s">
        <v>66</v>
      </c>
      <c r="H13" s="9" t="s">
        <v>77</v>
      </c>
      <c r="I13" s="21">
        <v>2096000</v>
      </c>
      <c r="J13" s="21">
        <v>1980000</v>
      </c>
      <c r="K13" s="29">
        <f t="shared" si="0"/>
        <v>0.94399999999999995</v>
      </c>
      <c r="L13" s="8" t="s">
        <v>14</v>
      </c>
      <c r="M13" s="8" t="s">
        <v>14</v>
      </c>
      <c r="N13" s="8" t="s">
        <v>14</v>
      </c>
      <c r="O13" s="8" t="s">
        <v>14</v>
      </c>
      <c r="P13" s="8"/>
      <c r="Q13" s="18" t="str">
        <f t="shared" si="1"/>
        <v/>
      </c>
      <c r="S13" s="27"/>
    </row>
    <row r="14" spans="1:27" s="19" customFormat="1" ht="100" customHeight="1" x14ac:dyDescent="0.2">
      <c r="A14" s="10">
        <v>11</v>
      </c>
      <c r="B14" s="9" t="s">
        <v>92</v>
      </c>
      <c r="C14" s="22" t="s">
        <v>19</v>
      </c>
      <c r="D14" s="28">
        <v>44574</v>
      </c>
      <c r="E14" s="9" t="s">
        <v>105</v>
      </c>
      <c r="F14" s="5" t="s">
        <v>53</v>
      </c>
      <c r="G14" s="9" t="s">
        <v>106</v>
      </c>
      <c r="H14" s="9" t="s">
        <v>78</v>
      </c>
      <c r="I14" s="21">
        <v>2178000</v>
      </c>
      <c r="J14" s="21">
        <v>2178000</v>
      </c>
      <c r="K14" s="29">
        <f t="shared" si="0"/>
        <v>1</v>
      </c>
      <c r="L14" s="8" t="s">
        <v>14</v>
      </c>
      <c r="M14" s="8" t="s">
        <v>14</v>
      </c>
      <c r="N14" s="8" t="s">
        <v>14</v>
      </c>
      <c r="O14" s="8" t="s">
        <v>14</v>
      </c>
      <c r="P14" s="8"/>
      <c r="Q14" s="18" t="str">
        <f t="shared" si="1"/>
        <v/>
      </c>
      <c r="S14" s="27"/>
    </row>
    <row r="15" spans="1:27" s="19" customFormat="1" ht="100" customHeight="1" x14ac:dyDescent="0.2">
      <c r="A15" s="10">
        <v>12</v>
      </c>
      <c r="B15" s="9" t="s">
        <v>25</v>
      </c>
      <c r="C15" s="22" t="s">
        <v>19</v>
      </c>
      <c r="D15" s="28">
        <v>44578</v>
      </c>
      <c r="E15" s="9" t="s">
        <v>37</v>
      </c>
      <c r="F15" s="5" t="s">
        <v>54</v>
      </c>
      <c r="G15" s="9" t="s">
        <v>67</v>
      </c>
      <c r="H15" s="9" t="s">
        <v>78</v>
      </c>
      <c r="I15" s="21">
        <v>2764300</v>
      </c>
      <c r="J15" s="21">
        <v>2764300</v>
      </c>
      <c r="K15" s="29">
        <f t="shared" si="0"/>
        <v>1</v>
      </c>
      <c r="L15" s="8" t="s">
        <v>14</v>
      </c>
      <c r="M15" s="8" t="s">
        <v>14</v>
      </c>
      <c r="N15" s="8" t="s">
        <v>14</v>
      </c>
      <c r="O15" s="8" t="s">
        <v>14</v>
      </c>
      <c r="P15" s="8"/>
      <c r="Q15" s="18" t="str">
        <f t="shared" si="1"/>
        <v/>
      </c>
      <c r="S15" s="27"/>
    </row>
    <row r="16" spans="1:27" s="19" customFormat="1" ht="100" customHeight="1" x14ac:dyDescent="0.2">
      <c r="A16" s="10">
        <v>13</v>
      </c>
      <c r="B16" s="9" t="s">
        <v>93</v>
      </c>
      <c r="C16" s="22" t="s">
        <v>19</v>
      </c>
      <c r="D16" s="28">
        <v>44580</v>
      </c>
      <c r="E16" s="9" t="s">
        <v>38</v>
      </c>
      <c r="F16" s="5">
        <v>2700150006311</v>
      </c>
      <c r="G16" s="9" t="s">
        <v>102</v>
      </c>
      <c r="H16" s="9" t="s">
        <v>77</v>
      </c>
      <c r="I16" s="21">
        <v>49390000</v>
      </c>
      <c r="J16" s="21">
        <v>49368000</v>
      </c>
      <c r="K16" s="29">
        <f t="shared" si="0"/>
        <v>0.999</v>
      </c>
      <c r="L16" s="8" t="s">
        <v>14</v>
      </c>
      <c r="M16" s="8" t="s">
        <v>14</v>
      </c>
      <c r="N16" s="8" t="s">
        <v>14</v>
      </c>
      <c r="O16" s="8" t="s">
        <v>14</v>
      </c>
      <c r="P16" s="8"/>
      <c r="Q16" s="18" t="str">
        <f t="shared" si="1"/>
        <v/>
      </c>
      <c r="S16" s="27"/>
    </row>
    <row r="17" spans="1:27" s="19" customFormat="1" ht="100" customHeight="1" x14ac:dyDescent="0.2">
      <c r="A17" s="10">
        <v>14</v>
      </c>
      <c r="B17" s="9" t="s">
        <v>26</v>
      </c>
      <c r="C17" s="22" t="s">
        <v>19</v>
      </c>
      <c r="D17" s="28">
        <v>44580</v>
      </c>
      <c r="E17" s="9" t="s">
        <v>39</v>
      </c>
      <c r="F17" s="5" t="s">
        <v>55</v>
      </c>
      <c r="G17" s="9" t="s">
        <v>68</v>
      </c>
      <c r="H17" s="9" t="s">
        <v>75</v>
      </c>
      <c r="I17" s="21">
        <v>9652500</v>
      </c>
      <c r="J17" s="21">
        <v>9652500</v>
      </c>
      <c r="K17" s="29">
        <f t="shared" si="0"/>
        <v>1</v>
      </c>
      <c r="L17" s="8" t="s">
        <v>14</v>
      </c>
      <c r="M17" s="8" t="s">
        <v>14</v>
      </c>
      <c r="N17" s="8" t="s">
        <v>14</v>
      </c>
      <c r="O17" s="8" t="s">
        <v>14</v>
      </c>
      <c r="P17" s="8"/>
      <c r="Q17" s="18" t="str">
        <f t="shared" si="1"/>
        <v/>
      </c>
      <c r="S17" s="27"/>
    </row>
    <row r="18" spans="1:27" s="19" customFormat="1" ht="100" customHeight="1" x14ac:dyDescent="0.2">
      <c r="A18" s="10">
        <v>15</v>
      </c>
      <c r="B18" s="9" t="s">
        <v>94</v>
      </c>
      <c r="C18" s="22" t="s">
        <v>19</v>
      </c>
      <c r="D18" s="28">
        <v>44580</v>
      </c>
      <c r="E18" s="9" t="s">
        <v>40</v>
      </c>
      <c r="F18" s="5">
        <v>3010001037855</v>
      </c>
      <c r="G18" s="9" t="s">
        <v>69</v>
      </c>
      <c r="H18" s="9" t="s">
        <v>75</v>
      </c>
      <c r="I18" s="21">
        <v>3669600</v>
      </c>
      <c r="J18" s="21">
        <v>3669600</v>
      </c>
      <c r="K18" s="29">
        <f t="shared" si="0"/>
        <v>1</v>
      </c>
      <c r="L18" s="8" t="s">
        <v>14</v>
      </c>
      <c r="M18" s="8" t="s">
        <v>14</v>
      </c>
      <c r="N18" s="8" t="s">
        <v>14</v>
      </c>
      <c r="O18" s="8" t="s">
        <v>14</v>
      </c>
      <c r="P18" s="8"/>
      <c r="Q18" s="18" t="str">
        <f t="shared" si="1"/>
        <v/>
      </c>
      <c r="S18" s="27"/>
    </row>
    <row r="19" spans="1:27" s="19" customFormat="1" ht="100" customHeight="1" x14ac:dyDescent="0.2">
      <c r="A19" s="10">
        <v>16</v>
      </c>
      <c r="B19" s="9" t="s">
        <v>95</v>
      </c>
      <c r="C19" s="22" t="s">
        <v>19</v>
      </c>
      <c r="D19" s="28">
        <v>44582</v>
      </c>
      <c r="E19" s="9" t="s">
        <v>34</v>
      </c>
      <c r="F19" s="5" t="s">
        <v>50</v>
      </c>
      <c r="G19" s="9" t="s">
        <v>64</v>
      </c>
      <c r="H19" s="9" t="s">
        <v>75</v>
      </c>
      <c r="I19" s="21">
        <v>1595000</v>
      </c>
      <c r="J19" s="21">
        <v>1595000</v>
      </c>
      <c r="K19" s="29">
        <f t="shared" si="0"/>
        <v>1</v>
      </c>
      <c r="L19" s="8" t="s">
        <v>14</v>
      </c>
      <c r="M19" s="8" t="s">
        <v>14</v>
      </c>
      <c r="N19" s="8" t="s">
        <v>14</v>
      </c>
      <c r="O19" s="8" t="s">
        <v>14</v>
      </c>
      <c r="P19" s="8"/>
      <c r="Q19" s="18" t="str">
        <f t="shared" si="1"/>
        <v/>
      </c>
      <c r="S19" s="27"/>
    </row>
    <row r="20" spans="1:27" s="19" customFormat="1" ht="128.25" customHeight="1" x14ac:dyDescent="0.2">
      <c r="A20" s="10">
        <v>17</v>
      </c>
      <c r="B20" s="9" t="s">
        <v>96</v>
      </c>
      <c r="C20" s="22" t="s">
        <v>19</v>
      </c>
      <c r="D20" s="28">
        <v>44586</v>
      </c>
      <c r="E20" s="9" t="s">
        <v>33</v>
      </c>
      <c r="F20" s="5" t="s">
        <v>49</v>
      </c>
      <c r="G20" s="9" t="s">
        <v>63</v>
      </c>
      <c r="H20" s="9" t="s">
        <v>79</v>
      </c>
      <c r="I20" s="21">
        <v>3663000</v>
      </c>
      <c r="J20" s="21">
        <v>3663000</v>
      </c>
      <c r="K20" s="29">
        <f t="shared" si="0"/>
        <v>1</v>
      </c>
      <c r="L20" s="8" t="s">
        <v>14</v>
      </c>
      <c r="M20" s="8" t="s">
        <v>14</v>
      </c>
      <c r="N20" s="8" t="s">
        <v>14</v>
      </c>
      <c r="O20" s="8" t="s">
        <v>14</v>
      </c>
      <c r="P20" s="8"/>
      <c r="Q20" s="18" t="str">
        <f t="shared" si="1"/>
        <v/>
      </c>
      <c r="S20" s="27"/>
    </row>
    <row r="21" spans="1:27" s="19" customFormat="1" ht="122.25" customHeight="1" x14ac:dyDescent="0.2">
      <c r="A21" s="10">
        <v>18</v>
      </c>
      <c r="B21" s="9" t="s">
        <v>97</v>
      </c>
      <c r="C21" s="22" t="s">
        <v>19</v>
      </c>
      <c r="D21" s="28">
        <v>44588</v>
      </c>
      <c r="E21" s="9" t="s">
        <v>41</v>
      </c>
      <c r="F21" s="5">
        <v>8010401143174</v>
      </c>
      <c r="G21" s="9" t="s">
        <v>103</v>
      </c>
      <c r="H21" s="9" t="s">
        <v>77</v>
      </c>
      <c r="I21" s="21">
        <v>60000000</v>
      </c>
      <c r="J21" s="21">
        <v>48510000</v>
      </c>
      <c r="K21" s="29">
        <f t="shared" si="0"/>
        <v>0.80800000000000005</v>
      </c>
      <c r="L21" s="8" t="s">
        <v>14</v>
      </c>
      <c r="M21" s="8" t="s">
        <v>14</v>
      </c>
      <c r="N21" s="8" t="s">
        <v>14</v>
      </c>
      <c r="O21" s="8" t="s">
        <v>14</v>
      </c>
      <c r="P21" s="8"/>
      <c r="Q21" s="18" t="str">
        <f t="shared" si="1"/>
        <v/>
      </c>
      <c r="S21" s="27"/>
    </row>
    <row r="22" spans="1:27" s="19" customFormat="1" ht="131.25" customHeight="1" x14ac:dyDescent="0.2">
      <c r="A22" s="10">
        <v>19</v>
      </c>
      <c r="B22" s="9" t="s">
        <v>98</v>
      </c>
      <c r="C22" s="22" t="s">
        <v>19</v>
      </c>
      <c r="D22" s="28">
        <v>44588</v>
      </c>
      <c r="E22" s="9" t="s">
        <v>21</v>
      </c>
      <c r="F22" s="5" t="s">
        <v>22</v>
      </c>
      <c r="G22" s="9" t="s">
        <v>23</v>
      </c>
      <c r="H22" s="9" t="s">
        <v>80</v>
      </c>
      <c r="I22" s="21">
        <v>14454000</v>
      </c>
      <c r="J22" s="21">
        <v>14454000</v>
      </c>
      <c r="K22" s="29">
        <f t="shared" si="0"/>
        <v>1</v>
      </c>
      <c r="L22" s="8" t="s">
        <v>14</v>
      </c>
      <c r="M22" s="8" t="s">
        <v>14</v>
      </c>
      <c r="N22" s="8" t="s">
        <v>14</v>
      </c>
      <c r="O22" s="8" t="s">
        <v>14</v>
      </c>
      <c r="P22" s="8"/>
      <c r="Q22" s="18" t="str">
        <f t="shared" si="1"/>
        <v/>
      </c>
      <c r="S22" s="27"/>
    </row>
    <row r="23" spans="1:27" s="19" customFormat="1" ht="100" customHeight="1" x14ac:dyDescent="0.2">
      <c r="A23" s="10">
        <v>20</v>
      </c>
      <c r="B23" s="9" t="s">
        <v>27</v>
      </c>
      <c r="C23" s="22" t="s">
        <v>19</v>
      </c>
      <c r="D23" s="28">
        <v>44589</v>
      </c>
      <c r="E23" s="9" t="s">
        <v>42</v>
      </c>
      <c r="F23" s="5" t="s">
        <v>56</v>
      </c>
      <c r="G23" s="9" t="s">
        <v>104</v>
      </c>
      <c r="H23" s="9" t="s">
        <v>77</v>
      </c>
      <c r="I23" s="21">
        <v>5000000</v>
      </c>
      <c r="J23" s="21">
        <v>4207500</v>
      </c>
      <c r="K23" s="29">
        <f t="shared" si="0"/>
        <v>0.84099999999999997</v>
      </c>
      <c r="L23" s="8" t="s">
        <v>14</v>
      </c>
      <c r="M23" s="8" t="s">
        <v>14</v>
      </c>
      <c r="N23" s="8" t="s">
        <v>14</v>
      </c>
      <c r="O23" s="8" t="s">
        <v>14</v>
      </c>
      <c r="P23" s="8"/>
      <c r="Q23" s="18" t="str">
        <f t="shared" si="1"/>
        <v/>
      </c>
      <c r="S23" s="27"/>
    </row>
    <row r="24" spans="1:27" s="19" customFormat="1" ht="122.25" customHeight="1" x14ac:dyDescent="0.2">
      <c r="A24" s="10">
        <v>21</v>
      </c>
      <c r="B24" s="9" t="s">
        <v>28</v>
      </c>
      <c r="C24" s="22" t="s">
        <v>19</v>
      </c>
      <c r="D24" s="28">
        <v>44589</v>
      </c>
      <c r="E24" s="9" t="s">
        <v>43</v>
      </c>
      <c r="F24" s="5" t="s">
        <v>57</v>
      </c>
      <c r="G24" s="9" t="s">
        <v>70</v>
      </c>
      <c r="H24" s="9" t="s">
        <v>77</v>
      </c>
      <c r="I24" s="21">
        <v>2200000</v>
      </c>
      <c r="J24" s="21">
        <v>2200000</v>
      </c>
      <c r="K24" s="29">
        <f t="shared" si="0"/>
        <v>1</v>
      </c>
      <c r="L24" s="8" t="s">
        <v>14</v>
      </c>
      <c r="M24" s="8" t="s">
        <v>14</v>
      </c>
      <c r="N24" s="8" t="s">
        <v>14</v>
      </c>
      <c r="O24" s="8" t="s">
        <v>14</v>
      </c>
      <c r="P24" s="8"/>
      <c r="Q24" s="18" t="str">
        <f t="shared" si="1"/>
        <v/>
      </c>
      <c r="S24" s="27"/>
    </row>
    <row r="25" spans="1:27" s="19" customFormat="1" ht="100" customHeight="1" x14ac:dyDescent="0.2">
      <c r="A25" s="10">
        <v>22</v>
      </c>
      <c r="B25" s="9" t="s">
        <v>29</v>
      </c>
      <c r="C25" s="22" t="s">
        <v>19</v>
      </c>
      <c r="D25" s="28">
        <v>44589</v>
      </c>
      <c r="E25" s="9" t="s">
        <v>44</v>
      </c>
      <c r="F25" s="5" t="s">
        <v>58</v>
      </c>
      <c r="G25" s="9" t="s">
        <v>71</v>
      </c>
      <c r="H25" s="9" t="s">
        <v>81</v>
      </c>
      <c r="I25" s="21">
        <v>1857653</v>
      </c>
      <c r="J25" s="21">
        <v>1857653</v>
      </c>
      <c r="K25" s="29">
        <f t="shared" si="0"/>
        <v>1</v>
      </c>
      <c r="L25" s="8" t="s">
        <v>14</v>
      </c>
      <c r="M25" s="8" t="s">
        <v>14</v>
      </c>
      <c r="N25" s="8" t="s">
        <v>14</v>
      </c>
      <c r="O25" s="8" t="s">
        <v>14</v>
      </c>
      <c r="P25" s="8"/>
      <c r="Q25" s="18" t="str">
        <f t="shared" si="1"/>
        <v/>
      </c>
      <c r="S25" s="27"/>
    </row>
    <row r="26" spans="1:27" s="19" customFormat="1" ht="100" customHeight="1" x14ac:dyDescent="0.2">
      <c r="A26" s="10">
        <v>23</v>
      </c>
      <c r="B26" s="9" t="s">
        <v>112</v>
      </c>
      <c r="C26" s="22" t="s">
        <v>19</v>
      </c>
      <c r="D26" s="28">
        <v>44592</v>
      </c>
      <c r="E26" s="9" t="s">
        <v>45</v>
      </c>
      <c r="F26" s="5" t="s">
        <v>59</v>
      </c>
      <c r="G26" s="9" t="s">
        <v>72</v>
      </c>
      <c r="H26" s="9" t="s">
        <v>75</v>
      </c>
      <c r="I26" s="21">
        <v>7669000</v>
      </c>
      <c r="J26" s="21">
        <v>7656726</v>
      </c>
      <c r="K26" s="29">
        <f t="shared" si="0"/>
        <v>0.998</v>
      </c>
      <c r="L26" s="8" t="s">
        <v>14</v>
      </c>
      <c r="M26" s="8" t="s">
        <v>14</v>
      </c>
      <c r="N26" s="8" t="s">
        <v>14</v>
      </c>
      <c r="O26" s="8" t="s">
        <v>14</v>
      </c>
      <c r="P26" s="8"/>
      <c r="Q26" s="18" t="str">
        <f t="shared" si="1"/>
        <v/>
      </c>
      <c r="S26" s="27"/>
    </row>
    <row r="27" spans="1:27" s="19" customFormat="1" ht="100" customHeight="1" x14ac:dyDescent="0.2">
      <c r="A27" s="39">
        <v>24</v>
      </c>
      <c r="B27" s="9" t="s">
        <v>113</v>
      </c>
      <c r="C27" s="22" t="s">
        <v>19</v>
      </c>
      <c r="D27" s="28">
        <v>44592</v>
      </c>
      <c r="E27" s="9" t="s">
        <v>114</v>
      </c>
      <c r="F27" s="5">
        <v>2010001034952</v>
      </c>
      <c r="G27" s="9" t="s">
        <v>115</v>
      </c>
      <c r="H27" s="9" t="s">
        <v>75</v>
      </c>
      <c r="I27" s="21">
        <v>2280810</v>
      </c>
      <c r="J27" s="21">
        <v>2280810</v>
      </c>
      <c r="K27" s="29">
        <f t="shared" ref="K27" si="2">ROUNDDOWN(J27/I27,3)</f>
        <v>1</v>
      </c>
      <c r="L27" s="8" t="s">
        <v>14</v>
      </c>
      <c r="M27" s="8" t="s">
        <v>14</v>
      </c>
      <c r="N27" s="8" t="s">
        <v>14</v>
      </c>
      <c r="O27" s="8" t="s">
        <v>14</v>
      </c>
      <c r="P27" s="8"/>
      <c r="Q27" s="18" t="str">
        <f t="shared" ref="Q27" si="3">IF(J27&gt;I27,"※","")</f>
        <v/>
      </c>
      <c r="S27" s="27"/>
    </row>
    <row r="28" spans="1:27" s="19" customFormat="1" ht="150" customHeight="1" x14ac:dyDescent="0.2">
      <c r="A28" s="10">
        <v>25</v>
      </c>
      <c r="B28" s="9" t="s">
        <v>99</v>
      </c>
      <c r="C28" s="22" t="s">
        <v>19</v>
      </c>
      <c r="D28" s="28">
        <v>44592</v>
      </c>
      <c r="E28" s="9" t="s">
        <v>35</v>
      </c>
      <c r="F28" s="5" t="s">
        <v>51</v>
      </c>
      <c r="G28" s="9" t="s">
        <v>65</v>
      </c>
      <c r="H28" s="9" t="s">
        <v>82</v>
      </c>
      <c r="I28" s="21">
        <v>1780453</v>
      </c>
      <c r="J28" s="21">
        <v>1780453</v>
      </c>
      <c r="K28" s="29">
        <f t="shared" si="0"/>
        <v>1</v>
      </c>
      <c r="L28" s="8" t="s">
        <v>14</v>
      </c>
      <c r="M28" s="8" t="s">
        <v>14</v>
      </c>
      <c r="N28" s="8" t="s">
        <v>14</v>
      </c>
      <c r="O28" s="8" t="s">
        <v>14</v>
      </c>
      <c r="P28" s="8"/>
      <c r="Q28" s="18" t="str">
        <f t="shared" si="1"/>
        <v/>
      </c>
      <c r="S28" s="27"/>
    </row>
    <row r="29" spans="1:27" ht="30" customHeight="1" x14ac:dyDescent="0.2">
      <c r="A29" s="23" t="s">
        <v>17</v>
      </c>
      <c r="B29" s="23"/>
      <c r="C29" s="23"/>
      <c r="D29" s="24"/>
      <c r="E29" s="23"/>
      <c r="F29" s="3"/>
      <c r="G29" s="23"/>
      <c r="H29" s="30"/>
      <c r="I29" s="31"/>
      <c r="J29" s="31"/>
      <c r="K29" s="31"/>
      <c r="L29" s="23"/>
      <c r="M29" s="23"/>
      <c r="O29" s="11"/>
      <c r="P29" s="12"/>
      <c r="Q29" s="13"/>
      <c r="R29" s="14"/>
      <c r="S29" s="15"/>
      <c r="V29" s="16"/>
      <c r="Y29" s="15"/>
      <c r="AA29" s="15"/>
    </row>
    <row r="30" spans="1:27" ht="14.25" customHeight="1" x14ac:dyDescent="0.2">
      <c r="B30" s="25"/>
      <c r="C30" s="32"/>
      <c r="D30" s="26"/>
      <c r="F30" s="6"/>
      <c r="H30" s="33"/>
      <c r="I30" s="34"/>
      <c r="J30" s="34"/>
      <c r="K30" s="34"/>
      <c r="L30" s="15"/>
      <c r="M30" s="15"/>
      <c r="N30" s="15"/>
      <c r="O30" s="15"/>
      <c r="P30" s="15"/>
      <c r="Q30" s="15"/>
      <c r="R30" s="15"/>
      <c r="S30" s="15"/>
      <c r="T30" s="15"/>
      <c r="U30" s="15"/>
      <c r="V30" s="15"/>
      <c r="Y30" s="15"/>
      <c r="AA30" s="15"/>
    </row>
    <row r="31" spans="1:27" ht="14.25" customHeight="1" x14ac:dyDescent="0.2">
      <c r="B31" s="25"/>
      <c r="C31" s="32"/>
      <c r="D31" s="26"/>
      <c r="F31" s="6"/>
      <c r="H31" s="33"/>
      <c r="I31" s="34"/>
      <c r="J31" s="34"/>
      <c r="K31" s="34"/>
      <c r="L31" s="15"/>
      <c r="M31" s="15"/>
      <c r="N31" s="15"/>
      <c r="O31" s="15"/>
      <c r="P31" s="15"/>
      <c r="Q31" s="15"/>
      <c r="R31" s="15"/>
      <c r="S31" s="15"/>
      <c r="T31" s="15"/>
      <c r="U31" s="15"/>
      <c r="V31" s="15"/>
      <c r="Y31" s="15"/>
      <c r="AA31" s="15"/>
    </row>
    <row r="32" spans="1:27" x14ac:dyDescent="0.2">
      <c r="B32" s="25"/>
      <c r="C32" s="32"/>
      <c r="D32" s="26"/>
      <c r="F32" s="6"/>
      <c r="H32" s="33"/>
      <c r="I32" s="34"/>
      <c r="J32" s="34"/>
      <c r="K32" s="34"/>
      <c r="L32" s="15"/>
      <c r="M32" s="15"/>
      <c r="N32" s="15"/>
      <c r="O32" s="15"/>
      <c r="P32" s="15"/>
      <c r="Q32" s="15"/>
      <c r="R32" s="15"/>
      <c r="S32" s="15"/>
      <c r="T32" s="15"/>
      <c r="U32" s="15"/>
      <c r="V32" s="15"/>
      <c r="Y32" s="15"/>
      <c r="AA32" s="15"/>
    </row>
    <row r="33" spans="2:27" x14ac:dyDescent="0.2">
      <c r="B33" s="25"/>
      <c r="C33" s="32"/>
      <c r="D33" s="26"/>
      <c r="F33" s="6"/>
      <c r="H33" s="33"/>
      <c r="I33" s="34"/>
      <c r="J33" s="34"/>
      <c r="K33" s="34"/>
      <c r="L33" s="15"/>
      <c r="M33" s="15"/>
      <c r="N33" s="15"/>
      <c r="O33" s="15"/>
      <c r="P33" s="15"/>
      <c r="Q33" s="15"/>
      <c r="R33" s="15"/>
      <c r="S33" s="15"/>
      <c r="T33" s="15"/>
      <c r="U33" s="15"/>
      <c r="V33" s="15"/>
      <c r="Y33" s="15"/>
      <c r="AA33" s="15"/>
    </row>
    <row r="34" spans="2:27" x14ac:dyDescent="0.2">
      <c r="B34" s="7" t="s">
        <v>12</v>
      </c>
      <c r="C34" s="32"/>
      <c r="D34" s="26"/>
      <c r="F34" s="6"/>
      <c r="H34" s="33"/>
      <c r="I34" s="34"/>
      <c r="J34" s="34"/>
      <c r="K34" s="34"/>
      <c r="L34" s="15"/>
      <c r="M34" s="15"/>
      <c r="N34" s="15"/>
      <c r="O34" s="15"/>
      <c r="P34" s="15"/>
      <c r="Q34" s="15"/>
      <c r="R34" s="15"/>
      <c r="S34" s="15"/>
      <c r="T34" s="15"/>
      <c r="U34" s="15"/>
      <c r="V34" s="15"/>
      <c r="Y34" s="15"/>
      <c r="AA34" s="15"/>
    </row>
    <row r="35" spans="2:27" x14ac:dyDescent="0.2">
      <c r="B35" s="25"/>
      <c r="C35" s="32"/>
      <c r="D35" s="26"/>
      <c r="F35" s="6"/>
      <c r="H35" s="33"/>
      <c r="I35" s="34"/>
      <c r="J35" s="34"/>
      <c r="K35" s="34"/>
      <c r="L35" s="15"/>
      <c r="M35" s="15"/>
      <c r="N35" s="15"/>
      <c r="O35" s="15"/>
      <c r="P35" s="15"/>
      <c r="Q35" s="15"/>
      <c r="R35" s="15"/>
      <c r="S35" s="15"/>
      <c r="T35" s="15"/>
      <c r="U35" s="15"/>
      <c r="V35" s="15"/>
      <c r="Y35" s="15"/>
      <c r="AA35" s="15"/>
    </row>
    <row r="36" spans="2:27" x14ac:dyDescent="0.2">
      <c r="B36" s="25"/>
      <c r="C36" s="32"/>
      <c r="D36" s="26"/>
      <c r="F36" s="6"/>
      <c r="H36" s="33"/>
      <c r="I36" s="34"/>
      <c r="J36" s="34"/>
      <c r="K36" s="34"/>
      <c r="L36" s="15"/>
      <c r="M36" s="15"/>
      <c r="N36" s="15"/>
      <c r="O36" s="15"/>
      <c r="P36" s="15"/>
      <c r="Q36" s="15"/>
      <c r="R36" s="15"/>
      <c r="S36" s="15"/>
      <c r="T36" s="15"/>
      <c r="U36" s="15"/>
      <c r="V36" s="15"/>
      <c r="Y36" s="15"/>
      <c r="AA36" s="15"/>
    </row>
  </sheetData>
  <sortState ref="B32:AB33">
    <sortCondition descending="1" ref="K32:K33"/>
  </sortState>
  <mergeCells count="15">
    <mergeCell ref="A1:P1"/>
    <mergeCell ref="M2:O2"/>
    <mergeCell ref="A2:A3"/>
    <mergeCell ref="B2:B3"/>
    <mergeCell ref="C2:C3"/>
    <mergeCell ref="D2:D3"/>
    <mergeCell ref="E2:E3"/>
    <mergeCell ref="F2:F3"/>
    <mergeCell ref="G2:G3"/>
    <mergeCell ref="P2:P3"/>
    <mergeCell ref="H2:H3"/>
    <mergeCell ref="I2:I3"/>
    <mergeCell ref="J2:J3"/>
    <mergeCell ref="K2:K3"/>
    <mergeCell ref="L2:L3"/>
  </mergeCells>
  <phoneticPr fontId="3"/>
  <conditionalFormatting sqref="K4:K26 K28">
    <cfRule type="expression" dxfId="23" priority="1252" stopIfTrue="1">
      <formula>$AG4=1</formula>
    </cfRule>
    <cfRule type="expression" dxfId="22" priority="1253" stopIfTrue="1">
      <formula>#REF!="随意（単価）"</formula>
    </cfRule>
    <cfRule type="expression" dxfId="21" priority="1254" stopIfTrue="1">
      <formula>#REF!="秘"</formula>
    </cfRule>
  </conditionalFormatting>
  <conditionalFormatting sqref="K4:K26 K28">
    <cfRule type="expression" dxfId="20" priority="1249" stopIfTrue="1">
      <formula>$AF4=1</formula>
    </cfRule>
    <cfRule type="expression" dxfId="19" priority="1250" stopIfTrue="1">
      <formula>#REF!="随意（単価）"</formula>
    </cfRule>
    <cfRule type="expression" dxfId="18" priority="1251" stopIfTrue="1">
      <formula>#REF!="秘"</formula>
    </cfRule>
  </conditionalFormatting>
  <conditionalFormatting sqref="K4:K26 K28">
    <cfRule type="expression" dxfId="17" priority="631" stopIfTrue="1">
      <formula>#REF!=1</formula>
    </cfRule>
    <cfRule type="expression" dxfId="16" priority="632" stopIfTrue="1">
      <formula>#REF!="随意（単価）"</formula>
    </cfRule>
    <cfRule type="expression" dxfId="15" priority="633" stopIfTrue="1">
      <formula>#REF!="秘"</formula>
    </cfRule>
  </conditionalFormatting>
  <conditionalFormatting sqref="K4:K26 K28">
    <cfRule type="expression" dxfId="14" priority="1399" stopIfTrue="1">
      <formula>#REF!=1</formula>
    </cfRule>
    <cfRule type="expression" dxfId="13" priority="1400" stopIfTrue="1">
      <formula>$J4="随意（単価）"</formula>
    </cfRule>
    <cfRule type="expression" dxfId="12" priority="1401" stopIfTrue="1">
      <formula>$B4="秘"</formula>
    </cfRule>
  </conditionalFormatting>
  <conditionalFormatting sqref="K27">
    <cfRule type="expression" dxfId="11" priority="7" stopIfTrue="1">
      <formula>$AG27=1</formula>
    </cfRule>
    <cfRule type="expression" dxfId="10" priority="8" stopIfTrue="1">
      <formula>#REF!="随意（単価）"</formula>
    </cfRule>
    <cfRule type="expression" dxfId="9" priority="9" stopIfTrue="1">
      <formula>#REF!="秘"</formula>
    </cfRule>
  </conditionalFormatting>
  <conditionalFormatting sqref="K27">
    <cfRule type="expression" dxfId="8" priority="4" stopIfTrue="1">
      <formula>$AF27=1</formula>
    </cfRule>
    <cfRule type="expression" dxfId="7" priority="5" stopIfTrue="1">
      <formula>#REF!="随意（単価）"</formula>
    </cfRule>
    <cfRule type="expression" dxfId="6" priority="6" stopIfTrue="1">
      <formula>#REF!="秘"</formula>
    </cfRule>
  </conditionalFormatting>
  <conditionalFormatting sqref="K27">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27">
    <cfRule type="expression" dxfId="2" priority="10" stopIfTrue="1">
      <formula>#REF!=1</formula>
    </cfRule>
    <cfRule type="expression" dxfId="1" priority="11" stopIfTrue="1">
      <formula>$J27="随意（単価）"</formula>
    </cfRule>
    <cfRule type="expression" dxfId="0" priority="12" stopIfTrue="1">
      <formula>$B27="秘"</formula>
    </cfRule>
  </conditionalFormatting>
  <printOptions horizontalCentered="1"/>
  <pageMargins left="0.23622047244094488" right="0.23622047244094488" top="0.74803149606299213" bottom="0.74803149606299213" header="0.31496062992125984" footer="0.31496062992125984"/>
  <pageSetup paperSize="9" scale="4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2022-03-17T08:04:54Z</dcterms:created>
  <dcterms:modified xsi:type="dcterms:W3CDTF">2022-04-14T06:20:04Z</dcterms:modified>
</cp:coreProperties>
</file>