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物品役務等）" sheetId="2" r:id="rId1"/>
  </sheets>
  <definedNames>
    <definedName name="_xlnm.Print_Area" localSheetId="0">'随契（物品役務等）'!$A$1:$P$29</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2" l="1"/>
  <c r="K27" i="2"/>
  <c r="Q28" i="2" l="1"/>
  <c r="K28" i="2"/>
  <c r="Q26" i="2"/>
  <c r="K26" i="2"/>
  <c r="Q25" i="2"/>
  <c r="K25" i="2"/>
  <c r="Q24" i="2"/>
  <c r="K24" i="2"/>
  <c r="Q23" i="2"/>
  <c r="K23" i="2"/>
  <c r="Q22" i="2"/>
  <c r="K22" i="2"/>
  <c r="Q21" i="2"/>
  <c r="K21" i="2"/>
  <c r="Q20" i="2"/>
  <c r="K20" i="2"/>
  <c r="Q19" i="2"/>
  <c r="K19" i="2"/>
  <c r="Q18" i="2"/>
  <c r="K18" i="2"/>
  <c r="Q17" i="2"/>
  <c r="K17" i="2"/>
  <c r="Q16" i="2"/>
  <c r="K16" i="2"/>
  <c r="Q15" i="2"/>
  <c r="K15" i="2"/>
  <c r="Q14" i="2"/>
  <c r="K14" i="2"/>
  <c r="Q13" i="2"/>
  <c r="K13" i="2"/>
  <c r="Q12" i="2"/>
  <c r="K12" i="2"/>
  <c r="Q11" i="2"/>
  <c r="K11" i="2"/>
  <c r="Q10" i="2"/>
  <c r="K10" i="2"/>
  <c r="Q9" i="2"/>
  <c r="K9" i="2"/>
  <c r="Q8" i="2"/>
  <c r="K8" i="2"/>
  <c r="Q7" i="2"/>
  <c r="K7" i="2"/>
  <c r="Q6" i="2"/>
  <c r="K6" i="2"/>
  <c r="Q5" i="2"/>
  <c r="K5" i="2"/>
  <c r="Q4" i="2"/>
  <c r="K4" i="2"/>
</calcChain>
</file>

<file path=xl/sharedStrings.xml><?xml version="1.0" encoding="utf-8"?>
<sst xmlns="http://schemas.openxmlformats.org/spreadsheetml/2006/main" count="266" uniqueCount="116">
  <si>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</si>
  <si>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</si>
  <si>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</si>
  <si>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</si>
  <si>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</si>
  <si>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</si>
  <si>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</si>
  <si>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</si>
  <si>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</si>
  <si>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</si>
  <si>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</si>
  <si>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</si>
  <si>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　</t>
  </si>
  <si>
    <t>応札・応募者数</t>
    <rPh sb="0" eb="2">
      <t>オウサツ</t>
    </rPh>
    <rPh sb="3" eb="7">
      <t>オウボシャスウ</t>
    </rPh>
    <phoneticPr fontId="3"/>
  </si>
  <si>
    <t>－</t>
  </si>
  <si>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</si>
  <si>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</si>
  <si>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</si>
  <si>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</si>
  <si>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</si>
  <si>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</si>
  <si>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リコージャパン株式会社</t>
  </si>
  <si>
    <t>1010001110829</t>
  </si>
  <si>
    <t>東京都大田区中馬込１丁目３番６号</t>
  </si>
  <si>
    <t>「テレワーク用パソコンのソフトウェア」の購入</t>
    <rPh sb="20" eb="22">
      <t>コウニュウ</t>
    </rPh>
    <phoneticPr fontId="3"/>
  </si>
  <si>
    <t>「『ゴルゴ13の中堅・中小企業向け海外安全対策マニュアル』令和2年度追加作成分ストーリー・解説の動画化」業務委嘱</t>
  </si>
  <si>
    <t>「緊急時邦人保護用無線機の保守・運用指導」業務委嘱</t>
    <rPh sb="1" eb="4">
      <t>キンキュウジ</t>
    </rPh>
    <rPh sb="4" eb="6">
      <t>ホウジン</t>
    </rPh>
    <rPh sb="6" eb="9">
      <t>ホゴヨウ</t>
    </rPh>
    <rPh sb="9" eb="12">
      <t>ムセンキ</t>
    </rPh>
    <rPh sb="13" eb="15">
      <t>ホシュ</t>
    </rPh>
    <rPh sb="16" eb="18">
      <t>ウンヨウ</t>
    </rPh>
    <rPh sb="18" eb="20">
      <t>シドウ</t>
    </rPh>
    <rPh sb="21" eb="23">
      <t>ギョウム</t>
    </rPh>
    <rPh sb="23" eb="25">
      <t>イショク</t>
    </rPh>
    <phoneticPr fontId="3"/>
  </si>
  <si>
    <t>「外務省内におけるソーシャルメディア教材の制作」業務委嘱</t>
  </si>
  <si>
    <t>「外務省専門職員及び一般職（高卒）採用試験広報ポスターの作成」業務委嘱</t>
  </si>
  <si>
    <t>「開発協力広報動画『ODAの挑戦者たち』パンフレットの制作」業務委嘱</t>
  </si>
  <si>
    <t>富士通株式会社</t>
  </si>
  <si>
    <t>株式会社日立製作所</t>
  </si>
  <si>
    <t>株式会社放送サービスセンター</t>
  </si>
  <si>
    <t>富士ソフト株式会社</t>
  </si>
  <si>
    <t>株式会社ＮＴＴデータ・アイ</t>
  </si>
  <si>
    <t>ＫＤＤＩ株式会社</t>
  </si>
  <si>
    <t>株式会社オオコシセキュリティコンサルタンツ</t>
  </si>
  <si>
    <t>株式会社リイド社</t>
  </si>
  <si>
    <t>マッキンゼー・アンド・カンパニー・インコーポレイテッド・ジャパン</t>
  </si>
  <si>
    <t>株式会社ＪＶＣケンウッド</t>
  </si>
  <si>
    <t>株式会社エイ・エヌ・エス</t>
  </si>
  <si>
    <t>株式会社Medifellow　</t>
  </si>
  <si>
    <t>クレアブ株式会社</t>
  </si>
  <si>
    <t>株式会社ダイナモ</t>
  </si>
  <si>
    <t>株式会社博報堂</t>
  </si>
  <si>
    <t>株式会社コンベンションリンケージ</t>
  </si>
  <si>
    <t>1020001071491</t>
  </si>
  <si>
    <t>7010001008844</t>
  </si>
  <si>
    <t>4011101019544</t>
  </si>
  <si>
    <t>2020001043507</t>
  </si>
  <si>
    <t>2011101056358</t>
  </si>
  <si>
    <t>9011101031552</t>
  </si>
  <si>
    <t>1010401052431</t>
  </si>
  <si>
    <t>法人番号無し</t>
    <rPh sb="0" eb="2">
      <t>ホウジン</t>
    </rPh>
    <rPh sb="2" eb="4">
      <t>バンゴウ</t>
    </rPh>
    <rPh sb="4" eb="5">
      <t>ナ</t>
    </rPh>
    <phoneticPr fontId="3"/>
  </si>
  <si>
    <t>7011301016652</t>
  </si>
  <si>
    <t>8020001059159</t>
  </si>
  <si>
    <t>1010401085687</t>
  </si>
  <si>
    <t>6010701017253</t>
  </si>
  <si>
    <t>8010401024011</t>
  </si>
  <si>
    <t>8010001092202</t>
  </si>
  <si>
    <t>東京都港区東新橋１丁目５番２号</t>
  </si>
  <si>
    <t>東京都品川区南大井６丁目２３番１号</t>
  </si>
  <si>
    <t>東京都新宿区四谷本塩町４番４０号</t>
  </si>
  <si>
    <t>神奈川県横浜市中区桜木町１丁目１番地</t>
  </si>
  <si>
    <t>東京都新宿区揚場町１番１８号</t>
  </si>
  <si>
    <t>東京都千代田区大手町１丁目８番１号</t>
  </si>
  <si>
    <t>東京都港区芝公園３丁目４番３０号</t>
  </si>
  <si>
    <t>東京都杉並区高円寺北２丁目３番２号</t>
    <rPh sb="11" eb="13">
      <t>チョウメ</t>
    </rPh>
    <rPh sb="14" eb="15">
      <t>バン</t>
    </rPh>
    <rPh sb="16" eb="17">
      <t>ゴウ</t>
    </rPh>
    <phoneticPr fontId="3"/>
  </si>
  <si>
    <t>神奈川県横浜市緑区白山１丁目１６番２号</t>
    <rPh sb="12" eb="14">
      <t>チョウメ</t>
    </rPh>
    <rPh sb="16" eb="17">
      <t>バン</t>
    </rPh>
    <rPh sb="18" eb="19">
      <t>ゴウ</t>
    </rPh>
    <phoneticPr fontId="3"/>
  </si>
  <si>
    <t>東京都中央区新川２丁目１番５号</t>
    <rPh sb="9" eb="11">
      <t>チョウメ</t>
    </rPh>
    <rPh sb="12" eb="13">
      <t>バン</t>
    </rPh>
    <rPh sb="14" eb="15">
      <t>ゴウ</t>
    </rPh>
    <phoneticPr fontId="3"/>
  </si>
  <si>
    <t>東京都品川区西五反田３丁目１６番３号</t>
  </si>
  <si>
    <t>東京都港区赤坂５丁目３番１号</t>
  </si>
  <si>
    <t>東京都千代田区三番町２番地</t>
  </si>
  <si>
    <t>本件サービスの提供が可能な者は、当該システムの開発業者である本契約の相手方の他になく、他に競争を許さないため（会計法第29条の3第4項）。</t>
  </si>
  <si>
    <t>緊急の必要により特定の者でなければ当該業務を履行できず、他に競争を許さないため（会計法第29条の3第4項）。</t>
  </si>
  <si>
    <t>契約の性質又は目的から特定の者でなければ納入または履行できず、他に競争を許さないため（会計法第29条の3第4項）。</t>
  </si>
  <si>
    <t>本件サービスを継続して提供可能な者は、本契約の相手方の他になく、他に競争を許さないため（会計法第29条の3第4項）。</t>
  </si>
  <si>
    <t>企画競争の結果、同者が最も高い評価を得て確実な業務の履行が可能であると認められ、他に競争を許さないため（会計法第29条の3第4項）。</t>
  </si>
  <si>
    <t>本サービスの提供が可能な者は、本契約の相手方の他になく、他に競争を許さないため（会計法第29条の3第4項）。</t>
  </si>
  <si>
    <t>本件サービスの提供が可能な者は､統合Web環境を構築し、現行運用保守業者である本契約の相手方の他になく、他に競争を許さないため（会計法第29条の3第4項）。</t>
  </si>
  <si>
    <t>本件業務を実施しえる者は、当該システムを外部クラウド環境に構築した業者である本契約の相手方の他になく、他に競争を許さないため（会計法第29条の3第4項）。</t>
  </si>
  <si>
    <t>本サービスの提供が可能な業者は、本契約の相手方の他になく、他に競争を許さないため（会計法第29条の3第4項）。</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</si>
  <si>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</si>
  <si>
    <t>「領事業務情報システム（統合プラットフォーム他）のブラウザ変更（MS-Edge）に係る検証及び改修」業務委嘱</t>
    <rPh sb="50" eb="52">
      <t>ギョウム</t>
    </rPh>
    <rPh sb="52" eb="54">
      <t>イショク</t>
    </rPh>
    <phoneticPr fontId="3"/>
  </si>
  <si>
    <t>「超過勤務手当作業の電子化に関する電子申請システムの追加ライセンス及びライセンス適用作業」業務委嘱</t>
    <rPh sb="45" eb="49">
      <t>ギョウムイショク</t>
    </rPh>
    <phoneticPr fontId="3"/>
  </si>
  <si>
    <t>「オンライン申請システムの改修作業」業務委嘱</t>
    <rPh sb="18" eb="22">
      <t>ギョウムイショク</t>
    </rPh>
    <phoneticPr fontId="3"/>
  </si>
  <si>
    <t>「日豪首脳会談等開催にかかる音響機材手配」業務委嘱</t>
    <rPh sb="21" eb="23">
      <t>ギョウム</t>
    </rPh>
    <rPh sb="23" eb="25">
      <t>イショク</t>
    </rPh>
    <phoneticPr fontId="3"/>
  </si>
  <si>
    <t>「名前照合システムに係る機器等の賃貸借・保守」業務委嘱</t>
    <rPh sb="23" eb="25">
      <t>ギョウム</t>
    </rPh>
    <rPh sb="25" eb="27">
      <t>イショク</t>
    </rPh>
    <phoneticPr fontId="3"/>
  </si>
  <si>
    <t>「旅券電子申請システム（国内両券申請パイロット運用向け）における政府共通NW/LGWAN接続作業」業務委嘱</t>
    <rPh sb="49" eb="51">
      <t>ギョウム</t>
    </rPh>
    <rPh sb="51" eb="53">
      <t>イショク</t>
    </rPh>
    <phoneticPr fontId="3"/>
  </si>
  <si>
    <t>「入退庁管理システムにおけるFelicaカード発行対応に伴う設定変更作業」業務委嘱</t>
    <rPh sb="37" eb="41">
      <t>ギョウムイショク</t>
    </rPh>
    <phoneticPr fontId="3"/>
  </si>
  <si>
    <t>「領事業務情報システム（令和3年度オープンLAN更改に伴う展開作業）」業務委嘱</t>
    <rPh sb="31" eb="32">
      <t>サク</t>
    </rPh>
    <phoneticPr fontId="3"/>
  </si>
  <si>
    <t>「誘拐被害者家族支援オンライン研修」業務委嘱</t>
    <rPh sb="18" eb="22">
      <t>ギョウムイショク</t>
    </rPh>
    <phoneticPr fontId="3"/>
  </si>
  <si>
    <t>「国連行財政調査の実施」業務委嘱</t>
    <rPh sb="12" eb="16">
      <t>ギョウムイショク</t>
    </rPh>
    <phoneticPr fontId="3"/>
  </si>
  <si>
    <t>「外務省業務合理化の推進検討に関するコンサルティング」業務委嘱</t>
    <rPh sb="29" eb="31">
      <t>イショク</t>
    </rPh>
    <phoneticPr fontId="3"/>
  </si>
  <si>
    <t>「情報公開事務支援システムにおけるSQL Serfer2019 バージョンアップ」業務委嘱</t>
    <rPh sb="41" eb="45">
      <t>ギョウムイショク</t>
    </rPh>
    <phoneticPr fontId="3"/>
  </si>
  <si>
    <t>「入退庁管理システム（Internet Explorer サポート終了に伴うMicrosoft　Edge 対応）」業務委嘱</t>
    <rPh sb="57" eb="59">
      <t>ギョウム</t>
    </rPh>
    <rPh sb="59" eb="61">
      <t>イショク</t>
    </rPh>
    <phoneticPr fontId="3"/>
  </si>
  <si>
    <t>「統合Web環境：CMSアカウントに係る権限の再設定」業務委嘱</t>
    <rPh sb="27" eb="31">
      <t>ギョウムイショク</t>
    </rPh>
    <phoneticPr fontId="3"/>
  </si>
  <si>
    <t>「海外在留邦人への医療サービス及び精神カウンセリング・サービス」業務委嘱</t>
    <rPh sb="32" eb="36">
      <t>ギョウムイショク</t>
    </rPh>
    <phoneticPr fontId="3"/>
  </si>
  <si>
    <t>「学習管理システムの改修」業務委嘱</t>
    <rPh sb="13" eb="17">
      <t>ギョウムイショク</t>
    </rPh>
    <phoneticPr fontId="3"/>
  </si>
  <si>
    <t>「平成29年度調達モバイルパソコン用ソフトウェアの賃貸借保守（再リース）」業務委嘱</t>
    <rPh sb="37" eb="41">
      <t>ギョウムイショク</t>
    </rPh>
    <phoneticPr fontId="3"/>
  </si>
  <si>
    <t>本件サービスの提供が可能な者は、当該システムを構築した業者である本契約の相手方の他になく、他に競争を許さないため（会計法第29条の3第4項）。</t>
    <rPh sb="16" eb="18">
      <t>トウガイ</t>
    </rPh>
    <rPh sb="27" eb="29">
      <t>ギョウシャ</t>
    </rPh>
    <phoneticPr fontId="3"/>
  </si>
  <si>
    <t xml:space="preserve">再度の入札をもってしても落札者がなかったため、唯一の入札業者である同者に対し予定価格をの範囲内で契約を交渉しており、他に競争を許さないため（会計法第29条の3第5項）。
</t>
    <rPh sb="34" eb="35">
      <t>シャ</t>
    </rPh>
    <phoneticPr fontId="3"/>
  </si>
  <si>
    <t xml:space="preserve"> 東京都港区六本木１丁目９番１０号</t>
    <phoneticPr fontId="3"/>
  </si>
  <si>
    <t>東京都港区赤坂２丁目１０番２号</t>
    <rPh sb="12" eb="13">
      <t>バン</t>
    </rPh>
    <rPh sb="14" eb="15">
      <t>ゴウ</t>
    </rPh>
    <phoneticPr fontId="3"/>
  </si>
  <si>
    <t>東京都港区愛宕２丁目５番１号</t>
    <phoneticPr fontId="3"/>
  </si>
  <si>
    <t>特定個人</t>
    <rPh sb="0" eb="2">
      <t>トクテイ</t>
    </rPh>
    <rPh sb="2" eb="4">
      <t>コジン</t>
    </rPh>
    <phoneticPr fontId="3"/>
  </si>
  <si>
    <t>特定住所</t>
    <rPh sb="0" eb="2">
      <t>トクテイ</t>
    </rPh>
    <rPh sb="2" eb="4">
      <t>ジュウショ</t>
    </rPh>
    <phoneticPr fontId="3"/>
  </si>
  <si>
    <r>
      <t>支出負担行為担当官代理
外務省大臣官房長　</t>
    </r>
    <r>
      <rPr>
        <sz val="14"/>
        <rFont val="ＭＳ Ｐゴシック"/>
        <family val="3"/>
        <charset val="128"/>
      </rPr>
      <t>石川浩司
東京都千代田区霞が関２－２－１</t>
    </r>
    <rPh sb="9" eb="11">
      <t>ダイリ</t>
    </rPh>
    <rPh sb="21" eb="23">
      <t>イシカワ</t>
    </rPh>
    <rPh sb="23" eb="25">
      <t>コウジ</t>
    </rPh>
    <phoneticPr fontId="3"/>
  </si>
  <si>
    <t>三者契約</t>
    <rPh sb="0" eb="2">
      <t>サンシャ</t>
    </rPh>
    <rPh sb="2" eb="4">
      <t>ケイヤク</t>
    </rPh>
    <phoneticPr fontId="3"/>
  </si>
  <si>
    <t>①東京センチュリー株式会社
②沖電気工業株式会社</t>
    <phoneticPr fontId="3"/>
  </si>
  <si>
    <t>①6010401015821
②7010401006126</t>
    <phoneticPr fontId="3"/>
  </si>
  <si>
    <t>①東京都千代田区神田練塀町３番地
②東京都港区虎ノ門１丁目７番１２</t>
    <rPh sb="14" eb="16">
      <t>バンチ</t>
    </rPh>
    <phoneticPr fontId="3"/>
  </si>
  <si>
    <r>
      <t>「『地方創生支援　飯倉公館活用卓外発信事業』開催</t>
    </r>
    <r>
      <rPr>
        <sz val="14"/>
        <rFont val="ＭＳ Ｐゴシック"/>
        <family val="3"/>
      </rPr>
      <t>」業務委嘱</t>
    </r>
    <rPh sb="25" eb="29">
      <t>ギョウムイショク</t>
    </rPh>
    <phoneticPr fontId="3"/>
  </si>
  <si>
    <t>「英文国際法年鑑２０２１年版」の購入</t>
  </si>
  <si>
    <t>丸善雄松堂株式会社</t>
  </si>
  <si>
    <t xml:space="preserve">東京都中央区日本橋２丁目３番１０号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</si>
</sst>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4"/>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179" fontId="4" fillId="0" borderId="0" xfId="0" applyNumberFormat="1" applyFont="1" applyFill="1" applyAlignment="1">
      <alignment horizontal="center" vertical="center"/>
    </xf>
    <xf numFmtId="179" fontId="5"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79" fontId="5" fillId="0" borderId="4" xfId="0" applyNumberFormat="1" applyFont="1" applyFill="1" applyBorder="1" applyAlignment="1">
      <alignment horizontal="center" vertical="center"/>
    </xf>
    <xf numFmtId="179" fontId="4" fillId="0" borderId="0" xfId="0" applyNumberFormat="1" applyFont="1" applyFill="1" applyAlignment="1">
      <alignment horizontal="center" vertical="center" wrapText="1"/>
    </xf>
    <xf numFmtId="0" fontId="4" fillId="0" borderId="0" xfId="0" applyFont="1" applyFill="1" applyBorder="1" applyAlignment="1">
      <alignment vertical="center" wrapText="1"/>
    </xf>
    <xf numFmtId="38" fontId="5" fillId="0" borderId="4" xfId="6" applyFont="1" applyFill="1" applyBorder="1" applyAlignment="1">
      <alignment horizontal="center" vertical="center" wrapText="1"/>
    </xf>
    <xf numFmtId="0" fontId="5"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Alignment="1">
      <alignment vertical="center" wrapText="1"/>
    </xf>
    <xf numFmtId="38" fontId="4" fillId="0" borderId="0" xfId="6" applyFont="1" applyFill="1" applyAlignment="1">
      <alignment vertical="center" wrapText="1"/>
    </xf>
    <xf numFmtId="38" fontId="4" fillId="0" borderId="0" xfId="6" applyFont="1" applyFill="1">
      <alignment vertical="center"/>
    </xf>
    <xf numFmtId="0" fontId="4" fillId="0" borderId="0" xfId="0" applyFont="1" applyFill="1">
      <alignment vertical="center"/>
    </xf>
    <xf numFmtId="177" fontId="4" fillId="0" borderId="0" xfId="0" applyNumberFormat="1" applyFont="1" applyFill="1">
      <alignment vertical="center"/>
    </xf>
    <xf numFmtId="0" fontId="4" fillId="0" borderId="0" xfId="0" applyFont="1" applyFill="1" applyBorder="1">
      <alignment vertical="center"/>
    </xf>
    <xf numFmtId="0" fontId="10" fillId="0" borderId="0" xfId="0" applyFont="1" applyFill="1">
      <alignment vertical="center"/>
    </xf>
    <xf numFmtId="0" fontId="5" fillId="0" borderId="0" xfId="0" applyFont="1" applyFill="1">
      <alignment vertical="center"/>
    </xf>
    <xf numFmtId="0" fontId="5" fillId="0" borderId="4" xfId="5" applyFont="1" applyFill="1" applyBorder="1" applyAlignment="1">
      <alignment horizontal="left" vertical="center" wrapText="1"/>
    </xf>
    <xf numFmtId="176" fontId="5" fillId="0" borderId="4" xfId="0" applyNumberFormat="1" applyFont="1" applyFill="1" applyBorder="1" applyAlignment="1">
      <alignment horizontal="right" vertical="center"/>
    </xf>
    <xf numFmtId="0" fontId="8" fillId="0" borderId="4" xfId="5"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180" fontId="5" fillId="0" borderId="4" xfId="0" applyNumberFormat="1" applyFont="1" applyFill="1" applyBorder="1" applyAlignment="1">
      <alignment horizontal="center" vertical="center"/>
    </xf>
    <xf numFmtId="178"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xf>
    <xf numFmtId="0" fontId="4" fillId="0" borderId="5" xfId="0" applyFont="1" applyFill="1" applyBorder="1" applyAlignment="1">
      <alignment horizontal="right" vertical="center"/>
    </xf>
    <xf numFmtId="0" fontId="4"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Alignment="1">
      <alignment horizontal="right" vertical="center"/>
    </xf>
    <xf numFmtId="180" fontId="4" fillId="0" borderId="0" xfId="0" applyNumberFormat="1" applyFont="1" applyFill="1" applyAlignment="1">
      <alignment horizontal="center" vertical="center"/>
    </xf>
    <xf numFmtId="0" fontId="0" fillId="0" borderId="0" xfId="0" applyFont="1" applyFill="1" applyAlignment="1">
      <alignment vertical="center"/>
    </xf>
    <xf numFmtId="38" fontId="4" fillId="0" borderId="0" xfId="6" applyFont="1" applyFill="1" applyAlignment="1">
      <alignment horizontal="right" vertical="center"/>
    </xf>
    <xf numFmtId="0" fontId="4" fillId="0" borderId="0" xfId="0" applyFont="1" applyFill="1" applyAlignment="1">
      <alignment horizontal="left" vertical="center"/>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80" fontId="7" fillId="0" borderId="4"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2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x14ac:dyDescent="0.2"/>
  <cols>
    <col min="1" max="1" width="7.453125" style="25" customWidth="1"/>
    <col min="2" max="2" width="40.6328125" style="12" customWidth="1"/>
    <col min="3" max="3" width="31.453125" style="25" customWidth="1"/>
    <col min="4" max="4" width="19.90625" style="35" customWidth="1"/>
    <col min="5" max="5" width="38.36328125" style="12" customWidth="1"/>
    <col min="6" max="6" width="27.26953125" style="1" customWidth="1"/>
    <col min="7" max="7" width="38" style="12" customWidth="1"/>
    <col min="8" max="8" width="38.26953125" style="36" customWidth="1"/>
    <col min="9" max="11" width="15" style="37" customWidth="1"/>
    <col min="12" max="12" width="10" style="26" customWidth="1"/>
    <col min="13" max="13" width="12.6328125" style="26" customWidth="1"/>
    <col min="14" max="15" width="13.08984375" style="26" customWidth="1"/>
    <col min="16" max="16" width="14.90625" style="38" customWidth="1"/>
    <col min="17" max="17" width="25.90625" style="26" customWidth="1"/>
    <col min="18" max="18" width="3.453125" style="25" customWidth="1"/>
    <col min="19" max="19" width="35.90625" style="32" customWidth="1"/>
    <col min="20" max="21" width="24.6328125" style="12" customWidth="1"/>
    <col min="22" max="22" width="33.6328125" style="12" customWidth="1"/>
    <col min="23" max="23" width="8.6328125" style="15" customWidth="1"/>
    <col min="24" max="24" width="15.6328125" style="15" customWidth="1"/>
    <col min="25" max="25" width="18.6328125" style="12" customWidth="1"/>
    <col min="26" max="26" width="25.453125" style="15" customWidth="1"/>
    <col min="27" max="27" width="9.90625" style="34" customWidth="1"/>
    <col min="28" max="28" width="9" style="15" customWidth="1"/>
    <col min="29" max="16384" width="9" style="15"/>
  </cols>
  <sheetData>
    <row r="1" spans="1:27" ht="104.25" customHeight="1" x14ac:dyDescent="0.2">
      <c r="A1" s="40" t="s">
        <v>18</v>
      </c>
      <c r="B1" s="40"/>
      <c r="C1" s="40"/>
      <c r="D1" s="40"/>
      <c r="E1" s="40"/>
      <c r="F1" s="40"/>
      <c r="G1" s="40"/>
      <c r="H1" s="40"/>
      <c r="I1" s="40"/>
      <c r="J1" s="40"/>
      <c r="K1" s="40"/>
      <c r="L1" s="40"/>
      <c r="M1" s="40"/>
      <c r="N1" s="40"/>
      <c r="O1" s="40"/>
      <c r="P1" s="40"/>
      <c r="Q1" s="15"/>
      <c r="R1" s="15"/>
      <c r="S1" s="17"/>
      <c r="T1" s="15"/>
      <c r="U1" s="15"/>
      <c r="V1" s="15"/>
      <c r="Y1" s="15"/>
      <c r="AA1" s="15"/>
    </row>
    <row r="2" spans="1:27" s="19" customFormat="1" ht="90" customHeight="1" x14ac:dyDescent="0.2">
      <c r="A2" s="41"/>
      <c r="B2" s="41" t="s">
        <v>4</v>
      </c>
      <c r="C2" s="41" t="s">
        <v>20</v>
      </c>
      <c r="D2" s="42" t="s">
        <v>9</v>
      </c>
      <c r="E2" s="41" t="s">
        <v>7</v>
      </c>
      <c r="F2" s="43" t="s">
        <v>8</v>
      </c>
      <c r="G2" s="41" t="s">
        <v>6</v>
      </c>
      <c r="H2" s="41" t="s">
        <v>15</v>
      </c>
      <c r="I2" s="46" t="s">
        <v>0</v>
      </c>
      <c r="J2" s="46" t="s">
        <v>10</v>
      </c>
      <c r="K2" s="41" t="s">
        <v>1</v>
      </c>
      <c r="L2" s="41" t="s">
        <v>2</v>
      </c>
      <c r="M2" s="41" t="s">
        <v>5</v>
      </c>
      <c r="N2" s="41"/>
      <c r="O2" s="41"/>
      <c r="P2" s="45" t="s">
        <v>11</v>
      </c>
      <c r="S2" s="27"/>
    </row>
    <row r="3" spans="1:27" s="19" customFormat="1" ht="51" customHeight="1" x14ac:dyDescent="0.2">
      <c r="A3" s="41"/>
      <c r="B3" s="41"/>
      <c r="C3" s="41"/>
      <c r="D3" s="42"/>
      <c r="E3" s="41"/>
      <c r="F3" s="44"/>
      <c r="G3" s="41"/>
      <c r="H3" s="41"/>
      <c r="I3" s="46"/>
      <c r="J3" s="46"/>
      <c r="K3" s="41"/>
      <c r="L3" s="41"/>
      <c r="M3" s="4" t="s">
        <v>3</v>
      </c>
      <c r="N3" s="4" t="s">
        <v>16</v>
      </c>
      <c r="O3" s="4" t="s">
        <v>13</v>
      </c>
      <c r="P3" s="45"/>
      <c r="S3" s="27"/>
    </row>
    <row r="4" spans="1:27" s="19" customFormat="1" ht="112.5" customHeight="1" x14ac:dyDescent="0.2">
      <c r="A4" s="10">
        <v>1</v>
      </c>
      <c r="B4" s="9" t="s">
        <v>83</v>
      </c>
      <c r="C4" s="20" t="s">
        <v>107</v>
      </c>
      <c r="D4" s="28">
        <v>44565</v>
      </c>
      <c r="E4" s="9" t="s">
        <v>30</v>
      </c>
      <c r="F4" s="5" t="s">
        <v>46</v>
      </c>
      <c r="G4" s="9" t="s">
        <v>60</v>
      </c>
      <c r="H4" s="9" t="s">
        <v>73</v>
      </c>
      <c r="I4" s="21">
        <v>31195560</v>
      </c>
      <c r="J4" s="21">
        <v>31195560</v>
      </c>
      <c r="K4" s="29">
        <f t="shared" ref="K4:K28" si="0">ROUNDDOWN(J4/I4,3)</f>
        <v>1</v>
      </c>
      <c r="L4" s="8" t="s">
        <v>14</v>
      </c>
      <c r="M4" s="8" t="s">
        <v>14</v>
      </c>
      <c r="N4" s="8" t="s">
        <v>14</v>
      </c>
      <c r="O4" s="8" t="s">
        <v>14</v>
      </c>
      <c r="P4" s="8"/>
      <c r="Q4" s="18" t="str">
        <f t="shared" ref="Q4:Q28" si="1">IF(J4&gt;I4,"※","")</f>
        <v/>
      </c>
      <c r="S4" s="27"/>
    </row>
    <row r="5" spans="1:27" s="19" customFormat="1" ht="100" customHeight="1" x14ac:dyDescent="0.2">
      <c r="A5" s="10">
        <v>2</v>
      </c>
      <c r="B5" s="9" t="s">
        <v>84</v>
      </c>
      <c r="C5" s="20" t="s">
        <v>107</v>
      </c>
      <c r="D5" s="28">
        <v>44566</v>
      </c>
      <c r="E5" s="9" t="s">
        <v>31</v>
      </c>
      <c r="F5" s="5" t="s">
        <v>47</v>
      </c>
      <c r="G5" s="9" t="s">
        <v>61</v>
      </c>
      <c r="H5" s="9" t="s">
        <v>100</v>
      </c>
      <c r="I5" s="21">
        <v>13689500</v>
      </c>
      <c r="J5" s="21">
        <v>13689500</v>
      </c>
      <c r="K5" s="29">
        <f t="shared" si="0"/>
        <v>1</v>
      </c>
      <c r="L5" s="8" t="s">
        <v>14</v>
      </c>
      <c r="M5" s="8" t="s">
        <v>14</v>
      </c>
      <c r="N5" s="8" t="s">
        <v>14</v>
      </c>
      <c r="O5" s="8" t="s">
        <v>14</v>
      </c>
      <c r="P5" s="8"/>
      <c r="Q5" s="18" t="str">
        <f t="shared" si="1"/>
        <v/>
      </c>
      <c r="S5" s="27"/>
    </row>
    <row r="6" spans="1:27" s="19" customFormat="1" ht="116.25" customHeight="1" x14ac:dyDescent="0.2">
      <c r="A6" s="10">
        <v>3</v>
      </c>
      <c r="B6" s="9" t="s">
        <v>85</v>
      </c>
      <c r="C6" s="20" t="s">
        <v>107</v>
      </c>
      <c r="D6" s="28">
        <v>44566</v>
      </c>
      <c r="E6" s="9" t="s">
        <v>31</v>
      </c>
      <c r="F6" s="5" t="s">
        <v>47</v>
      </c>
      <c r="G6" s="9" t="s">
        <v>61</v>
      </c>
      <c r="H6" s="9" t="s">
        <v>100</v>
      </c>
      <c r="I6" s="21">
        <v>8898780</v>
      </c>
      <c r="J6" s="21">
        <v>8898780</v>
      </c>
      <c r="K6" s="29">
        <f t="shared" si="0"/>
        <v>1</v>
      </c>
      <c r="L6" s="8" t="s">
        <v>14</v>
      </c>
      <c r="M6" s="8" t="s">
        <v>14</v>
      </c>
      <c r="N6" s="8" t="s">
        <v>14</v>
      </c>
      <c r="O6" s="8" t="s">
        <v>14</v>
      </c>
      <c r="P6" s="8"/>
      <c r="Q6" s="18" t="str">
        <f t="shared" si="1"/>
        <v/>
      </c>
      <c r="S6" s="27"/>
    </row>
    <row r="7" spans="1:27" s="19" customFormat="1" ht="100" customHeight="1" x14ac:dyDescent="0.2">
      <c r="A7" s="10">
        <v>4</v>
      </c>
      <c r="B7" s="9" t="s">
        <v>86</v>
      </c>
      <c r="C7" s="20" t="s">
        <v>107</v>
      </c>
      <c r="D7" s="28">
        <v>44566</v>
      </c>
      <c r="E7" s="9" t="s">
        <v>32</v>
      </c>
      <c r="F7" s="5" t="s">
        <v>48</v>
      </c>
      <c r="G7" s="9" t="s">
        <v>62</v>
      </c>
      <c r="H7" s="9" t="s">
        <v>74</v>
      </c>
      <c r="I7" s="21">
        <v>1213300</v>
      </c>
      <c r="J7" s="21">
        <v>1213300</v>
      </c>
      <c r="K7" s="29">
        <f t="shared" si="0"/>
        <v>1</v>
      </c>
      <c r="L7" s="8" t="s">
        <v>14</v>
      </c>
      <c r="M7" s="8" t="s">
        <v>14</v>
      </c>
      <c r="N7" s="8" t="s">
        <v>14</v>
      </c>
      <c r="O7" s="8" t="s">
        <v>14</v>
      </c>
      <c r="P7" s="8"/>
      <c r="Q7" s="18" t="str">
        <f t="shared" si="1"/>
        <v/>
      </c>
      <c r="S7" s="27"/>
    </row>
    <row r="8" spans="1:27" s="19" customFormat="1" ht="143.25" customHeight="1" x14ac:dyDescent="0.2">
      <c r="A8" s="10">
        <v>5</v>
      </c>
      <c r="B8" s="9" t="s">
        <v>87</v>
      </c>
      <c r="C8" s="22" t="s">
        <v>19</v>
      </c>
      <c r="D8" s="28">
        <v>44567</v>
      </c>
      <c r="E8" s="9" t="s">
        <v>109</v>
      </c>
      <c r="F8" s="2" t="s">
        <v>110</v>
      </c>
      <c r="G8" s="9" t="s">
        <v>111</v>
      </c>
      <c r="H8" s="9" t="s">
        <v>101</v>
      </c>
      <c r="I8" s="21">
        <v>272567088</v>
      </c>
      <c r="J8" s="21">
        <v>261887708</v>
      </c>
      <c r="K8" s="29">
        <f t="shared" si="0"/>
        <v>0.96</v>
      </c>
      <c r="L8" s="8" t="s">
        <v>14</v>
      </c>
      <c r="M8" s="8" t="s">
        <v>14</v>
      </c>
      <c r="N8" s="8" t="s">
        <v>14</v>
      </c>
      <c r="O8" s="8" t="s">
        <v>14</v>
      </c>
      <c r="P8" s="8" t="s">
        <v>108</v>
      </c>
      <c r="Q8" s="18" t="str">
        <f t="shared" si="1"/>
        <v/>
      </c>
      <c r="S8" s="27"/>
    </row>
    <row r="9" spans="1:27" s="19" customFormat="1" ht="100" customHeight="1" x14ac:dyDescent="0.2">
      <c r="A9" s="10">
        <v>6</v>
      </c>
      <c r="B9" s="9" t="s">
        <v>88</v>
      </c>
      <c r="C9" s="22" t="s">
        <v>19</v>
      </c>
      <c r="D9" s="28">
        <v>44567</v>
      </c>
      <c r="E9" s="9" t="s">
        <v>33</v>
      </c>
      <c r="F9" s="5" t="s">
        <v>49</v>
      </c>
      <c r="G9" s="9" t="s">
        <v>63</v>
      </c>
      <c r="H9" s="9" t="s">
        <v>75</v>
      </c>
      <c r="I9" s="21">
        <v>5720000</v>
      </c>
      <c r="J9" s="21">
        <v>5720000</v>
      </c>
      <c r="K9" s="29">
        <f t="shared" si="0"/>
        <v>1</v>
      </c>
      <c r="L9" s="8" t="s">
        <v>14</v>
      </c>
      <c r="M9" s="8" t="s">
        <v>14</v>
      </c>
      <c r="N9" s="8" t="s">
        <v>14</v>
      </c>
      <c r="O9" s="8" t="s">
        <v>14</v>
      </c>
      <c r="P9" s="8"/>
      <c r="Q9" s="18" t="str">
        <f t="shared" si="1"/>
        <v/>
      </c>
      <c r="S9" s="27"/>
    </row>
    <row r="10" spans="1:27" s="19" customFormat="1" ht="100" customHeight="1" x14ac:dyDescent="0.2">
      <c r="A10" s="10">
        <v>7</v>
      </c>
      <c r="B10" s="9" t="s">
        <v>89</v>
      </c>
      <c r="C10" s="22" t="s">
        <v>19</v>
      </c>
      <c r="D10" s="28">
        <v>44568</v>
      </c>
      <c r="E10" s="9" t="s">
        <v>34</v>
      </c>
      <c r="F10" s="5" t="s">
        <v>50</v>
      </c>
      <c r="G10" s="9" t="s">
        <v>64</v>
      </c>
      <c r="H10" s="9" t="s">
        <v>100</v>
      </c>
      <c r="I10" s="21">
        <v>4738000</v>
      </c>
      <c r="J10" s="21">
        <v>4738000</v>
      </c>
      <c r="K10" s="29">
        <f t="shared" si="0"/>
        <v>1</v>
      </c>
      <c r="L10" s="8" t="s">
        <v>14</v>
      </c>
      <c r="M10" s="8" t="s">
        <v>14</v>
      </c>
      <c r="N10" s="8" t="s">
        <v>14</v>
      </c>
      <c r="O10" s="8" t="s">
        <v>14</v>
      </c>
      <c r="P10" s="8"/>
      <c r="Q10" s="18" t="str">
        <f t="shared" si="1"/>
        <v/>
      </c>
      <c r="S10" s="27"/>
    </row>
    <row r="11" spans="1:27" s="19" customFormat="1" ht="105.75" customHeight="1" x14ac:dyDescent="0.2">
      <c r="A11" s="10">
        <v>8</v>
      </c>
      <c r="B11" s="9" t="s">
        <v>90</v>
      </c>
      <c r="C11" s="22" t="s">
        <v>19</v>
      </c>
      <c r="D11" s="28">
        <v>44572</v>
      </c>
      <c r="E11" s="9" t="s">
        <v>30</v>
      </c>
      <c r="F11" s="5" t="s">
        <v>46</v>
      </c>
      <c r="G11" s="9" t="s">
        <v>60</v>
      </c>
      <c r="H11" s="9" t="s">
        <v>100</v>
      </c>
      <c r="I11" s="21">
        <v>21257280</v>
      </c>
      <c r="J11" s="21">
        <v>21257280</v>
      </c>
      <c r="K11" s="29">
        <f t="shared" si="0"/>
        <v>1</v>
      </c>
      <c r="L11" s="8" t="s">
        <v>14</v>
      </c>
      <c r="M11" s="8" t="s">
        <v>14</v>
      </c>
      <c r="N11" s="8" t="s">
        <v>14</v>
      </c>
      <c r="O11" s="8" t="s">
        <v>14</v>
      </c>
      <c r="P11" s="8"/>
      <c r="Q11" s="18" t="str">
        <f t="shared" si="1"/>
        <v/>
      </c>
      <c r="S11" s="27"/>
    </row>
    <row r="12" spans="1:27" s="19" customFormat="1" ht="103.5" customHeight="1" x14ac:dyDescent="0.2">
      <c r="A12" s="10">
        <v>9</v>
      </c>
      <c r="B12" s="9" t="s">
        <v>24</v>
      </c>
      <c r="C12" s="22" t="s">
        <v>19</v>
      </c>
      <c r="D12" s="28">
        <v>44572</v>
      </c>
      <c r="E12" s="9" t="s">
        <v>35</v>
      </c>
      <c r="F12" s="5" t="s">
        <v>51</v>
      </c>
      <c r="G12" s="9" t="s">
        <v>65</v>
      </c>
      <c r="H12" s="9" t="s">
        <v>76</v>
      </c>
      <c r="I12" s="21">
        <v>2785200</v>
      </c>
      <c r="J12" s="21">
        <v>2785200</v>
      </c>
      <c r="K12" s="29">
        <f t="shared" si="0"/>
        <v>1</v>
      </c>
      <c r="L12" s="8" t="s">
        <v>14</v>
      </c>
      <c r="M12" s="8" t="s">
        <v>14</v>
      </c>
      <c r="N12" s="8" t="s">
        <v>14</v>
      </c>
      <c r="O12" s="8" t="s">
        <v>14</v>
      </c>
      <c r="P12" s="8"/>
      <c r="Q12" s="18" t="str">
        <f t="shared" si="1"/>
        <v/>
      </c>
      <c r="S12" s="27"/>
    </row>
    <row r="13" spans="1:27" s="19" customFormat="1" ht="102" customHeight="1" x14ac:dyDescent="0.2">
      <c r="A13" s="10">
        <v>10</v>
      </c>
      <c r="B13" s="9" t="s">
        <v>91</v>
      </c>
      <c r="C13" s="22" t="s">
        <v>19</v>
      </c>
      <c r="D13" s="28">
        <v>44573</v>
      </c>
      <c r="E13" s="9" t="s">
        <v>36</v>
      </c>
      <c r="F13" s="5" t="s">
        <v>52</v>
      </c>
      <c r="G13" s="9" t="s">
        <v>66</v>
      </c>
      <c r="H13" s="9" t="s">
        <v>77</v>
      </c>
      <c r="I13" s="21">
        <v>2096000</v>
      </c>
      <c r="J13" s="21">
        <v>1980000</v>
      </c>
      <c r="K13" s="29">
        <f t="shared" si="0"/>
        <v>0.94399999999999995</v>
      </c>
      <c r="L13" s="8" t="s">
        <v>14</v>
      </c>
      <c r="M13" s="8" t="s">
        <v>14</v>
      </c>
      <c r="N13" s="8" t="s">
        <v>14</v>
      </c>
      <c r="O13" s="8" t="s">
        <v>14</v>
      </c>
      <c r="P13" s="8"/>
      <c r="Q13" s="18" t="str">
        <f t="shared" si="1"/>
        <v/>
      </c>
      <c r="S13" s="27"/>
    </row>
    <row r="14" spans="1:27" s="19" customFormat="1" ht="100" customHeight="1" x14ac:dyDescent="0.2">
      <c r="A14" s="10">
        <v>11</v>
      </c>
      <c r="B14" s="9" t="s">
        <v>92</v>
      </c>
      <c r="C14" s="22" t="s">
        <v>19</v>
      </c>
      <c r="D14" s="28">
        <v>44574</v>
      </c>
      <c r="E14" s="9" t="s">
        <v>105</v>
      </c>
      <c r="F14" s="5" t="s">
        <v>53</v>
      </c>
      <c r="G14" s="9" t="s">
        <v>106</v>
      </c>
      <c r="H14" s="9" t="s">
        <v>78</v>
      </c>
      <c r="I14" s="21">
        <v>2178000</v>
      </c>
      <c r="J14" s="21">
        <v>2178000</v>
      </c>
      <c r="K14" s="29">
        <f t="shared" si="0"/>
        <v>1</v>
      </c>
      <c r="L14" s="8" t="s">
        <v>14</v>
      </c>
      <c r="M14" s="8" t="s">
        <v>14</v>
      </c>
      <c r="N14" s="8" t="s">
        <v>14</v>
      </c>
      <c r="O14" s="8" t="s">
        <v>14</v>
      </c>
      <c r="P14" s="8"/>
      <c r="Q14" s="18" t="str">
        <f t="shared" si="1"/>
        <v/>
      </c>
      <c r="S14" s="27"/>
    </row>
    <row r="15" spans="1:27" s="19" customFormat="1" ht="100" customHeight="1" x14ac:dyDescent="0.2">
      <c r="A15" s="10">
        <v>12</v>
      </c>
      <c r="B15" s="9" t="s">
        <v>25</v>
      </c>
      <c r="C15" s="22" t="s">
        <v>19</v>
      </c>
      <c r="D15" s="28">
        <v>44578</v>
      </c>
      <c r="E15" s="9" t="s">
        <v>37</v>
      </c>
      <c r="F15" s="5" t="s">
        <v>54</v>
      </c>
      <c r="G15" s="9" t="s">
        <v>67</v>
      </c>
      <c r="H15" s="9" t="s">
        <v>78</v>
      </c>
      <c r="I15" s="21">
        <v>2764300</v>
      </c>
      <c r="J15" s="21">
        <v>2764300</v>
      </c>
      <c r="K15" s="29">
        <f t="shared" si="0"/>
        <v>1</v>
      </c>
      <c r="L15" s="8" t="s">
        <v>14</v>
      </c>
      <c r="M15" s="8" t="s">
        <v>14</v>
      </c>
      <c r="N15" s="8" t="s">
        <v>14</v>
      </c>
      <c r="O15" s="8" t="s">
        <v>14</v>
      </c>
      <c r="P15" s="8"/>
      <c r="Q15" s="18" t="str">
        <f t="shared" si="1"/>
        <v/>
      </c>
      <c r="S15" s="27"/>
    </row>
    <row r="16" spans="1:27" s="19" customFormat="1" ht="100" customHeight="1" x14ac:dyDescent="0.2">
      <c r="A16" s="10">
        <v>13</v>
      </c>
      <c r="B16" s="9" t="s">
        <v>93</v>
      </c>
      <c r="C16" s="22" t="s">
        <v>19</v>
      </c>
      <c r="D16" s="28">
        <v>44580</v>
      </c>
      <c r="E16" s="9" t="s">
        <v>38</v>
      </c>
      <c r="F16" s="5">
        <v>2700150006311</v>
      </c>
      <c r="G16" s="9" t="s">
        <v>102</v>
      </c>
      <c r="H16" s="9" t="s">
        <v>77</v>
      </c>
      <c r="I16" s="21">
        <v>49390000</v>
      </c>
      <c r="J16" s="21">
        <v>49368000</v>
      </c>
      <c r="K16" s="29">
        <f t="shared" si="0"/>
        <v>0.999</v>
      </c>
      <c r="L16" s="8" t="s">
        <v>14</v>
      </c>
      <c r="M16" s="8" t="s">
        <v>14</v>
      </c>
      <c r="N16" s="8" t="s">
        <v>14</v>
      </c>
      <c r="O16" s="8" t="s">
        <v>14</v>
      </c>
      <c r="P16" s="8"/>
      <c r="Q16" s="18" t="str">
        <f t="shared" si="1"/>
        <v/>
      </c>
      <c r="S16" s="27"/>
    </row>
    <row r="17" spans="1:27" s="19" customFormat="1" ht="100" customHeight="1" x14ac:dyDescent="0.2">
      <c r="A17" s="10">
        <v>14</v>
      </c>
      <c r="B17" s="9" t="s">
        <v>26</v>
      </c>
      <c r="C17" s="22" t="s">
        <v>19</v>
      </c>
      <c r="D17" s="28">
        <v>44580</v>
      </c>
      <c r="E17" s="9" t="s">
        <v>39</v>
      </c>
      <c r="F17" s="5" t="s">
        <v>55</v>
      </c>
      <c r="G17" s="9" t="s">
        <v>68</v>
      </c>
      <c r="H17" s="9" t="s">
        <v>75</v>
      </c>
      <c r="I17" s="21">
        <v>9652500</v>
      </c>
      <c r="J17" s="21">
        <v>9652500</v>
      </c>
      <c r="K17" s="29">
        <f t="shared" si="0"/>
        <v>1</v>
      </c>
      <c r="L17" s="8" t="s">
        <v>14</v>
      </c>
      <c r="M17" s="8" t="s">
        <v>14</v>
      </c>
      <c r="N17" s="8" t="s">
        <v>14</v>
      </c>
      <c r="O17" s="8" t="s">
        <v>14</v>
      </c>
      <c r="P17" s="8"/>
      <c r="Q17" s="18" t="str">
        <f t="shared" si="1"/>
        <v/>
      </c>
      <c r="S17" s="27"/>
    </row>
    <row r="18" spans="1:27" s="19" customFormat="1" ht="100" customHeight="1" x14ac:dyDescent="0.2">
      <c r="A18" s="10">
        <v>15</v>
      </c>
      <c r="B18" s="9" t="s">
        <v>94</v>
      </c>
      <c r="C18" s="22" t="s">
        <v>19</v>
      </c>
      <c r="D18" s="28">
        <v>44580</v>
      </c>
      <c r="E18" s="9" t="s">
        <v>40</v>
      </c>
      <c r="F18" s="5">
        <v>3010001037855</v>
      </c>
      <c r="G18" s="9" t="s">
        <v>69</v>
      </c>
      <c r="H18" s="9" t="s">
        <v>75</v>
      </c>
      <c r="I18" s="21">
        <v>3669600</v>
      </c>
      <c r="J18" s="21">
        <v>3669600</v>
      </c>
      <c r="K18" s="29">
        <f t="shared" si="0"/>
        <v>1</v>
      </c>
      <c r="L18" s="8" t="s">
        <v>14</v>
      </c>
      <c r="M18" s="8" t="s">
        <v>14</v>
      </c>
      <c r="N18" s="8" t="s">
        <v>14</v>
      </c>
      <c r="O18" s="8" t="s">
        <v>14</v>
      </c>
      <c r="P18" s="8"/>
      <c r="Q18" s="18" t="str">
        <f t="shared" si="1"/>
        <v/>
      </c>
      <c r="S18" s="27"/>
    </row>
    <row r="19" spans="1:27" s="19" customFormat="1" ht="100" customHeight="1" x14ac:dyDescent="0.2">
      <c r="A19" s="10">
        <v>16</v>
      </c>
      <c r="B19" s="9" t="s">
        <v>95</v>
      </c>
      <c r="C19" s="22" t="s">
        <v>19</v>
      </c>
      <c r="D19" s="28">
        <v>44582</v>
      </c>
      <c r="E19" s="9" t="s">
        <v>34</v>
      </c>
      <c r="F19" s="5" t="s">
        <v>50</v>
      </c>
      <c r="G19" s="9" t="s">
        <v>64</v>
      </c>
      <c r="H19" s="9" t="s">
        <v>75</v>
      </c>
      <c r="I19" s="21">
        <v>1595000</v>
      </c>
      <c r="J19" s="21">
        <v>1595000</v>
      </c>
      <c r="K19" s="29">
        <f t="shared" si="0"/>
        <v>1</v>
      </c>
      <c r="L19" s="8" t="s">
        <v>14</v>
      </c>
      <c r="M19" s="8" t="s">
        <v>14</v>
      </c>
      <c r="N19" s="8" t="s">
        <v>14</v>
      </c>
      <c r="O19" s="8" t="s">
        <v>14</v>
      </c>
      <c r="P19" s="8"/>
      <c r="Q19" s="18" t="str">
        <f t="shared" si="1"/>
        <v/>
      </c>
      <c r="S19" s="27"/>
    </row>
    <row r="20" spans="1:27" s="19" customFormat="1" ht="128.25" customHeight="1" x14ac:dyDescent="0.2">
      <c r="A20" s="10">
        <v>17</v>
      </c>
      <c r="B20" s="9" t="s">
        <v>96</v>
      </c>
      <c r="C20" s="22" t="s">
        <v>19</v>
      </c>
      <c r="D20" s="28">
        <v>44586</v>
      </c>
      <c r="E20" s="9" t="s">
        <v>33</v>
      </c>
      <c r="F20" s="5" t="s">
        <v>49</v>
      </c>
      <c r="G20" s="9" t="s">
        <v>63</v>
      </c>
      <c r="H20" s="9" t="s">
        <v>79</v>
      </c>
      <c r="I20" s="21">
        <v>3663000</v>
      </c>
      <c r="J20" s="21">
        <v>3663000</v>
      </c>
      <c r="K20" s="29">
        <f t="shared" si="0"/>
        <v>1</v>
      </c>
      <c r="L20" s="8" t="s">
        <v>14</v>
      </c>
      <c r="M20" s="8" t="s">
        <v>14</v>
      </c>
      <c r="N20" s="8" t="s">
        <v>14</v>
      </c>
      <c r="O20" s="8" t="s">
        <v>14</v>
      </c>
      <c r="P20" s="8"/>
      <c r="Q20" s="18" t="str">
        <f t="shared" si="1"/>
        <v/>
      </c>
      <c r="S20" s="27"/>
    </row>
    <row r="21" spans="1:27" s="19" customFormat="1" ht="122.25" customHeight="1" x14ac:dyDescent="0.2">
      <c r="A21" s="10">
        <v>18</v>
      </c>
      <c r="B21" s="9" t="s">
        <v>97</v>
      </c>
      <c r="C21" s="22" t="s">
        <v>19</v>
      </c>
      <c r="D21" s="28">
        <v>44588</v>
      </c>
      <c r="E21" s="9" t="s">
        <v>41</v>
      </c>
      <c r="F21" s="5">
        <v>8010401143174</v>
      </c>
      <c r="G21" s="9" t="s">
        <v>103</v>
      </c>
      <c r="H21" s="9" t="s">
        <v>77</v>
      </c>
      <c r="I21" s="21">
        <v>60000000</v>
      </c>
      <c r="J21" s="21">
        <v>48510000</v>
      </c>
      <c r="K21" s="29">
        <f t="shared" si="0"/>
        <v>0.80800000000000005</v>
      </c>
      <c r="L21" s="8" t="s">
        <v>14</v>
      </c>
      <c r="M21" s="8" t="s">
        <v>14</v>
      </c>
      <c r="N21" s="8" t="s">
        <v>14</v>
      </c>
      <c r="O21" s="8" t="s">
        <v>14</v>
      </c>
      <c r="P21" s="8"/>
      <c r="Q21" s="18" t="str">
        <f t="shared" si="1"/>
        <v/>
      </c>
      <c r="S21" s="27"/>
    </row>
    <row r="22" spans="1:27" s="19" customFormat="1" ht="131.25" customHeight="1" x14ac:dyDescent="0.2">
      <c r="A22" s="10">
        <v>19</v>
      </c>
      <c r="B22" s="9" t="s">
        <v>98</v>
      </c>
      <c r="C22" s="22" t="s">
        <v>19</v>
      </c>
      <c r="D22" s="28">
        <v>44588</v>
      </c>
      <c r="E22" s="9" t="s">
        <v>21</v>
      </c>
      <c r="F22" s="5" t="s">
        <v>22</v>
      </c>
      <c r="G22" s="9" t="s">
        <v>23</v>
      </c>
      <c r="H22" s="9" t="s">
        <v>80</v>
      </c>
      <c r="I22" s="21">
        <v>14454000</v>
      </c>
      <c r="J22" s="21">
        <v>14454000</v>
      </c>
      <c r="K22" s="29">
        <f t="shared" si="0"/>
        <v>1</v>
      </c>
      <c r="L22" s="8" t="s">
        <v>14</v>
      </c>
      <c r="M22" s="8" t="s">
        <v>14</v>
      </c>
      <c r="N22" s="8" t="s">
        <v>14</v>
      </c>
      <c r="O22" s="8" t="s">
        <v>14</v>
      </c>
      <c r="P22" s="8"/>
      <c r="Q22" s="18" t="str">
        <f t="shared" si="1"/>
        <v/>
      </c>
      <c r="S22" s="27"/>
    </row>
    <row r="23" spans="1:27" s="19" customFormat="1" ht="100" customHeight="1" x14ac:dyDescent="0.2">
      <c r="A23" s="10">
        <v>20</v>
      </c>
      <c r="B23" s="9" t="s">
        <v>27</v>
      </c>
      <c r="C23" s="22" t="s">
        <v>19</v>
      </c>
      <c r="D23" s="28">
        <v>44589</v>
      </c>
      <c r="E23" s="9" t="s">
        <v>42</v>
      </c>
      <c r="F23" s="5" t="s">
        <v>56</v>
      </c>
      <c r="G23" s="9" t="s">
        <v>104</v>
      </c>
      <c r="H23" s="9" t="s">
        <v>77</v>
      </c>
      <c r="I23" s="21">
        <v>5000000</v>
      </c>
      <c r="J23" s="21">
        <v>4207500</v>
      </c>
      <c r="K23" s="29">
        <f t="shared" si="0"/>
        <v>0.84099999999999997</v>
      </c>
      <c r="L23" s="8" t="s">
        <v>14</v>
      </c>
      <c r="M23" s="8" t="s">
        <v>14</v>
      </c>
      <c r="N23" s="8" t="s">
        <v>14</v>
      </c>
      <c r="O23" s="8" t="s">
        <v>14</v>
      </c>
      <c r="P23" s="8"/>
      <c r="Q23" s="18" t="str">
        <f t="shared" si="1"/>
        <v/>
      </c>
      <c r="S23" s="27"/>
    </row>
    <row r="24" spans="1:27" s="19" customFormat="1" ht="122.25" customHeight="1" x14ac:dyDescent="0.2">
      <c r="A24" s="10">
        <v>21</v>
      </c>
      <c r="B24" s="9" t="s">
        <v>28</v>
      </c>
      <c r="C24" s="22" t="s">
        <v>19</v>
      </c>
      <c r="D24" s="28">
        <v>44589</v>
      </c>
      <c r="E24" s="9" t="s">
        <v>43</v>
      </c>
      <c r="F24" s="5" t="s">
        <v>57</v>
      </c>
      <c r="G24" s="9" t="s">
        <v>70</v>
      </c>
      <c r="H24" s="9" t="s">
        <v>77</v>
      </c>
      <c r="I24" s="21">
        <v>2200000</v>
      </c>
      <c r="J24" s="21">
        <v>2200000</v>
      </c>
      <c r="K24" s="29">
        <f t="shared" si="0"/>
        <v>1</v>
      </c>
      <c r="L24" s="8" t="s">
        <v>14</v>
      </c>
      <c r="M24" s="8" t="s">
        <v>14</v>
      </c>
      <c r="N24" s="8" t="s">
        <v>14</v>
      </c>
      <c r="O24" s="8" t="s">
        <v>14</v>
      </c>
      <c r="P24" s="8"/>
      <c r="Q24" s="18" t="str">
        <f t="shared" si="1"/>
        <v/>
      </c>
      <c r="S24" s="27"/>
    </row>
    <row r="25" spans="1:27" s="19" customFormat="1" ht="100" customHeight="1" x14ac:dyDescent="0.2">
      <c r="A25" s="10">
        <v>22</v>
      </c>
      <c r="B25" s="9" t="s">
        <v>29</v>
      </c>
      <c r="C25" s="22" t="s">
        <v>19</v>
      </c>
      <c r="D25" s="28">
        <v>44589</v>
      </c>
      <c r="E25" s="9" t="s">
        <v>44</v>
      </c>
      <c r="F25" s="5" t="s">
        <v>58</v>
      </c>
      <c r="G25" s="9" t="s">
        <v>71</v>
      </c>
      <c r="H25" s="9" t="s">
        <v>81</v>
      </c>
      <c r="I25" s="21">
        <v>1857653</v>
      </c>
      <c r="J25" s="21">
        <v>1857653</v>
      </c>
      <c r="K25" s="29">
        <f t="shared" si="0"/>
        <v>1</v>
      </c>
      <c r="L25" s="8" t="s">
        <v>14</v>
      </c>
      <c r="M25" s="8" t="s">
        <v>14</v>
      </c>
      <c r="N25" s="8" t="s">
        <v>14</v>
      </c>
      <c r="O25" s="8" t="s">
        <v>14</v>
      </c>
      <c r="P25" s="8"/>
      <c r="Q25" s="18" t="str">
        <f t="shared" si="1"/>
        <v/>
      </c>
      <c r="S25" s="27"/>
    </row>
    <row r="26" spans="1:27" s="19" customFormat="1" ht="100" customHeight="1" x14ac:dyDescent="0.2">
      <c r="A26" s="10">
        <v>23</v>
      </c>
      <c r="B26" s="9" t="s">
        <v>112</v>
      </c>
      <c r="C26" s="22" t="s">
        <v>19</v>
      </c>
      <c r="D26" s="28">
        <v>44592</v>
      </c>
      <c r="E26" s="9" t="s">
        <v>45</v>
      </c>
      <c r="F26" s="5" t="s">
        <v>59</v>
      </c>
      <c r="G26" s="9" t="s">
        <v>72</v>
      </c>
      <c r="H26" s="9" t="s">
        <v>75</v>
      </c>
      <c r="I26" s="21">
        <v>7669000</v>
      </c>
      <c r="J26" s="21">
        <v>7656726</v>
      </c>
      <c r="K26" s="29">
        <f t="shared" si="0"/>
        <v>0.998</v>
      </c>
      <c r="L26" s="8" t="s">
        <v>14</v>
      </c>
      <c r="M26" s="8" t="s">
        <v>14</v>
      </c>
      <c r="N26" s="8" t="s">
        <v>14</v>
      </c>
      <c r="O26" s="8" t="s">
        <v>14</v>
      </c>
      <c r="P26" s="8"/>
      <c r="Q26" s="18" t="str">
        <f t="shared" si="1"/>
        <v/>
      </c>
      <c r="S26" s="27"/>
    </row>
    <row r="27" spans="1:27" s="19" customFormat="1" ht="100" customHeight="1" x14ac:dyDescent="0.2">
      <c r="A27" s="39">
        <v>24</v>
      </c>
      <c r="B27" s="9" t="s">
        <v>113</v>
      </c>
      <c r="C27" s="22" t="s">
        <v>19</v>
      </c>
      <c r="D27" s="28">
        <v>44592</v>
      </c>
      <c r="E27" s="9" t="s">
        <v>114</v>
      </c>
      <c r="F27" s="5">
        <v>2010001034952</v>
      </c>
      <c r="G27" s="9" t="s">
        <v>115</v>
      </c>
      <c r="H27" s="9" t="s">
        <v>75</v>
      </c>
      <c r="I27" s="21">
        <v>2280810</v>
      </c>
      <c r="J27" s="21">
        <v>2280810</v>
      </c>
      <c r="K27" s="29">
        <f t="shared" ref="K27" si="2">ROUNDDOWN(J27/I27,3)</f>
        <v>1</v>
      </c>
      <c r="L27" s="8" t="s">
        <v>14</v>
      </c>
      <c r="M27" s="8" t="s">
        <v>14</v>
      </c>
      <c r="N27" s="8" t="s">
        <v>14</v>
      </c>
      <c r="O27" s="8" t="s">
        <v>14</v>
      </c>
      <c r="P27" s="8"/>
      <c r="Q27" s="18" t="str">
        <f t="shared" ref="Q27" si="3">IF(J27&gt;I27,"※","")</f>
        <v/>
      </c>
      <c r="S27" s="27"/>
    </row>
    <row r="28" spans="1:27" s="19" customFormat="1" ht="150" customHeight="1" x14ac:dyDescent="0.2">
      <c r="A28" s="10">
        <v>25</v>
      </c>
      <c r="B28" s="9" t="s">
        <v>99</v>
      </c>
      <c r="C28" s="22" t="s">
        <v>19</v>
      </c>
      <c r="D28" s="28">
        <v>44592</v>
      </c>
      <c r="E28" s="9" t="s">
        <v>35</v>
      </c>
      <c r="F28" s="5" t="s">
        <v>51</v>
      </c>
      <c r="G28" s="9" t="s">
        <v>65</v>
      </c>
      <c r="H28" s="9" t="s">
        <v>82</v>
      </c>
      <c r="I28" s="21">
        <v>1780453</v>
      </c>
      <c r="J28" s="21">
        <v>1780453</v>
      </c>
      <c r="K28" s="29">
        <f t="shared" si="0"/>
        <v>1</v>
      </c>
      <c r="L28" s="8" t="s">
        <v>14</v>
      </c>
      <c r="M28" s="8" t="s">
        <v>14</v>
      </c>
      <c r="N28" s="8" t="s">
        <v>14</v>
      </c>
      <c r="O28" s="8" t="s">
        <v>14</v>
      </c>
      <c r="P28" s="8"/>
      <c r="Q28" s="18" t="str">
        <f t="shared" si="1"/>
        <v/>
      </c>
      <c r="S28" s="27"/>
    </row>
    <row r="29" spans="1:27" ht="30" customHeight="1" x14ac:dyDescent="0.2">
      <c r="A29" s="23" t="s">
        <v>17</v>
      </c>
      <c r="B29" s="23"/>
      <c r="C29" s="23"/>
      <c r="D29" s="24"/>
      <c r="E29" s="23"/>
      <c r="F29" s="3"/>
      <c r="G29" s="23"/>
      <c r="H29" s="30"/>
      <c r="I29" s="31"/>
      <c r="J29" s="31"/>
      <c r="K29" s="31"/>
      <c r="L29" s="23"/>
      <c r="M29" s="23"/>
      <c r="O29" s="11"/>
      <c r="P29" s="12"/>
      <c r="Q29" s="13"/>
      <c r="R29" s="14"/>
      <c r="S29" s="15"/>
      <c r="V29" s="16"/>
      <c r="Y29" s="15"/>
      <c r="AA29" s="15"/>
    </row>
    <row r="30" spans="1:27" ht="14.25" customHeight="1" x14ac:dyDescent="0.2">
      <c r="B30" s="25"/>
      <c r="C30" s="32"/>
      <c r="D30" s="26"/>
      <c r="F30" s="6"/>
      <c r="H30" s="33"/>
      <c r="I30" s="34"/>
      <c r="J30" s="34"/>
      <c r="K30" s="34"/>
      <c r="L30" s="15"/>
      <c r="M30" s="15"/>
      <c r="N30" s="15"/>
      <c r="O30" s="15"/>
      <c r="P30" s="15"/>
      <c r="Q30" s="15"/>
      <c r="R30" s="15"/>
      <c r="S30" s="15"/>
      <c r="T30" s="15"/>
      <c r="U30" s="15"/>
      <c r="V30" s="15"/>
      <c r="Y30" s="15"/>
      <c r="AA30" s="15"/>
    </row>
    <row r="31" spans="1:27" ht="14.25" customHeight="1" x14ac:dyDescent="0.2">
      <c r="B31" s="25"/>
      <c r="C31" s="32"/>
      <c r="D31" s="26"/>
      <c r="F31" s="6"/>
      <c r="H31" s="33"/>
      <c r="I31" s="34"/>
      <c r="J31" s="34"/>
      <c r="K31" s="34"/>
      <c r="L31" s="15"/>
      <c r="M31" s="15"/>
      <c r="N31" s="15"/>
      <c r="O31" s="15"/>
      <c r="P31" s="15"/>
      <c r="Q31" s="15"/>
      <c r="R31" s="15"/>
      <c r="S31" s="15"/>
      <c r="T31" s="15"/>
      <c r="U31" s="15"/>
      <c r="V31" s="15"/>
      <c r="Y31" s="15"/>
      <c r="AA31" s="15"/>
    </row>
    <row r="32" spans="1:27" x14ac:dyDescent="0.2">
      <c r="B32" s="25"/>
      <c r="C32" s="32"/>
      <c r="D32" s="26"/>
      <c r="F32" s="6"/>
      <c r="H32" s="33"/>
      <c r="I32" s="34"/>
      <c r="J32" s="34"/>
      <c r="K32" s="34"/>
      <c r="L32" s="15"/>
      <c r="M32" s="15"/>
      <c r="N32" s="15"/>
      <c r="O32" s="15"/>
      <c r="P32" s="15"/>
      <c r="Q32" s="15"/>
      <c r="R32" s="15"/>
      <c r="S32" s="15"/>
      <c r="T32" s="15"/>
      <c r="U32" s="15"/>
      <c r="V32" s="15"/>
      <c r="Y32" s="15"/>
      <c r="AA32" s="15"/>
    </row>
    <row r="33" spans="2:27" x14ac:dyDescent="0.2">
      <c r="B33" s="25"/>
      <c r="C33" s="32"/>
      <c r="D33" s="26"/>
      <c r="F33" s="6"/>
      <c r="H33" s="33"/>
      <c r="I33" s="34"/>
      <c r="J33" s="34"/>
      <c r="K33" s="34"/>
      <c r="L33" s="15"/>
      <c r="M33" s="15"/>
      <c r="N33" s="15"/>
      <c r="O33" s="15"/>
      <c r="P33" s="15"/>
      <c r="Q33" s="15"/>
      <c r="R33" s="15"/>
      <c r="S33" s="15"/>
      <c r="T33" s="15"/>
      <c r="U33" s="15"/>
      <c r="V33" s="15"/>
      <c r="Y33" s="15"/>
      <c r="AA33" s="15"/>
    </row>
    <row r="34" spans="2:27" x14ac:dyDescent="0.2">
      <c r="B34" s="7" t="s">
        <v>12</v>
      </c>
      <c r="C34" s="32"/>
      <c r="D34" s="26"/>
      <c r="F34" s="6"/>
      <c r="H34" s="33"/>
      <c r="I34" s="34"/>
      <c r="J34" s="34"/>
      <c r="K34" s="34"/>
      <c r="L34" s="15"/>
      <c r="M34" s="15"/>
      <c r="N34" s="15"/>
      <c r="O34" s="15"/>
      <c r="P34" s="15"/>
      <c r="Q34" s="15"/>
      <c r="R34" s="15"/>
      <c r="S34" s="15"/>
      <c r="T34" s="15"/>
      <c r="U34" s="15"/>
      <c r="V34" s="15"/>
      <c r="Y34" s="15"/>
      <c r="AA34" s="15"/>
    </row>
    <row r="35" spans="2:27" x14ac:dyDescent="0.2">
      <c r="B35" s="25"/>
      <c r="C35" s="32"/>
      <c r="D35" s="26"/>
      <c r="F35" s="6"/>
      <c r="H35" s="33"/>
      <c r="I35" s="34"/>
      <c r="J35" s="34"/>
      <c r="K35" s="34"/>
      <c r="L35" s="15"/>
      <c r="M35" s="15"/>
      <c r="N35" s="15"/>
      <c r="O35" s="15"/>
      <c r="P35" s="15"/>
      <c r="Q35" s="15"/>
      <c r="R35" s="15"/>
      <c r="S35" s="15"/>
      <c r="T35" s="15"/>
      <c r="U35" s="15"/>
      <c r="V35" s="15"/>
      <c r="Y35" s="15"/>
      <c r="AA35" s="15"/>
    </row>
    <row r="36" spans="2:27" x14ac:dyDescent="0.2">
      <c r="B36" s="25"/>
      <c r="C36" s="32"/>
      <c r="D36" s="26"/>
      <c r="F36" s="6"/>
      <c r="H36" s="33"/>
      <c r="I36" s="34"/>
      <c r="J36" s="34"/>
      <c r="K36" s="34"/>
      <c r="L36" s="15"/>
      <c r="M36" s="15"/>
      <c r="N36" s="15"/>
      <c r="O36" s="15"/>
      <c r="P36" s="15"/>
      <c r="Q36" s="15"/>
      <c r="R36" s="15"/>
      <c r="S36" s="15"/>
      <c r="T36" s="15"/>
      <c r="U36" s="15"/>
      <c r="V36" s="15"/>
      <c r="Y36" s="15"/>
      <c r="AA36" s="15"/>
    </row>
  </sheetData>
  <sortState ref="B32:AB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4:K26 K28">
    <cfRule type="expression" dxfId="23" priority="1252" stopIfTrue="1">
      <formula>$AG4=1</formula>
    </cfRule>
    <cfRule type="expression" dxfId="22" priority="1253" stopIfTrue="1">
      <formula>#REF!="随意（単価）"</formula>
    </cfRule>
    <cfRule type="expression" dxfId="21" priority="1254" stopIfTrue="1">
      <formula>#REF!="秘"</formula>
    </cfRule>
  </conditionalFormatting>
  <conditionalFormatting sqref="K4:K26 K28">
    <cfRule type="expression" dxfId="20" priority="1249" stopIfTrue="1">
      <formula>$AF4=1</formula>
    </cfRule>
    <cfRule type="expression" dxfId="19" priority="1250" stopIfTrue="1">
      <formula>#REF!="随意（単価）"</formula>
    </cfRule>
    <cfRule type="expression" dxfId="18" priority="1251" stopIfTrue="1">
      <formula>#REF!="秘"</formula>
    </cfRule>
  </conditionalFormatting>
  <conditionalFormatting sqref="K4:K26 K28">
    <cfRule type="expression" dxfId="17" priority="631" stopIfTrue="1">
      <formula>#REF!=1</formula>
    </cfRule>
    <cfRule type="expression" dxfId="16" priority="632" stopIfTrue="1">
      <formula>#REF!="随意（単価）"</formula>
    </cfRule>
    <cfRule type="expression" dxfId="15" priority="633" stopIfTrue="1">
      <formula>#REF!="秘"</formula>
    </cfRule>
  </conditionalFormatting>
  <conditionalFormatting sqref="K4:K26 K28">
    <cfRule type="expression" dxfId="14" priority="1399" stopIfTrue="1">
      <formula>#REF!=1</formula>
    </cfRule>
    <cfRule type="expression" dxfId="13" priority="1400" stopIfTrue="1">
      <formula>$J4="随意（単価）"</formula>
    </cfRule>
    <cfRule type="expression" dxfId="12" priority="1401" stopIfTrue="1">
      <formula>$B4="秘"</formula>
    </cfRule>
  </conditionalFormatting>
  <conditionalFormatting sqref="K27">
    <cfRule type="expression" dxfId="11" priority="7" stopIfTrue="1">
      <formula>$AG27=1</formula>
    </cfRule>
    <cfRule type="expression" dxfId="10" priority="8" stopIfTrue="1">
      <formula>#REF!="随意（単価）"</formula>
    </cfRule>
    <cfRule type="expression" dxfId="9" priority="9" stopIfTrue="1">
      <formula>#REF!="秘"</formula>
    </cfRule>
  </conditionalFormatting>
  <conditionalFormatting sqref="K27">
    <cfRule type="expression" dxfId="8" priority="4" stopIfTrue="1">
      <formula>$AF27=1</formula>
    </cfRule>
    <cfRule type="expression" dxfId="7" priority="5" stopIfTrue="1">
      <formula>#REF!="随意（単価）"</formula>
    </cfRule>
    <cfRule type="expression" dxfId="6" priority="6" stopIfTrue="1">
      <formula>#REF!="秘"</formula>
    </cfRule>
  </conditionalFormatting>
  <conditionalFormatting sqref="K27">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27">
    <cfRule type="expression" dxfId="2" priority="10" stopIfTrue="1">
      <formula>#REF!=1</formula>
    </cfRule>
    <cfRule type="expression" dxfId="1" priority="11" stopIfTrue="1">
      <formula>$J27="随意（単価）"</formula>
    </cfRule>
    <cfRule type="expression" dxfId="0" priority="12" stopIfTrue="1">
      <formula>$B27="秘"</formula>
    </cfRule>
  </conditionalFormatting>
  <printOptions horizontalCentered="1"/>
  <pageMargins left="0.23622047244094488" right="0.23622047244094488" top="0.74803149606299213" bottom="0.74803149606299213" header="0.31496062992125984" footer="0.31496062992125984"/>
  <pageSetup paperSize="9" scale="4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2022-03-17T08:04:54Z</dcterms:created>
  <dcterms:modified xsi:type="dcterms:W3CDTF">2022-04-14T06:20:04Z</dcterms:modified>
</cp:coreProperties>
</file>