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-総務班\09-統計\14-R3旅券統計\確定値\"/>
    </mc:Choice>
  </mc:AlternateContent>
  <bookViews>
    <workbookView xWindow="2745" yWindow="45" windowWidth="12900" windowHeight="8790" tabRatio="905"/>
  </bookViews>
  <sheets>
    <sheet name="1　在外公館別・旅券種別" sheetId="1" r:id="rId1"/>
    <sheet name="２　一般旅券在外公館別発行数（アジア）" sheetId="3" r:id="rId2"/>
    <sheet name="３　一般旅券在外公館別発行数（大洋州）" sheetId="2" r:id="rId3"/>
    <sheet name="４　一般旅券在外公館別発行数（北米）" sheetId="4" r:id="rId4"/>
    <sheet name="５　一般旅券在外公館別発行数（中南米）" sheetId="5" r:id="rId5"/>
    <sheet name="６　一般旅券在外公館別発行数（欧州）" sheetId="6" r:id="rId6"/>
    <sheet name="７　一般旅券在外公館別発行数（中東）" sheetId="7" r:id="rId7"/>
    <sheet name="８  一般旅券在外公館別発行数（アフリカ）" sheetId="8" r:id="rId8"/>
  </sheets>
  <definedNames>
    <definedName name="_xlnm.Print_Area" localSheetId="0">'1　在外公館別・旅券種別'!$A$1:$I$12</definedName>
    <definedName name="_xlnm.Print_Area" localSheetId="1">'２　一般旅券在外公館別発行数（アジア）'!$A$1:$F$51</definedName>
    <definedName name="_xlnm.Print_Area" localSheetId="2">'３　一般旅券在外公館別発行数（大洋州）'!$A$1:$F$23</definedName>
    <definedName name="_xlnm.Print_Area" localSheetId="3">'４　一般旅券在外公館別発行数（北米）'!$A$1:$F$27</definedName>
    <definedName name="_xlnm.Print_Area" localSheetId="4">'５　一般旅券在外公館別発行数（中南米）'!$A$1:$F$39</definedName>
    <definedName name="_xlnm.Print_Area" localSheetId="5">'６　一般旅券在外公館別発行数（欧州）'!$A$1:$F$69</definedName>
    <definedName name="_xlnm.Print_Area" localSheetId="6">'７　一般旅券在外公館別発行数（中東）'!$A$1:$F$24</definedName>
    <definedName name="_xlnm.Print_Area" localSheetId="7">'８  一般旅券在外公館別発行数（アフリカ）'!$A$1:$F$42</definedName>
  </definedNames>
  <calcPr calcId="162913"/>
</workbook>
</file>

<file path=xl/calcChain.xml><?xml version="1.0" encoding="utf-8"?>
<calcChain xmlns="http://schemas.openxmlformats.org/spreadsheetml/2006/main">
  <c r="E68" i="6" l="1"/>
  <c r="F68" i="6" s="1"/>
  <c r="F24" i="6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C41" i="8" l="1"/>
  <c r="F9" i="8"/>
  <c r="F16" i="7"/>
  <c r="F27" i="5" l="1"/>
  <c r="F37" i="3"/>
  <c r="C68" i="6" l="1"/>
  <c r="C38" i="5"/>
  <c r="D38" i="5"/>
  <c r="E38" i="5"/>
  <c r="F42" i="3"/>
  <c r="F31" i="5" l="1"/>
  <c r="F20" i="8"/>
  <c r="F21" i="8"/>
  <c r="D23" i="7" l="1"/>
  <c r="D68" i="6"/>
  <c r="D50" i="3" l="1"/>
  <c r="F19" i="6" l="1"/>
  <c r="F16" i="2"/>
  <c r="F17" i="7" l="1"/>
  <c r="F57" i="6" l="1"/>
  <c r="E50" i="3" l="1"/>
  <c r="C50" i="3"/>
  <c r="F35" i="8"/>
  <c r="E41" i="8"/>
  <c r="D41" i="8" l="1"/>
  <c r="E23" i="7"/>
  <c r="F10" i="7"/>
  <c r="C23" i="7"/>
  <c r="F7" i="6" l="1"/>
  <c r="C11" i="1" l="1"/>
  <c r="D11" i="1"/>
  <c r="B11" i="1"/>
  <c r="C27" i="4"/>
  <c r="D27" i="4"/>
  <c r="E27" i="4"/>
  <c r="F33" i="8"/>
  <c r="F34" i="8"/>
  <c r="F36" i="8"/>
  <c r="F37" i="8"/>
  <c r="F38" i="8"/>
  <c r="F39" i="8"/>
  <c r="F40" i="8"/>
  <c r="F58" i="6"/>
  <c r="F44" i="6"/>
  <c r="F37" i="5"/>
  <c r="F21" i="5"/>
  <c r="F47" i="3"/>
  <c r="E11" i="1" l="1"/>
  <c r="C12" i="1" s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3" i="5"/>
  <c r="F29" i="5"/>
  <c r="F24" i="5"/>
  <c r="F28" i="5"/>
  <c r="F25" i="5"/>
  <c r="F26" i="5"/>
  <c r="F30" i="5"/>
  <c r="F32" i="5"/>
  <c r="F33" i="5"/>
  <c r="F34" i="5"/>
  <c r="F35" i="5"/>
  <c r="F36" i="5"/>
  <c r="F4" i="5"/>
  <c r="F5" i="4"/>
  <c r="F6" i="4"/>
  <c r="F7" i="4"/>
  <c r="F19" i="4"/>
  <c r="F8" i="4"/>
  <c r="F9" i="4"/>
  <c r="F10" i="4"/>
  <c r="F11" i="4"/>
  <c r="F12" i="4"/>
  <c r="F13" i="4"/>
  <c r="F20" i="4"/>
  <c r="F14" i="4"/>
  <c r="F21" i="4"/>
  <c r="F15" i="4"/>
  <c r="F16" i="4"/>
  <c r="F17" i="4"/>
  <c r="F18" i="4"/>
  <c r="F22" i="4"/>
  <c r="F23" i="4"/>
  <c r="F24" i="4"/>
  <c r="F25" i="4"/>
  <c r="F26" i="4"/>
  <c r="F4" i="4"/>
  <c r="F38" i="5" l="1"/>
  <c r="E5" i="1"/>
  <c r="E6" i="1"/>
  <c r="E7" i="1"/>
  <c r="E8" i="1"/>
  <c r="E9" i="1"/>
  <c r="E10" i="1"/>
  <c r="F21" i="6" l="1"/>
  <c r="F22" i="6"/>
  <c r="F25" i="6"/>
  <c r="F26" i="6"/>
  <c r="F27" i="6"/>
  <c r="F28" i="6"/>
  <c r="F30" i="6"/>
  <c r="F29" i="6"/>
  <c r="F31" i="6"/>
  <c r="F23" i="6"/>
  <c r="F32" i="6"/>
  <c r="F33" i="6"/>
  <c r="F34" i="6"/>
  <c r="F35" i="6"/>
  <c r="F36" i="6"/>
  <c r="F37" i="6"/>
  <c r="F38" i="6"/>
  <c r="F39" i="6"/>
  <c r="F40" i="6"/>
  <c r="F41" i="6"/>
  <c r="F42" i="6"/>
  <c r="F43" i="6"/>
  <c r="F45" i="6"/>
  <c r="F46" i="6"/>
  <c r="F47" i="6"/>
  <c r="F48" i="6"/>
  <c r="F49" i="6"/>
  <c r="F50" i="6"/>
  <c r="F51" i="6"/>
  <c r="F52" i="6"/>
  <c r="F53" i="6"/>
  <c r="F54" i="6"/>
  <c r="F55" i="6"/>
  <c r="F56" i="6"/>
  <c r="F59" i="6"/>
  <c r="F60" i="6"/>
  <c r="F61" i="6"/>
  <c r="F62" i="6"/>
  <c r="F13" i="6"/>
  <c r="F14" i="6"/>
  <c r="F63" i="6"/>
  <c r="F64" i="6"/>
  <c r="F65" i="6"/>
  <c r="F66" i="6"/>
  <c r="F67" i="6"/>
  <c r="F5" i="6"/>
  <c r="F6" i="6"/>
  <c r="F8" i="6"/>
  <c r="F9" i="6"/>
  <c r="F10" i="6"/>
  <c r="F11" i="6"/>
  <c r="F12" i="6"/>
  <c r="F15" i="6"/>
  <c r="F16" i="6"/>
  <c r="F17" i="6"/>
  <c r="F18" i="6"/>
  <c r="F20" i="6"/>
  <c r="F4" i="8" l="1"/>
  <c r="F5" i="8"/>
  <c r="F6" i="8"/>
  <c r="F7" i="8"/>
  <c r="F8" i="8"/>
  <c r="F10" i="8"/>
  <c r="F11" i="8"/>
  <c r="F12" i="8"/>
  <c r="F13" i="8"/>
  <c r="F14" i="8"/>
  <c r="F15" i="8"/>
  <c r="F16" i="8"/>
  <c r="F17" i="8"/>
  <c r="F18" i="8"/>
  <c r="F19" i="8"/>
  <c r="F22" i="8"/>
  <c r="F23" i="8"/>
  <c r="F24" i="8"/>
  <c r="F25" i="8"/>
  <c r="F27" i="8"/>
  <c r="F28" i="8"/>
  <c r="F29" i="8"/>
  <c r="F30" i="8"/>
  <c r="F26" i="8"/>
  <c r="F31" i="8"/>
  <c r="F32" i="8"/>
  <c r="F4" i="7"/>
  <c r="F5" i="7"/>
  <c r="F6" i="7"/>
  <c r="F7" i="7"/>
  <c r="F8" i="7"/>
  <c r="F11" i="7"/>
  <c r="F9" i="7"/>
  <c r="F12" i="7"/>
  <c r="F13" i="7"/>
  <c r="F14" i="7"/>
  <c r="F15" i="7"/>
  <c r="F18" i="7"/>
  <c r="F19" i="7"/>
  <c r="F20" i="7"/>
  <c r="F21" i="7"/>
  <c r="F22" i="7"/>
  <c r="E22" i="2"/>
  <c r="D22" i="2"/>
  <c r="C22" i="2"/>
  <c r="F27" i="4" l="1"/>
  <c r="E4" i="1"/>
  <c r="F41" i="8" l="1"/>
  <c r="F23" i="7"/>
  <c r="F5" i="2"/>
  <c r="F6" i="2"/>
  <c r="F7" i="2"/>
  <c r="F9" i="2"/>
  <c r="F8" i="2"/>
  <c r="F11" i="2"/>
  <c r="F13" i="2"/>
  <c r="F15" i="2"/>
  <c r="F14" i="2"/>
  <c r="F17" i="2"/>
  <c r="F18" i="2"/>
  <c r="F19" i="2"/>
  <c r="F20" i="2"/>
  <c r="F21" i="2"/>
  <c r="F12" i="2"/>
  <c r="F10" i="2"/>
  <c r="F4" i="2"/>
  <c r="F24" i="3"/>
  <c r="F25" i="3"/>
  <c r="F26" i="3"/>
  <c r="F27" i="3"/>
  <c r="F30" i="3"/>
  <c r="F29" i="3"/>
  <c r="F28" i="3"/>
  <c r="F31" i="3"/>
  <c r="F32" i="3"/>
  <c r="F33" i="3"/>
  <c r="F34" i="3"/>
  <c r="F35" i="3"/>
  <c r="F36" i="3"/>
  <c r="F38" i="3"/>
  <c r="F39" i="3"/>
  <c r="F40" i="3"/>
  <c r="F41" i="3"/>
  <c r="F43" i="3"/>
  <c r="F45" i="3"/>
  <c r="F44" i="3"/>
  <c r="F46" i="3"/>
  <c r="F48" i="3"/>
  <c r="F49" i="3"/>
  <c r="F19" i="3"/>
  <c r="F20" i="3"/>
  <c r="F21" i="3"/>
  <c r="F22" i="3"/>
  <c r="F23" i="3"/>
  <c r="F50" i="3" l="1"/>
  <c r="F22" i="2"/>
  <c r="F4" i="6"/>
  <c r="G11" i="1" l="1"/>
  <c r="F11" i="1"/>
  <c r="D12" i="1" l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4" i="1"/>
  <c r="H11" i="1" l="1"/>
  <c r="I4" i="1"/>
  <c r="I11" i="1" s="1"/>
  <c r="B12" i="1" l="1"/>
  <c r="E12" i="1" s="1"/>
</calcChain>
</file>

<file path=xl/sharedStrings.xml><?xml version="1.0" encoding="utf-8"?>
<sst xmlns="http://schemas.openxmlformats.org/spreadsheetml/2006/main" count="338" uniqueCount="286">
  <si>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</si>
  <si>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</si>
  <si>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</si>
  <si>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</si>
  <si>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</si>
  <si>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</si>
  <si>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</si>
  <si>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</si>
  <si>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大洋州</t>
    <rPh sb="0" eb="3">
      <t>タイヨウシュウ</t>
    </rPh>
    <phoneticPr fontId="4"/>
  </si>
  <si>
    <t>北米</t>
    <rPh sb="0" eb="2">
      <t>ホクベイ</t>
    </rPh>
    <phoneticPr fontId="4"/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</si>
  <si>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</si>
  <si>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</si>
  <si>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中東</t>
    <rPh sb="0" eb="2">
      <t>チュウトウ</t>
    </rPh>
    <phoneticPr fontId="4"/>
  </si>
  <si>
    <t>比率</t>
    <rPh sb="0" eb="2">
      <t>ヒリツ</t>
    </rPh>
    <phoneticPr fontId="4"/>
  </si>
  <si>
    <t>アジア</t>
    <phoneticPr fontId="4"/>
  </si>
  <si>
    <t>アフリカ</t>
    <phoneticPr fontId="4"/>
  </si>
  <si>
    <t>地域</t>
  </si>
  <si>
    <t>アジア</t>
  </si>
  <si>
    <t>インド大使館</t>
  </si>
  <si>
    <t>チェンナイ総領事館</t>
  </si>
  <si>
    <t>ムンバイ総領事館</t>
  </si>
  <si>
    <t>インドネシア大使館</t>
  </si>
  <si>
    <t>スラバヤ総領事館</t>
  </si>
  <si>
    <t>デンパサール総領事館</t>
  </si>
  <si>
    <t>カンボジア大使館</t>
  </si>
  <si>
    <t>シンガポール大使館</t>
  </si>
  <si>
    <t>スリランカ大使館</t>
  </si>
  <si>
    <t>チェンマイ総領事館</t>
  </si>
  <si>
    <t>大韓民国大使館</t>
  </si>
  <si>
    <t>釜山総領事館</t>
  </si>
  <si>
    <t>中華人民共和国大使館</t>
  </si>
  <si>
    <t>広州総領事館</t>
  </si>
  <si>
    <t>上海総領事館</t>
  </si>
  <si>
    <t>重慶総領事館</t>
  </si>
  <si>
    <t>瀋陽総領事館</t>
  </si>
  <si>
    <t>香港総領事館</t>
  </si>
  <si>
    <t>青島総領事館</t>
  </si>
  <si>
    <t>ネパール大使館</t>
  </si>
  <si>
    <t>パキスタン大使館</t>
  </si>
  <si>
    <t>カラチ総領事館</t>
  </si>
  <si>
    <t>バングラディシュ大使館</t>
  </si>
  <si>
    <t>フィリピン大使館</t>
  </si>
  <si>
    <t>ベトナム大使館</t>
  </si>
  <si>
    <t>ホーチミン総領事館</t>
  </si>
  <si>
    <t>マレーシア大使館</t>
  </si>
  <si>
    <t>ペナン総領事館</t>
  </si>
  <si>
    <t>ミャンマー大使館</t>
  </si>
  <si>
    <t>モンゴル大使館</t>
  </si>
  <si>
    <t>ラオス大使館</t>
  </si>
  <si>
    <t>小計</t>
    <rPh sb="0" eb="2">
      <t>ショウケイ</t>
    </rPh>
    <phoneticPr fontId="4"/>
  </si>
  <si>
    <t>大洋州</t>
  </si>
  <si>
    <t xml:space="preserve">★はIC旅券作成機が設置されていない在外公館 </t>
  </si>
  <si>
    <t>オーストラリア大使館</t>
  </si>
  <si>
    <t>シドニー総領事館</t>
  </si>
  <si>
    <t>パース総領事館</t>
  </si>
  <si>
    <t>ブリスベン総領事館</t>
  </si>
  <si>
    <t>メルボルン総領事館</t>
  </si>
  <si>
    <t>ニュージーランド大使館</t>
  </si>
  <si>
    <t>オークランド総領事館</t>
  </si>
  <si>
    <t>フィジー大使館</t>
  </si>
  <si>
    <t>アメリカ合衆国大使館</t>
  </si>
  <si>
    <t>アトランタ総領事館</t>
  </si>
  <si>
    <t>サンフランシスコ総領事館</t>
  </si>
  <si>
    <t>シアトル総領事館</t>
  </si>
  <si>
    <t>シカゴ総領事館</t>
  </si>
  <si>
    <t>デトロイト総領事館</t>
  </si>
  <si>
    <t>デンバー総領事館</t>
  </si>
  <si>
    <t>ナッシュビル総領事館</t>
  </si>
  <si>
    <t>ニューヨーク総領事館</t>
  </si>
  <si>
    <t>ハガッニャ総領事館</t>
  </si>
  <si>
    <t>ヒューストン総領事館</t>
  </si>
  <si>
    <t>ボストン総領事館</t>
  </si>
  <si>
    <t>ホノルル総領事館</t>
  </si>
  <si>
    <t>マイアミ総領事館</t>
  </si>
  <si>
    <t>ロサンゼルス総領事館</t>
  </si>
  <si>
    <t>カナダ大使館</t>
  </si>
  <si>
    <t>カルガリー総領事館</t>
  </si>
  <si>
    <t>トロント総領事館</t>
  </si>
  <si>
    <t>バンクーバー総領事館</t>
  </si>
  <si>
    <t>モントリオール総領事館</t>
  </si>
  <si>
    <t>北米</t>
    <rPh sb="0" eb="2">
      <t>ホクベイ</t>
    </rPh>
    <phoneticPr fontId="4"/>
  </si>
  <si>
    <t>アルゼンチン大使館</t>
  </si>
  <si>
    <t>ウルグアイ大使館</t>
  </si>
  <si>
    <t>エクアドル大使館</t>
  </si>
  <si>
    <t>エルサルバドル大使館</t>
  </si>
  <si>
    <t>キューバ大使館</t>
  </si>
  <si>
    <t>グアテマラ大使館</t>
  </si>
  <si>
    <t>コスタリカ大使館</t>
  </si>
  <si>
    <t>コロンビア大使館</t>
  </si>
  <si>
    <t>ジャマイカ大使館</t>
  </si>
  <si>
    <t>チリ大使館</t>
  </si>
  <si>
    <t>ドミニカ共和国大使館</t>
  </si>
  <si>
    <t>トリニダード・トバゴ大使館</t>
  </si>
  <si>
    <t>ニカラグア大使館</t>
  </si>
  <si>
    <t>パナマ大使館</t>
  </si>
  <si>
    <t>パラグアイ大使館</t>
  </si>
  <si>
    <t>ブラジル大使館</t>
  </si>
  <si>
    <t>クリチバ総領事館</t>
  </si>
  <si>
    <t>サンパウロ総領事館</t>
  </si>
  <si>
    <t>マナウス総領事館</t>
  </si>
  <si>
    <t>ベネズエラ大使館</t>
  </si>
  <si>
    <t>ペルー大使館</t>
  </si>
  <si>
    <t>ボリビア大使館</t>
  </si>
  <si>
    <t>ホンジュラス大使館</t>
  </si>
  <si>
    <t>メキシコ大使館</t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</si>
  <si>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</si>
  <si>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</si>
  <si>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アイルランド大使館</t>
  </si>
  <si>
    <t>イタリア大使館</t>
  </si>
  <si>
    <t>ミラノ総領事館</t>
  </si>
  <si>
    <t>ウクライナ大使館</t>
  </si>
  <si>
    <t>オーストリア大使館</t>
  </si>
  <si>
    <t>オランダ大使館</t>
  </si>
  <si>
    <t>ギリシャ大使館</t>
  </si>
  <si>
    <t>スイス大使館</t>
  </si>
  <si>
    <t>スウェーデン大使館</t>
  </si>
  <si>
    <t>スペイン大使館</t>
  </si>
  <si>
    <t>バルセロナ総領事館</t>
  </si>
  <si>
    <t>チェコ大使館</t>
  </si>
  <si>
    <t>デンマーク大使館</t>
  </si>
  <si>
    <t>ドイツ大使館</t>
  </si>
  <si>
    <t>デュッセルドルフ総領事館</t>
  </si>
  <si>
    <t>フランクフルト総領事館</t>
  </si>
  <si>
    <t>ミュンヘン総領事館</t>
  </si>
  <si>
    <t>ノルウェー大使館</t>
  </si>
  <si>
    <t>ハンガリー大使館</t>
  </si>
  <si>
    <t>フィンランド大使館</t>
  </si>
  <si>
    <t>フランス大使館</t>
  </si>
  <si>
    <t>ストラスブール総領事館</t>
  </si>
  <si>
    <t>マルセイユ総領事館</t>
  </si>
  <si>
    <t>ベルギー大使館</t>
  </si>
  <si>
    <t>ポーランド大使館</t>
  </si>
  <si>
    <t>ポルトガル大使館</t>
  </si>
  <si>
    <t>ルーマニア大使館</t>
  </si>
  <si>
    <t>ルクセンブルク大使館</t>
  </si>
  <si>
    <t>英国大使館</t>
  </si>
  <si>
    <t>エディンバラ総領事館</t>
  </si>
  <si>
    <t>ロシア大使館</t>
  </si>
  <si>
    <t>ウラジオストク総領事館</t>
  </si>
  <si>
    <t>小計</t>
    <rPh sb="0" eb="2">
      <t>ショウケイ</t>
    </rPh>
    <phoneticPr fontId="4"/>
  </si>
  <si>
    <t>中東</t>
    <rPh sb="0" eb="2">
      <t>チュウトウ</t>
    </rPh>
    <phoneticPr fontId="4"/>
  </si>
  <si>
    <t>アラブ首長国連邦大使館</t>
  </si>
  <si>
    <t>ドバイ総領事館</t>
  </si>
  <si>
    <t>イスラエル大使館</t>
  </si>
  <si>
    <t>イラン大使館</t>
  </si>
  <si>
    <t>カタール大使館</t>
  </si>
  <si>
    <t>サウジアラビア大使館</t>
  </si>
  <si>
    <t>イスタンブール総領事館</t>
  </si>
  <si>
    <t>ヨルダン大使館</t>
  </si>
  <si>
    <t>エジプト大使館</t>
  </si>
  <si>
    <t>ケニア大使館</t>
  </si>
  <si>
    <t>南アフリカ共和国大使館</t>
  </si>
  <si>
    <t>モロッコ大使館</t>
  </si>
  <si>
    <t>アフリカ</t>
    <phoneticPr fontId="4"/>
  </si>
  <si>
    <t>コルカタ総領事館★</t>
    <phoneticPr fontId="4"/>
  </si>
  <si>
    <t>メダン総領事館★</t>
    <phoneticPr fontId="4"/>
  </si>
  <si>
    <t>済州総領事館★</t>
    <phoneticPr fontId="4"/>
  </si>
  <si>
    <t>ブルネイ大使館★</t>
    <phoneticPr fontId="4"/>
  </si>
  <si>
    <t>東ティモール大使館★</t>
    <phoneticPr fontId="4"/>
  </si>
  <si>
    <t>パプアニューギニア大使館★</t>
    <phoneticPr fontId="4"/>
  </si>
  <si>
    <t>ソロモン大使館★</t>
    <phoneticPr fontId="4"/>
  </si>
  <si>
    <t>ミクロネシア大使館★</t>
    <phoneticPr fontId="4"/>
  </si>
  <si>
    <t>マーシャル大使館★</t>
    <phoneticPr fontId="4"/>
  </si>
  <si>
    <t>トンガ大使館★</t>
    <phoneticPr fontId="4"/>
  </si>
  <si>
    <t>ハイチ大使館★</t>
    <phoneticPr fontId="4"/>
  </si>
  <si>
    <t>ハバロフスク総領事館★</t>
    <phoneticPr fontId="4"/>
  </si>
  <si>
    <t>サンクトペテルブルク総領事館★</t>
    <phoneticPr fontId="4"/>
  </si>
  <si>
    <t>ユジノサハリンスク総領事館★</t>
    <phoneticPr fontId="4"/>
  </si>
  <si>
    <t>アイスランド大使館★</t>
    <phoneticPr fontId="4"/>
  </si>
  <si>
    <t>セルビア大使館★</t>
    <phoneticPr fontId="4"/>
  </si>
  <si>
    <t>ブルガリア大使館★</t>
    <phoneticPr fontId="4"/>
  </si>
  <si>
    <t>エストニア大使館★</t>
    <phoneticPr fontId="4"/>
  </si>
  <si>
    <t>ラトビア大使館★</t>
    <phoneticPr fontId="4"/>
  </si>
  <si>
    <t>リトアニア大使館★</t>
    <phoneticPr fontId="4"/>
  </si>
  <si>
    <t>ウズベキスタン大使館★</t>
    <phoneticPr fontId="4"/>
  </si>
  <si>
    <t>カザフスタン大使館★</t>
    <phoneticPr fontId="4"/>
  </si>
  <si>
    <t>キルギス大使館★</t>
    <phoneticPr fontId="4"/>
  </si>
  <si>
    <t>タジキスタン大使館★</t>
    <phoneticPr fontId="4"/>
  </si>
  <si>
    <t>ベラルーシ大使館★</t>
    <phoneticPr fontId="4"/>
  </si>
  <si>
    <t>スロベニア大使館★</t>
    <phoneticPr fontId="4"/>
  </si>
  <si>
    <t>クロアチア大使館★</t>
    <phoneticPr fontId="4"/>
  </si>
  <si>
    <t>スロバキア大使館★</t>
    <phoneticPr fontId="4"/>
  </si>
  <si>
    <t>クウェート大使館★</t>
    <phoneticPr fontId="4"/>
  </si>
  <si>
    <t>レバノン大使館★</t>
    <phoneticPr fontId="4"/>
  </si>
  <si>
    <t>バーレーン大使館★</t>
    <phoneticPr fontId="4"/>
  </si>
  <si>
    <t>エチオピア大使館★</t>
    <phoneticPr fontId="4"/>
  </si>
  <si>
    <t>ガーナ大使館★</t>
    <phoneticPr fontId="4"/>
  </si>
  <si>
    <t>ナイジェリア大使館★</t>
    <phoneticPr fontId="4"/>
  </si>
  <si>
    <t>セネガル大使館★</t>
    <phoneticPr fontId="4"/>
  </si>
  <si>
    <t>スーダン大使館★</t>
    <phoneticPr fontId="4"/>
  </si>
  <si>
    <t>タンザニア大使館★</t>
    <phoneticPr fontId="4"/>
  </si>
  <si>
    <t>チュニジア大使館★</t>
    <phoneticPr fontId="4"/>
  </si>
  <si>
    <t>ザンビア大使館★</t>
    <phoneticPr fontId="4"/>
  </si>
  <si>
    <t>マダガスカル大使館★</t>
    <phoneticPr fontId="4"/>
  </si>
  <si>
    <t>アンゴラ大使館★</t>
    <phoneticPr fontId="4"/>
  </si>
  <si>
    <t>ボツワナ大使館★</t>
    <phoneticPr fontId="4"/>
  </si>
  <si>
    <t>マラウイ大使館★</t>
    <phoneticPr fontId="4"/>
  </si>
  <si>
    <t>ブルキナファソ大使館★</t>
    <phoneticPr fontId="4"/>
  </si>
  <si>
    <t>ガボン大使館★</t>
    <phoneticPr fontId="4"/>
  </si>
  <si>
    <t>カメルーン大使館★</t>
    <phoneticPr fontId="4"/>
  </si>
  <si>
    <t>ジンバブエ大使館★</t>
    <phoneticPr fontId="4"/>
  </si>
  <si>
    <t>モザンビーク大使館★</t>
    <phoneticPr fontId="4"/>
  </si>
  <si>
    <t>ウガンダ大使館★</t>
    <phoneticPr fontId="4"/>
  </si>
  <si>
    <t>ルワンダ大使館★</t>
    <phoneticPr fontId="4"/>
  </si>
  <si>
    <t>ベレン領事事務所</t>
    <rPh sb="5" eb="8">
      <t>ジムショ</t>
    </rPh>
    <phoneticPr fontId="4"/>
  </si>
  <si>
    <t>ポルトアレグレ領事事務所</t>
    <rPh sb="7" eb="9">
      <t>リョウジ</t>
    </rPh>
    <rPh sb="9" eb="11">
      <t>ジム</t>
    </rPh>
    <rPh sb="11" eb="12">
      <t>ショ</t>
    </rPh>
    <phoneticPr fontId="4"/>
  </si>
  <si>
    <t>イエメン大使館★</t>
    <rPh sb="4" eb="7">
      <t>タイシカン</t>
    </rPh>
    <phoneticPr fontId="4"/>
  </si>
  <si>
    <t>コンゴ民主共和国大使館★</t>
    <rPh sb="3" eb="5">
      <t>ミンシュ</t>
    </rPh>
    <rPh sb="5" eb="8">
      <t>キョウワコク</t>
    </rPh>
    <rPh sb="8" eb="11">
      <t>タイシカン</t>
    </rPh>
    <phoneticPr fontId="4"/>
  </si>
  <si>
    <t>リビア大使館★</t>
    <rPh sb="3" eb="6">
      <t>タイシカン</t>
    </rPh>
    <phoneticPr fontId="4"/>
  </si>
  <si>
    <t>アゼルバイジャン大使館★</t>
    <rPh sb="8" eb="11">
      <t>タイシカン</t>
    </rPh>
    <phoneticPr fontId="4"/>
  </si>
  <si>
    <t>コートジボワール大使館★</t>
    <rPh sb="8" eb="11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</si>
  <si>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</si>
  <si>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大連領事事務所</t>
    <rPh sb="2" eb="4">
      <t>リョウジ</t>
    </rPh>
    <rPh sb="4" eb="7">
      <t>ジムショ</t>
    </rPh>
    <phoneticPr fontId="4"/>
  </si>
  <si>
    <t>コタキナバル領事事務所</t>
    <rPh sb="6" eb="8">
      <t>リョウジ</t>
    </rPh>
    <rPh sb="8" eb="11">
      <t>ジムショ</t>
    </rPh>
    <phoneticPr fontId="4"/>
  </si>
  <si>
    <t>ケアンズ領事事務所</t>
    <rPh sb="4" eb="6">
      <t>リョウジ</t>
    </rPh>
    <rPh sb="6" eb="9">
      <t>ジムショ</t>
    </rPh>
    <phoneticPr fontId="4"/>
  </si>
  <si>
    <t>クライストチャーチ領事事務所</t>
    <rPh sb="9" eb="11">
      <t>リョウジ</t>
    </rPh>
    <rPh sb="11" eb="14">
      <t>ジムショ</t>
    </rPh>
    <phoneticPr fontId="4"/>
  </si>
  <si>
    <t>アンカレジ領事事務所</t>
    <rPh sb="5" eb="7">
      <t>リョウジ</t>
    </rPh>
    <rPh sb="7" eb="10">
      <t>ジムショ</t>
    </rPh>
    <phoneticPr fontId="4"/>
  </si>
  <si>
    <t>サイパン領事事務所</t>
    <rPh sb="4" eb="6">
      <t>リョウジ</t>
    </rPh>
    <rPh sb="6" eb="9">
      <t>ジムショ</t>
    </rPh>
    <phoneticPr fontId="4"/>
  </si>
  <si>
    <t>ポートランド領事事務所</t>
    <rPh sb="6" eb="8">
      <t>リョウジ</t>
    </rPh>
    <rPh sb="8" eb="11">
      <t>ジムショ</t>
    </rPh>
    <phoneticPr fontId="4"/>
  </si>
  <si>
    <t>エンカルナシオン領事事務所</t>
    <rPh sb="8" eb="10">
      <t>リョウジ</t>
    </rPh>
    <rPh sb="10" eb="13">
      <t>ジムショ</t>
    </rPh>
    <phoneticPr fontId="4"/>
  </si>
  <si>
    <t>サンタクルス領事事務所</t>
    <rPh sb="6" eb="8">
      <t>リョウジ</t>
    </rPh>
    <rPh sb="8" eb="11">
      <t>ジムショ</t>
    </rPh>
    <phoneticPr fontId="4"/>
  </si>
  <si>
    <t>ジュネーブ領事事務所</t>
    <rPh sb="5" eb="7">
      <t>リョウジ</t>
    </rPh>
    <rPh sb="7" eb="10">
      <t>ジムショ</t>
    </rPh>
    <phoneticPr fontId="4"/>
  </si>
  <si>
    <t>リヨン領事事務所</t>
    <rPh sb="3" eb="5">
      <t>リョウジ</t>
    </rPh>
    <rPh sb="5" eb="8">
      <t>ジムショ</t>
    </rPh>
    <phoneticPr fontId="4"/>
  </si>
  <si>
    <t>サモア大使館★</t>
    <rPh sb="3" eb="6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</si>
  <si>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</si>
  <si>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記載変更</t>
    <phoneticPr fontId="4"/>
  </si>
  <si>
    <t>記載変更</t>
    <phoneticPr fontId="4"/>
  </si>
  <si>
    <t>タイ大使館</t>
    <rPh sb="2" eb="5">
      <t>タイシカン</t>
    </rPh>
    <phoneticPr fontId="4"/>
  </si>
  <si>
    <t>ベナン大使館★</t>
  </si>
  <si>
    <t>マカッサル領事事務所★</t>
    <rPh sb="5" eb="7">
      <t>リョウジ</t>
    </rPh>
    <rPh sb="7" eb="10">
      <t>ジムショ</t>
    </rPh>
    <phoneticPr fontId="4"/>
  </si>
  <si>
    <t>アルメニア大使館★</t>
    <rPh sb="5" eb="8">
      <t>タイシカン</t>
    </rPh>
    <phoneticPr fontId="4"/>
  </si>
  <si>
    <t>トルクメニスタン大使館★</t>
    <rPh sb="8" eb="11">
      <t>タイシカン</t>
    </rPh>
    <phoneticPr fontId="4"/>
  </si>
  <si>
    <t>ナミビア大使館★</t>
    <rPh sb="4" eb="7">
      <t>タイシカン</t>
    </rPh>
    <phoneticPr fontId="4"/>
  </si>
  <si>
    <t>マリ大使館★</t>
    <rPh sb="2" eb="5">
      <t>タイシカン</t>
    </rPh>
    <phoneticPr fontId="4"/>
  </si>
  <si>
    <t>南スーダン大使館★</t>
    <rPh sb="0" eb="1">
      <t>ミナミ</t>
    </rPh>
    <rPh sb="5" eb="8">
      <t>タイシカン</t>
    </rPh>
    <phoneticPr fontId="4"/>
  </si>
  <si>
    <t>モーリタニア大使館★</t>
    <rPh sb="6" eb="9">
      <t>タイシカン</t>
    </rPh>
    <phoneticPr fontId="4"/>
  </si>
  <si>
    <t>ジョージア大使館★</t>
    <phoneticPr fontId="4"/>
  </si>
  <si>
    <t>　　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4" eb="136">
      <t>ザイガイ</t>
    </rPh>
    <rPh sb="136" eb="138">
      <t>コウカン</t>
    </rPh>
    <phoneticPr fontId="4"/>
  </si>
  <si>
    <t>ジブチ大使館★</t>
    <rPh sb="3" eb="6">
      <t>タイシカン</t>
    </rPh>
    <phoneticPr fontId="4"/>
  </si>
  <si>
    <t>ボスニア・ヘルツェゴビナ大使館★</t>
    <phoneticPr fontId="4"/>
  </si>
  <si>
    <t>1 旅券種類別・地域別発行数</t>
    <rPh sb="4" eb="6">
      <t>シュルイ</t>
    </rPh>
    <rPh sb="8" eb="10">
      <t>チイキ</t>
    </rPh>
    <phoneticPr fontId="4"/>
  </si>
  <si>
    <t>２　一般旅券種類別・在外公館別発行数（アジア地域）</t>
    <phoneticPr fontId="4"/>
  </si>
  <si>
    <t>３　一般旅券種類別・在外公館別発行数（大洋州地域）</t>
    <phoneticPr fontId="4"/>
  </si>
  <si>
    <t>４　一般旅券種類別・在外公館別発行数（北米地域）</t>
    <rPh sb="19" eb="21">
      <t>ホクベイ</t>
    </rPh>
    <phoneticPr fontId="4"/>
  </si>
  <si>
    <t>５　一般旅券種類別・在外公館別発行数（中南米地域）</t>
    <rPh sb="19" eb="22">
      <t>チュウナンベイ</t>
    </rPh>
    <rPh sb="22" eb="24">
      <t>チイキ</t>
    </rPh>
    <phoneticPr fontId="4"/>
  </si>
  <si>
    <t>６　一般旅券種類別・在外公館別発行数（欧州地域）</t>
    <rPh sb="19" eb="21">
      <t>オウシュウ</t>
    </rPh>
    <rPh sb="21" eb="23">
      <t>チイキ</t>
    </rPh>
    <phoneticPr fontId="4"/>
  </si>
  <si>
    <t>７　一般旅券種類別・在外公館別発行数（中東地域）</t>
    <rPh sb="19" eb="21">
      <t>チュウトウ</t>
    </rPh>
    <rPh sb="21" eb="23">
      <t>チイキ</t>
    </rPh>
    <phoneticPr fontId="4"/>
  </si>
  <si>
    <t>８　一般旅券種類別・在外公館別発行数（アフリカ地域）</t>
    <rPh sb="23" eb="25">
      <t>チイキ</t>
    </rPh>
    <phoneticPr fontId="4"/>
  </si>
  <si>
    <t>レオン総領事館</t>
    <rPh sb="3" eb="7">
      <t>ソウリョウジカン</t>
    </rPh>
    <phoneticPr fontId="4"/>
  </si>
  <si>
    <t>バチカン大使館★</t>
    <rPh sb="4" eb="7">
      <t>タイシカン</t>
    </rPh>
    <phoneticPr fontId="4"/>
  </si>
  <si>
    <t>モルドバ大使館★</t>
    <rPh sb="4" eb="7">
      <t>タイシカン</t>
    </rPh>
    <phoneticPr fontId="4"/>
  </si>
  <si>
    <t>　　　　　種類　　地域</t>
    <rPh sb="5" eb="7">
      <t>シュルイ</t>
    </rPh>
    <rPh sb="9" eb="11">
      <t>チイキ</t>
    </rPh>
    <phoneticPr fontId="4"/>
  </si>
  <si>
    <t>パラオ大使館★</t>
    <phoneticPr fontId="4"/>
  </si>
  <si>
    <t>オマーン大使館★</t>
    <rPh sb="4" eb="7">
      <t>タイシカン</t>
    </rPh>
    <phoneticPr fontId="4"/>
  </si>
  <si>
    <t>ギニア大使館★</t>
    <phoneticPr fontId="4"/>
  </si>
  <si>
    <t>ハンブルク総領事館</t>
    <rPh sb="5" eb="9">
      <t>ソウリョウジカン</t>
    </rPh>
    <phoneticPr fontId="4"/>
  </si>
  <si>
    <t>ベンガルール総領事館</t>
    <rPh sb="6" eb="10">
      <t>ソウリョウジカン</t>
    </rPh>
    <phoneticPr fontId="4"/>
  </si>
  <si>
    <t>アルバニア大使館★</t>
    <rPh sb="5" eb="8">
      <t>タイシカン</t>
    </rPh>
    <phoneticPr fontId="4"/>
  </si>
  <si>
    <t>モーリシャス大使館★</t>
    <rPh sb="6" eb="9">
      <t>タイシカン</t>
    </rPh>
    <phoneticPr fontId="4"/>
  </si>
  <si>
    <t>　　　　　　　　　　　　　　　　　　　種別　　　　　　　　　 在外公館</t>
    <rPh sb="31" eb="33">
      <t>ザイガイ</t>
    </rPh>
    <rPh sb="33" eb="35">
      <t>コウカン</t>
    </rPh>
    <phoneticPr fontId="4"/>
  </si>
  <si>
    <t xml:space="preserve">　　　　　　　　　　　　　　        種別　　　　　　在外公館　　　　　　　　　 </t>
    <rPh sb="22" eb="24">
      <t>シュベツ</t>
    </rPh>
    <phoneticPr fontId="4"/>
  </si>
  <si>
    <t>　　　　　　　　　　　　　　    　   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9" eb="141">
      <t>ザイガイ</t>
    </rPh>
    <rPh sb="141" eb="143">
      <t>コウカン</t>
    </rPh>
    <phoneticPr fontId="4"/>
  </si>
  <si>
    <t>　　　　　　　　　　　　　　          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41" eb="143">
      <t>ザイガイ</t>
    </rPh>
    <rPh sb="143" eb="145">
      <t>コウカン</t>
    </rPh>
    <phoneticPr fontId="4"/>
  </si>
  <si>
    <t>シリア大使館★</t>
    <rPh sb="3" eb="6">
      <t>タイシカン</t>
    </rPh>
    <phoneticPr fontId="4"/>
  </si>
  <si>
    <t>キプロス大使館★</t>
    <rPh sb="4" eb="7">
      <t>タイシカン</t>
    </rPh>
    <phoneticPr fontId="4"/>
  </si>
  <si>
    <t>バヌアツ大使館★</t>
    <rPh sb="4" eb="7">
      <t>タイシカン</t>
    </rPh>
    <phoneticPr fontId="4"/>
  </si>
  <si>
    <t>ダバオ総領事館</t>
    <rPh sb="3" eb="7">
      <t>ソウリョウジカン</t>
    </rPh>
    <phoneticPr fontId="4"/>
  </si>
  <si>
    <t>リオデジャネイロ総領事館</t>
    <phoneticPr fontId="4"/>
  </si>
  <si>
    <t>レシフェ総領事館</t>
    <rPh sb="4" eb="8">
      <t>ソウリョウジカン</t>
    </rPh>
    <phoneticPr fontId="4"/>
  </si>
  <si>
    <t>セブ総領事館</t>
    <rPh sb="2" eb="5">
      <t>ソウリョウジ</t>
    </rPh>
    <rPh sb="5" eb="6">
      <t>カン</t>
    </rPh>
    <phoneticPr fontId="4"/>
  </si>
  <si>
    <t>ケープタウン領事事務所★</t>
    <rPh sb="6" eb="8">
      <t>リョウジ</t>
    </rPh>
    <rPh sb="8" eb="11">
      <t>ジムショ</t>
    </rPh>
    <phoneticPr fontId="4"/>
  </si>
  <si>
    <t>北マケドニア大使館★</t>
    <rPh sb="0" eb="1">
      <t>キタ</t>
    </rPh>
    <rPh sb="6" eb="9">
      <t>タイシカン</t>
    </rPh>
    <phoneticPr fontId="4"/>
  </si>
  <si>
    <t>モルディブ大使館</t>
    <rPh sb="5" eb="8">
      <t>タイシカン</t>
    </rPh>
    <phoneticPr fontId="4"/>
  </si>
  <si>
    <t>バルバドス大使館</t>
    <rPh sb="5" eb="8">
      <t>タイシカン</t>
    </rPh>
    <phoneticPr fontId="4"/>
  </si>
  <si>
    <t>ラスパルマス領事事務所</t>
    <rPh sb="6" eb="8">
      <t>リョウジ</t>
    </rPh>
    <rPh sb="8" eb="11">
      <t>ジムショ</t>
    </rPh>
    <phoneticPr fontId="4"/>
  </si>
  <si>
    <t>アフガニスタン大使館★</t>
    <phoneticPr fontId="4"/>
  </si>
  <si>
    <t>イラク大使館</t>
    <rPh sb="3" eb="6">
      <t>タイシカン</t>
    </rPh>
    <phoneticPr fontId="4"/>
  </si>
  <si>
    <t>エルビル領事事務所</t>
    <rPh sb="4" eb="6">
      <t>リョウジ</t>
    </rPh>
    <rPh sb="6" eb="9">
      <t>ジムショ</t>
    </rPh>
    <phoneticPr fontId="4"/>
  </si>
  <si>
    <t>ジッダ総領事館</t>
    <phoneticPr fontId="4"/>
  </si>
  <si>
    <t>トルコ大使館</t>
    <phoneticPr fontId="4"/>
  </si>
  <si>
    <t>アルジェリア大使館★</t>
    <phoneticPr fontId="4"/>
  </si>
  <si>
    <t>シェムリアップ領事事務所</t>
    <rPh sb="7" eb="9">
      <t>リョウジ</t>
    </rPh>
    <rPh sb="9" eb="11">
      <t>ジム</t>
    </rPh>
    <rPh sb="11" eb="12">
      <t>ショ</t>
    </rPh>
    <phoneticPr fontId="4"/>
  </si>
  <si>
    <t>ダナン領事事務所★</t>
    <phoneticPr fontId="4"/>
  </si>
  <si>
    <t>ベリーズ兼勤駐在官事務所</t>
    <rPh sb="4" eb="5">
      <t>ケン</t>
    </rPh>
    <rPh sb="5" eb="6">
      <t>ツトム</t>
    </rPh>
    <rPh sb="6" eb="8">
      <t>チュウザイ</t>
    </rPh>
    <rPh sb="8" eb="9">
      <t>カン</t>
    </rPh>
    <rPh sb="9" eb="11">
      <t>ジム</t>
    </rPh>
    <rPh sb="11" eb="12">
      <t>ショ</t>
    </rPh>
    <phoneticPr fontId="4"/>
  </si>
  <si>
    <t>コソボ兼勤駐在官事務所★</t>
    <phoneticPr fontId="4"/>
  </si>
  <si>
    <t>セーシェル兼勤駐在官事務所★</t>
    <rPh sb="5" eb="6">
      <t>ケン</t>
    </rPh>
    <rPh sb="6" eb="7">
      <t>ツトム</t>
    </rPh>
    <rPh sb="7" eb="9">
      <t>チュウザイ</t>
    </rPh>
    <rPh sb="9" eb="10">
      <t>カン</t>
    </rPh>
    <rPh sb="10" eb="12">
      <t>ジム</t>
    </rPh>
    <rPh sb="12" eb="1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</si>
</sst>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%"/>
    <numFmt numFmtId="179" formatCode="#,##0;&quot;-&quot;#,##0"/>
    <numFmt numFmtId="180" formatCode="#,##0.0;&quot;-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/>
    <xf numFmtId="177" fontId="3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49" fontId="7" fillId="0" borderId="1" xfId="0" applyNumberFormat="1" applyFont="1" applyBorder="1" applyAlignment="1"/>
    <xf numFmtId="49" fontId="7" fillId="0" borderId="1" xfId="0" applyNumberFormat="1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9" fontId="0" fillId="0" borderId="0" xfId="1" applyFont="1">
      <alignment vertical="center"/>
    </xf>
    <xf numFmtId="178" fontId="0" fillId="0" borderId="0" xfId="1" applyNumberFormat="1" applyFont="1">
      <alignment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49" fontId="7" fillId="0" borderId="1" xfId="0" applyNumberFormat="1" applyFont="1" applyFill="1" applyBorder="1" applyAlignment="1"/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0" fillId="0" borderId="0" xfId="1" applyNumberFormat="1" applyFont="1">
      <alignment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quotePrefix="1" applyAlignment="1">
      <alignment vertical="center"/>
    </xf>
    <xf numFmtId="0" fontId="0" fillId="0" borderId="12" xfId="0" quotePrefix="1" applyBorder="1" applyAlignment="1">
      <alignment vertical="center"/>
    </xf>
    <xf numFmtId="0" fontId="0" fillId="0" borderId="13" xfId="0" quotePrefix="1" applyBorder="1" applyAlignment="1">
      <alignment vertical="center"/>
    </xf>
    <xf numFmtId="0" fontId="0" fillId="0" borderId="14" xfId="0" quotePrefix="1" applyBorder="1" applyAlignment="1">
      <alignment vertical="center"/>
    </xf>
    <xf numFmtId="180" fontId="9" fillId="3" borderId="15" xfId="0" quotePrefix="1" applyNumberFormat="1" applyFont="1" applyFill="1" applyBorder="1" applyAlignment="1">
      <alignment horizontal="right" vertical="top"/>
    </xf>
    <xf numFmtId="179" fontId="10" fillId="0" borderId="0" xfId="0" quotePrefix="1" applyNumberFormat="1" applyFont="1" applyAlignment="1">
      <alignment vertical="center"/>
    </xf>
    <xf numFmtId="179" fontId="9" fillId="0" borderId="0" xfId="0" quotePrefix="1" applyNumberFormat="1" applyFont="1" applyFill="1" applyBorder="1" applyAlignment="1">
      <alignment horizontal="right" vertical="top"/>
    </xf>
    <xf numFmtId="0" fontId="3" fillId="0" borderId="0" xfId="0" applyFont="1" applyFill="1" applyBorder="1">
      <alignment vertical="center"/>
    </xf>
    <xf numFmtId="0" fontId="0" fillId="0" borderId="0" xfId="0" quotePrefix="1" applyFill="1" applyAlignment="1">
      <alignment vertical="center"/>
    </xf>
    <xf numFmtId="0" fontId="3" fillId="0" borderId="0" xfId="0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3" fillId="0" borderId="0" xfId="0" applyNumberFormat="1" applyFont="1" applyFill="1">
      <alignment vertical="center"/>
    </xf>
    <xf numFmtId="177" fontId="3" fillId="0" borderId="1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176" fontId="3" fillId="0" borderId="1" xfId="0" applyNumberFormat="1" applyFont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3" fillId="0" borderId="1" xfId="2" applyNumberFormat="1" applyFont="1" applyBorder="1" applyAlignment="1">
      <alignment vertical="center"/>
    </xf>
    <xf numFmtId="176" fontId="3" fillId="0" borderId="1" xfId="2" applyNumberFormat="1" applyFont="1" applyBorder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176" fontId="3" fillId="0" borderId="9" xfId="2" applyNumberFormat="1" applyFont="1" applyBorder="1" applyAlignment="1">
      <alignment vertical="center"/>
    </xf>
    <xf numFmtId="180" fontId="9" fillId="3" borderId="15" xfId="0" quotePrefix="1" applyNumberFormat="1" applyFont="1" applyFill="1" applyBorder="1" applyAlignment="1">
      <alignment horizontal="right" vertical="top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80" fontId="9" fillId="3" borderId="15" xfId="0" quotePrefix="1" applyNumberFormat="1" applyFont="1" applyFill="1" applyBorder="1" applyAlignment="1">
      <alignment horizontal="right" vertical="top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9" fillId="3" borderId="15" xfId="0" quotePrefix="1" applyNumberFormat="1" applyFont="1" applyFill="1" applyBorder="1" applyAlignment="1">
      <alignment horizontal="right" vertical="top"/>
    </xf>
    <xf numFmtId="49" fontId="9" fillId="0" borderId="10" xfId="0" applyNumberFormat="1" applyFont="1" applyBorder="1" applyAlignment="1">
      <alignment horizontal="center" vertical="top"/>
    </xf>
    <xf numFmtId="49" fontId="9" fillId="0" borderId="11" xfId="0" applyNumberFormat="1" applyFont="1" applyBorder="1" applyAlignment="1">
      <alignment horizontal="center" vertical="top"/>
    </xf>
    <xf numFmtId="180" fontId="9" fillId="0" borderId="16" xfId="0" quotePrefix="1" applyNumberFormat="1" applyFont="1" applyBorder="1" applyAlignment="1">
      <alignment horizontal="right" vertical="top"/>
    </xf>
    <xf numFmtId="180" fontId="9" fillId="0" borderId="17" xfId="0" quotePrefix="1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77" fontId="1" fillId="0" borderId="6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left" vertical="center" wrapText="1"/>
    </xf>
    <xf numFmtId="177" fontId="0" fillId="0" borderId="8" xfId="0" applyNumberForma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sqref="A1:I1"/>
    </sheetView>
  </sheetViews>
  <sheetFormatPr defaultRowHeight="13.5"/>
  <cols>
    <col min="1" max="1" width="10.625" customWidth="1"/>
    <col min="2" max="9" width="9.625" customWidth="1"/>
  </cols>
  <sheetData>
    <row r="1" spans="1:9" ht="20.100000000000001" customHeight="1">
      <c r="A1" s="79" t="s">
        <v>240</v>
      </c>
      <c r="B1" s="79"/>
      <c r="C1" s="79"/>
      <c r="D1" s="79"/>
      <c r="E1" s="79"/>
      <c r="F1" s="79"/>
      <c r="G1" s="79"/>
      <c r="H1" s="79"/>
      <c r="I1" s="79"/>
    </row>
    <row r="2" spans="1:9" ht="20.100000000000001" customHeight="1">
      <c r="A2" s="80" t="s">
        <v>251</v>
      </c>
      <c r="B2" s="81" t="s">
        <v>0</v>
      </c>
      <c r="C2" s="81"/>
      <c r="D2" s="81"/>
      <c r="E2" s="81"/>
      <c r="F2" s="81" t="s">
        <v>1</v>
      </c>
      <c r="G2" s="81"/>
      <c r="H2" s="81"/>
      <c r="I2" s="82" t="s">
        <v>2</v>
      </c>
    </row>
    <row r="3" spans="1:9" ht="20.100000000000001" customHeight="1">
      <c r="A3" s="80"/>
      <c r="B3" s="2" t="s">
        <v>3</v>
      </c>
      <c r="C3" s="2" t="s">
        <v>4</v>
      </c>
      <c r="D3" s="16" t="s">
        <v>211</v>
      </c>
      <c r="E3" s="2" t="s">
        <v>5</v>
      </c>
      <c r="F3" s="2" t="s">
        <v>6</v>
      </c>
      <c r="G3" s="3" t="s">
        <v>1</v>
      </c>
      <c r="H3" s="2" t="s">
        <v>5</v>
      </c>
      <c r="I3" s="83"/>
    </row>
    <row r="4" spans="1:9" ht="20.100000000000001" customHeight="1">
      <c r="A4" s="2" t="s">
        <v>14</v>
      </c>
      <c r="B4" s="63">
        <v>13850</v>
      </c>
      <c r="C4" s="63">
        <v>16102</v>
      </c>
      <c r="D4" s="63">
        <v>151</v>
      </c>
      <c r="E4" s="63">
        <f>SUM(B4:D4)</f>
        <v>30103</v>
      </c>
      <c r="F4" s="64">
        <v>234</v>
      </c>
      <c r="G4" s="63">
        <v>233</v>
      </c>
      <c r="H4" s="64">
        <f>F4+G4</f>
        <v>467</v>
      </c>
      <c r="I4" s="64">
        <f t="shared" ref="I4:I10" si="0">SUM(E4+H4)</f>
        <v>30570</v>
      </c>
    </row>
    <row r="5" spans="1:9" ht="20.100000000000001" customHeight="1">
      <c r="A5" s="3" t="s">
        <v>8</v>
      </c>
      <c r="B5" s="63">
        <v>3324</v>
      </c>
      <c r="C5" s="63">
        <v>4235</v>
      </c>
      <c r="D5" s="63">
        <v>131</v>
      </c>
      <c r="E5" s="63">
        <f t="shared" ref="E5:E10" si="1">SUM(B5:D5)</f>
        <v>7690</v>
      </c>
      <c r="F5" s="64">
        <v>28</v>
      </c>
      <c r="G5" s="63">
        <v>4</v>
      </c>
      <c r="H5" s="64">
        <f t="shared" ref="H5:H10" si="2">F5+G5</f>
        <v>32</v>
      </c>
      <c r="I5" s="64">
        <f t="shared" si="0"/>
        <v>7722</v>
      </c>
    </row>
    <row r="6" spans="1:9" ht="20.100000000000001" customHeight="1">
      <c r="A6" s="2" t="s">
        <v>9</v>
      </c>
      <c r="B6" s="64">
        <v>17970</v>
      </c>
      <c r="C6" s="64">
        <v>17798</v>
      </c>
      <c r="D6" s="64">
        <v>329</v>
      </c>
      <c r="E6" s="64">
        <f t="shared" si="1"/>
        <v>36097</v>
      </c>
      <c r="F6" s="64">
        <v>115</v>
      </c>
      <c r="G6" s="63">
        <v>28</v>
      </c>
      <c r="H6" s="64">
        <f t="shared" si="2"/>
        <v>143</v>
      </c>
      <c r="I6" s="64">
        <f t="shared" si="0"/>
        <v>36240</v>
      </c>
    </row>
    <row r="7" spans="1:9" ht="20.100000000000001" customHeight="1">
      <c r="A7" s="2" t="s">
        <v>10</v>
      </c>
      <c r="B7" s="64">
        <v>1569</v>
      </c>
      <c r="C7" s="64">
        <v>2517</v>
      </c>
      <c r="D7" s="64">
        <v>16</v>
      </c>
      <c r="E7" s="64">
        <f t="shared" si="1"/>
        <v>4102</v>
      </c>
      <c r="F7" s="64">
        <v>109</v>
      </c>
      <c r="G7" s="63">
        <v>28</v>
      </c>
      <c r="H7" s="64">
        <f t="shared" si="2"/>
        <v>137</v>
      </c>
      <c r="I7" s="64">
        <f t="shared" si="0"/>
        <v>4239</v>
      </c>
    </row>
    <row r="8" spans="1:9" ht="20.100000000000001" customHeight="1">
      <c r="A8" s="2" t="s">
        <v>11</v>
      </c>
      <c r="B8" s="65">
        <v>10002</v>
      </c>
      <c r="C8" s="66">
        <v>9284</v>
      </c>
      <c r="D8" s="66">
        <v>268</v>
      </c>
      <c r="E8" s="67">
        <f t="shared" si="1"/>
        <v>19554</v>
      </c>
      <c r="F8" s="64">
        <v>339</v>
      </c>
      <c r="G8" s="63">
        <v>87</v>
      </c>
      <c r="H8" s="64">
        <f t="shared" si="2"/>
        <v>426</v>
      </c>
      <c r="I8" s="64">
        <f t="shared" si="0"/>
        <v>19980</v>
      </c>
    </row>
    <row r="9" spans="1:9" ht="20.100000000000001" customHeight="1">
      <c r="A9" s="2" t="s">
        <v>12</v>
      </c>
      <c r="B9" s="63">
        <v>541</v>
      </c>
      <c r="C9" s="63">
        <v>452</v>
      </c>
      <c r="D9" s="63">
        <v>9</v>
      </c>
      <c r="E9" s="63">
        <f t="shared" si="1"/>
        <v>1002</v>
      </c>
      <c r="F9" s="64">
        <v>62</v>
      </c>
      <c r="G9" s="63">
        <v>24</v>
      </c>
      <c r="H9" s="64">
        <f t="shared" si="2"/>
        <v>86</v>
      </c>
      <c r="I9" s="64">
        <f t="shared" si="0"/>
        <v>1088</v>
      </c>
    </row>
    <row r="10" spans="1:9" ht="20.100000000000001" customHeight="1">
      <c r="A10" s="2" t="s">
        <v>15</v>
      </c>
      <c r="B10" s="63">
        <v>225</v>
      </c>
      <c r="C10" s="63">
        <v>156</v>
      </c>
      <c r="D10" s="63">
        <v>6</v>
      </c>
      <c r="E10" s="63">
        <f t="shared" si="1"/>
        <v>387</v>
      </c>
      <c r="F10" s="64">
        <v>107</v>
      </c>
      <c r="G10" s="63">
        <v>72</v>
      </c>
      <c r="H10" s="64">
        <f t="shared" si="2"/>
        <v>179</v>
      </c>
      <c r="I10" s="64">
        <f t="shared" si="0"/>
        <v>566</v>
      </c>
    </row>
    <row r="11" spans="1:9" ht="20.100000000000001" customHeight="1">
      <c r="A11" s="2" t="s">
        <v>7</v>
      </c>
      <c r="B11" s="64">
        <f>SUM(B4:B10)</f>
        <v>47481</v>
      </c>
      <c r="C11" s="64">
        <f t="shared" ref="C11:D11" si="3">SUM(C4:C10)</f>
        <v>50544</v>
      </c>
      <c r="D11" s="64">
        <f t="shared" si="3"/>
        <v>910</v>
      </c>
      <c r="E11" s="64">
        <f>SUM(B11:D11)</f>
        <v>98935</v>
      </c>
      <c r="F11" s="64">
        <f>SUM(F4:F10)</f>
        <v>994</v>
      </c>
      <c r="G11" s="64">
        <f t="shared" ref="G11:H11" si="4">SUM(G4:G10)</f>
        <v>476</v>
      </c>
      <c r="H11" s="64">
        <f t="shared" si="4"/>
        <v>1470</v>
      </c>
      <c r="I11" s="64">
        <f>SUM(I4:I10)</f>
        <v>100405</v>
      </c>
    </row>
    <row r="12" spans="1:9" ht="20.100000000000001" customHeight="1">
      <c r="A12" s="3" t="s">
        <v>13</v>
      </c>
      <c r="B12" s="4">
        <f>B11/E11</f>
        <v>0.47992116035781068</v>
      </c>
      <c r="C12" s="4">
        <f>C11/E11</f>
        <v>0.51088088138676913</v>
      </c>
      <c r="D12" s="4">
        <f>D11/E11</f>
        <v>9.1979582554202258E-3</v>
      </c>
      <c r="E12" s="4">
        <f>SUM(B12:D12)</f>
        <v>1</v>
      </c>
      <c r="F12" s="1"/>
      <c r="G12" s="1"/>
      <c r="H12" s="1"/>
      <c r="I12" s="36"/>
    </row>
    <row r="13" spans="1:9">
      <c r="E13" s="33"/>
      <c r="F13" s="31"/>
      <c r="G13" s="31"/>
    </row>
    <row r="14" spans="1:9">
      <c r="E14" s="33"/>
      <c r="F14" s="31"/>
      <c r="G14" s="31"/>
    </row>
    <row r="15" spans="1:9">
      <c r="E15" s="18"/>
      <c r="F15" s="32"/>
      <c r="G15" s="32"/>
      <c r="H15" s="32"/>
    </row>
    <row r="16" spans="1:9">
      <c r="E16" s="18"/>
    </row>
    <row r="17" spans="4:6">
      <c r="E17" s="18"/>
    </row>
    <row r="18" spans="4:6">
      <c r="E18" s="17"/>
    </row>
    <row r="20" spans="4:6">
      <c r="F20" s="26"/>
    </row>
    <row r="21" spans="4:6">
      <c r="D21" s="18"/>
    </row>
  </sheetData>
  <mergeCells count="5">
    <mergeCell ref="A1:I1"/>
    <mergeCell ref="A2:A3"/>
    <mergeCell ref="B2:E2"/>
    <mergeCell ref="F2:H2"/>
    <mergeCell ref="I2:I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workbookViewId="0">
      <pane xSplit="1" ySplit="3" topLeftCell="B4" activePane="bottomRight" state="frozen"/>
      <selection activeCell="B9" sqref="B9"/>
      <selection pane="topRight" activeCell="B9" sqref="B9"/>
      <selection pane="bottomLeft" activeCell="B9" sqref="B9"/>
      <selection pane="bottomRight" sqref="A1:F1"/>
    </sheetView>
  </sheetViews>
  <sheetFormatPr defaultRowHeight="13.5"/>
  <cols>
    <col min="1" max="1" width="9" style="1"/>
    <col min="2" max="2" width="30.625" style="1" customWidth="1"/>
    <col min="3" max="6" width="10.625" style="1" customWidth="1"/>
    <col min="7" max="7" width="6.5" style="1" customWidth="1"/>
    <col min="8" max="8" width="9.5" style="1" customWidth="1"/>
    <col min="9" max="9" width="20.5" style="1" bestFit="1" customWidth="1"/>
    <col min="10" max="13" width="7.5" style="1" customWidth="1"/>
    <col min="14" max="14" width="6" style="1" bestFit="1" customWidth="1"/>
    <col min="15" max="16" width="4.5" style="15" bestFit="1" customWidth="1"/>
    <col min="17" max="17" width="6.875" style="15" customWidth="1"/>
    <col min="18" max="18" width="9.25" style="15" customWidth="1"/>
    <col min="19" max="19" width="6.875" style="1" bestFit="1" customWidth="1"/>
    <col min="20" max="20" width="6" style="1" bestFit="1" customWidth="1"/>
    <col min="21" max="21" width="5.875" style="1" customWidth="1"/>
    <col min="22" max="24" width="9" style="1" hidden="1" customWidth="1"/>
    <col min="25" max="16384" width="9" style="1"/>
  </cols>
  <sheetData>
    <row r="1" spans="1:24" ht="19.5" customHeight="1">
      <c r="A1" s="79" t="s">
        <v>241</v>
      </c>
      <c r="B1" s="79"/>
      <c r="C1" s="79"/>
      <c r="D1" s="79"/>
      <c r="E1" s="79"/>
      <c r="F1" s="79"/>
      <c r="V1" s="85"/>
      <c r="W1" s="85"/>
      <c r="X1" s="86"/>
    </row>
    <row r="2" spans="1:24">
      <c r="A2" s="89" t="s">
        <v>16</v>
      </c>
      <c r="B2" s="92" t="s">
        <v>259</v>
      </c>
      <c r="C2" s="89" t="s">
        <v>0</v>
      </c>
      <c r="D2" s="89"/>
      <c r="E2" s="89"/>
      <c r="F2" s="89"/>
      <c r="V2" s="38"/>
      <c r="W2" s="38"/>
      <c r="X2" s="39"/>
    </row>
    <row r="3" spans="1:24" ht="27" customHeight="1" thickBot="1">
      <c r="A3" s="89"/>
      <c r="B3" s="93"/>
      <c r="C3" s="5" t="s">
        <v>3</v>
      </c>
      <c r="D3" s="5" t="s">
        <v>4</v>
      </c>
      <c r="E3" s="24" t="s">
        <v>224</v>
      </c>
      <c r="F3" s="5" t="s">
        <v>5</v>
      </c>
      <c r="V3" s="40"/>
      <c r="W3" s="40"/>
      <c r="X3" s="41"/>
    </row>
    <row r="4" spans="1:24">
      <c r="A4" s="90" t="s">
        <v>17</v>
      </c>
      <c r="B4" s="19" t="s">
        <v>18</v>
      </c>
      <c r="C4" s="7">
        <v>76</v>
      </c>
      <c r="D4" s="7">
        <v>135</v>
      </c>
      <c r="E4" s="7">
        <v>1</v>
      </c>
      <c r="F4" s="7">
        <f t="shared" ref="F4:F17" si="0">SUM(C4:E4)</f>
        <v>212</v>
      </c>
      <c r="V4" s="84"/>
      <c r="W4" s="84"/>
      <c r="X4" s="84"/>
    </row>
    <row r="5" spans="1:24">
      <c r="A5" s="91"/>
      <c r="B5" s="19" t="s">
        <v>154</v>
      </c>
      <c r="C5" s="7">
        <v>5</v>
      </c>
      <c r="D5" s="7">
        <v>3</v>
      </c>
      <c r="E5" s="7">
        <v>0</v>
      </c>
      <c r="F5" s="7">
        <f t="shared" si="0"/>
        <v>8</v>
      </c>
      <c r="V5" s="84"/>
      <c r="W5" s="84"/>
      <c r="X5" s="84"/>
    </row>
    <row r="6" spans="1:24">
      <c r="A6" s="91"/>
      <c r="B6" s="19" t="s">
        <v>19</v>
      </c>
      <c r="C6" s="7">
        <v>11</v>
      </c>
      <c r="D6" s="7">
        <v>28</v>
      </c>
      <c r="E6" s="7">
        <v>0</v>
      </c>
      <c r="F6" s="7">
        <f t="shared" si="0"/>
        <v>39</v>
      </c>
      <c r="V6" s="84"/>
      <c r="W6" s="84"/>
      <c r="X6" s="84"/>
    </row>
    <row r="7" spans="1:24">
      <c r="A7" s="91"/>
      <c r="B7" s="19" t="s">
        <v>256</v>
      </c>
      <c r="C7" s="7">
        <v>15</v>
      </c>
      <c r="D7" s="7">
        <v>33</v>
      </c>
      <c r="E7" s="7">
        <v>0</v>
      </c>
      <c r="F7" s="7">
        <f t="shared" si="0"/>
        <v>48</v>
      </c>
      <c r="V7" s="84"/>
      <c r="W7" s="84"/>
      <c r="X7" s="84"/>
    </row>
    <row r="8" spans="1:24">
      <c r="A8" s="91"/>
      <c r="B8" s="19" t="s">
        <v>20</v>
      </c>
      <c r="C8" s="7">
        <v>16</v>
      </c>
      <c r="D8" s="7">
        <v>41</v>
      </c>
      <c r="E8" s="7">
        <v>0</v>
      </c>
      <c r="F8" s="7">
        <f t="shared" si="0"/>
        <v>57</v>
      </c>
      <c r="V8" s="84"/>
      <c r="W8" s="84"/>
      <c r="X8" s="84"/>
    </row>
    <row r="9" spans="1:24">
      <c r="A9" s="91"/>
      <c r="B9" s="19" t="s">
        <v>21</v>
      </c>
      <c r="C9" s="7">
        <v>330</v>
      </c>
      <c r="D9" s="7">
        <v>563</v>
      </c>
      <c r="E9" s="7">
        <v>7</v>
      </c>
      <c r="F9" s="7">
        <f t="shared" si="0"/>
        <v>900</v>
      </c>
      <c r="V9" s="84"/>
      <c r="W9" s="84"/>
      <c r="X9" s="84"/>
    </row>
    <row r="10" spans="1:24">
      <c r="A10" s="91"/>
      <c r="B10" s="19" t="s">
        <v>22</v>
      </c>
      <c r="C10" s="7">
        <v>31</v>
      </c>
      <c r="D10" s="7">
        <v>34</v>
      </c>
      <c r="E10" s="7">
        <v>0</v>
      </c>
      <c r="F10" s="7">
        <f t="shared" si="0"/>
        <v>65</v>
      </c>
      <c r="V10" s="84"/>
      <c r="W10" s="84"/>
      <c r="X10" s="84"/>
    </row>
    <row r="11" spans="1:24">
      <c r="A11" s="91"/>
      <c r="B11" s="19" t="s">
        <v>23</v>
      </c>
      <c r="C11" s="7">
        <v>153</v>
      </c>
      <c r="D11" s="7">
        <v>120</v>
      </c>
      <c r="E11" s="7">
        <v>0</v>
      </c>
      <c r="F11" s="7">
        <f t="shared" si="0"/>
        <v>273</v>
      </c>
      <c r="V11" s="84"/>
      <c r="W11" s="84"/>
      <c r="X11" s="84"/>
    </row>
    <row r="12" spans="1:24">
      <c r="A12" s="91"/>
      <c r="B12" s="19" t="s">
        <v>155</v>
      </c>
      <c r="C12" s="7">
        <v>4</v>
      </c>
      <c r="D12" s="7">
        <v>6</v>
      </c>
      <c r="E12" s="7">
        <v>0</v>
      </c>
      <c r="F12" s="7">
        <f t="shared" si="0"/>
        <v>10</v>
      </c>
      <c r="V12" s="84"/>
      <c r="W12" s="84"/>
      <c r="X12" s="84"/>
    </row>
    <row r="13" spans="1:24">
      <c r="A13" s="91"/>
      <c r="B13" s="19" t="s">
        <v>229</v>
      </c>
      <c r="C13" s="7">
        <v>7</v>
      </c>
      <c r="D13" s="7">
        <v>4</v>
      </c>
      <c r="E13" s="7">
        <v>0</v>
      </c>
      <c r="F13" s="7">
        <f t="shared" si="0"/>
        <v>11</v>
      </c>
      <c r="V13" s="84"/>
      <c r="W13" s="84"/>
      <c r="X13" s="84"/>
    </row>
    <row r="14" spans="1:24">
      <c r="A14" s="91"/>
      <c r="B14" s="19" t="s">
        <v>24</v>
      </c>
      <c r="C14" s="7">
        <v>91</v>
      </c>
      <c r="D14" s="7">
        <v>136</v>
      </c>
      <c r="E14" s="7">
        <v>0</v>
      </c>
      <c r="F14" s="7">
        <f t="shared" si="0"/>
        <v>227</v>
      </c>
      <c r="V14" s="84"/>
      <c r="W14" s="84"/>
      <c r="X14" s="84"/>
    </row>
    <row r="15" spans="1:24">
      <c r="A15" s="91"/>
      <c r="B15" s="19" t="s">
        <v>281</v>
      </c>
      <c r="C15" s="7">
        <v>20</v>
      </c>
      <c r="D15" s="7">
        <v>26</v>
      </c>
      <c r="E15" s="7">
        <v>0</v>
      </c>
      <c r="F15" s="7">
        <f t="shared" si="0"/>
        <v>46</v>
      </c>
      <c r="V15" s="74"/>
      <c r="W15" s="74"/>
      <c r="X15" s="74"/>
    </row>
    <row r="16" spans="1:24">
      <c r="A16" s="91"/>
      <c r="B16" s="19" t="s">
        <v>25</v>
      </c>
      <c r="C16" s="7">
        <v>2043</v>
      </c>
      <c r="D16" s="7">
        <v>1550</v>
      </c>
      <c r="E16" s="7">
        <v>36</v>
      </c>
      <c r="F16" s="7">
        <f t="shared" si="0"/>
        <v>3629</v>
      </c>
      <c r="V16" s="84"/>
      <c r="W16" s="84"/>
      <c r="X16" s="84"/>
    </row>
    <row r="17" spans="1:24">
      <c r="A17" s="91"/>
      <c r="B17" s="19" t="s">
        <v>26</v>
      </c>
      <c r="C17" s="7">
        <v>40</v>
      </c>
      <c r="D17" s="7">
        <v>33</v>
      </c>
      <c r="E17" s="7">
        <v>1</v>
      </c>
      <c r="F17" s="7">
        <f t="shared" si="0"/>
        <v>74</v>
      </c>
      <c r="V17" s="84"/>
      <c r="W17" s="84"/>
      <c r="X17" s="84"/>
    </row>
    <row r="18" spans="1:24">
      <c r="A18" s="91"/>
      <c r="B18" s="19" t="s">
        <v>227</v>
      </c>
      <c r="C18" s="7">
        <v>3263</v>
      </c>
      <c r="D18" s="7">
        <v>4060</v>
      </c>
      <c r="E18" s="7">
        <v>28</v>
      </c>
      <c r="F18" s="7">
        <f>SUM(C18:E18)</f>
        <v>7351</v>
      </c>
      <c r="V18" s="84"/>
      <c r="W18" s="84"/>
      <c r="X18" s="84"/>
    </row>
    <row r="19" spans="1:24">
      <c r="A19" s="91"/>
      <c r="B19" s="19" t="s">
        <v>27</v>
      </c>
      <c r="C19" s="7">
        <v>114</v>
      </c>
      <c r="D19" s="7">
        <v>140</v>
      </c>
      <c r="E19" s="7">
        <v>0</v>
      </c>
      <c r="F19" s="7">
        <f>SUM(C19:E19)</f>
        <v>254</v>
      </c>
      <c r="V19" s="84"/>
      <c r="W19" s="84"/>
      <c r="X19" s="84"/>
    </row>
    <row r="20" spans="1:24">
      <c r="A20" s="91"/>
      <c r="B20" s="19" t="s">
        <v>28</v>
      </c>
      <c r="C20" s="7">
        <v>1583</v>
      </c>
      <c r="D20" s="7">
        <v>1347</v>
      </c>
      <c r="E20" s="7">
        <v>13</v>
      </c>
      <c r="F20" s="7">
        <f t="shared" ref="F20:F49" si="1">SUM(C20:E20)</f>
        <v>2943</v>
      </c>
      <c r="V20" s="84"/>
      <c r="W20" s="84"/>
      <c r="X20" s="84"/>
    </row>
    <row r="21" spans="1:24">
      <c r="A21" s="91"/>
      <c r="B21" s="19" t="s">
        <v>156</v>
      </c>
      <c r="C21" s="7">
        <v>21</v>
      </c>
      <c r="D21" s="7">
        <v>26</v>
      </c>
      <c r="E21" s="7">
        <v>0</v>
      </c>
      <c r="F21" s="7">
        <f t="shared" si="1"/>
        <v>47</v>
      </c>
      <c r="V21" s="84"/>
      <c r="W21" s="84"/>
      <c r="X21" s="84"/>
    </row>
    <row r="22" spans="1:24">
      <c r="A22" s="91"/>
      <c r="B22" s="19" t="s">
        <v>29</v>
      </c>
      <c r="C22" s="7">
        <v>306</v>
      </c>
      <c r="D22" s="7">
        <v>272</v>
      </c>
      <c r="E22" s="7">
        <v>1</v>
      </c>
      <c r="F22" s="7">
        <f t="shared" si="1"/>
        <v>579</v>
      </c>
      <c r="V22" s="84"/>
      <c r="W22" s="84"/>
      <c r="X22" s="84"/>
    </row>
    <row r="23" spans="1:24">
      <c r="A23" s="91"/>
      <c r="B23" s="19" t="s">
        <v>30</v>
      </c>
      <c r="C23" s="7">
        <v>222</v>
      </c>
      <c r="D23" s="7">
        <v>458</v>
      </c>
      <c r="E23" s="7">
        <v>5</v>
      </c>
      <c r="F23" s="7">
        <f t="shared" si="1"/>
        <v>685</v>
      </c>
      <c r="V23" s="84"/>
      <c r="W23" s="84"/>
      <c r="X23" s="84"/>
    </row>
    <row r="24" spans="1:24">
      <c r="A24" s="91"/>
      <c r="B24" s="19" t="s">
        <v>31</v>
      </c>
      <c r="C24" s="7">
        <v>572</v>
      </c>
      <c r="D24" s="7">
        <v>892</v>
      </c>
      <c r="E24" s="7">
        <v>1</v>
      </c>
      <c r="F24" s="7">
        <f t="shared" si="1"/>
        <v>1465</v>
      </c>
      <c r="V24" s="84"/>
      <c r="W24" s="84"/>
      <c r="X24" s="84"/>
    </row>
    <row r="25" spans="1:24">
      <c r="A25" s="91"/>
      <c r="B25" s="19" t="s">
        <v>32</v>
      </c>
      <c r="C25" s="7">
        <v>992</v>
      </c>
      <c r="D25" s="7">
        <v>1954</v>
      </c>
      <c r="E25" s="7">
        <v>9</v>
      </c>
      <c r="F25" s="7">
        <f t="shared" si="1"/>
        <v>2955</v>
      </c>
      <c r="V25" s="84"/>
      <c r="W25" s="84"/>
      <c r="X25" s="84"/>
    </row>
    <row r="26" spans="1:24">
      <c r="A26" s="91"/>
      <c r="B26" s="19" t="s">
        <v>33</v>
      </c>
      <c r="C26" s="7">
        <v>34</v>
      </c>
      <c r="D26" s="7">
        <v>60</v>
      </c>
      <c r="E26" s="7">
        <v>0</v>
      </c>
      <c r="F26" s="7">
        <f t="shared" si="1"/>
        <v>94</v>
      </c>
      <c r="V26" s="84"/>
      <c r="W26" s="84"/>
      <c r="X26" s="84"/>
    </row>
    <row r="27" spans="1:24">
      <c r="A27" s="91"/>
      <c r="B27" s="19" t="s">
        <v>34</v>
      </c>
      <c r="C27" s="7">
        <v>101</v>
      </c>
      <c r="D27" s="7">
        <v>85</v>
      </c>
      <c r="E27" s="7">
        <v>0</v>
      </c>
      <c r="F27" s="7">
        <f t="shared" si="1"/>
        <v>186</v>
      </c>
      <c r="V27" s="84"/>
      <c r="W27" s="84"/>
      <c r="X27" s="84"/>
    </row>
    <row r="28" spans="1:24">
      <c r="A28" s="91"/>
      <c r="B28" s="19" t="s">
        <v>36</v>
      </c>
      <c r="C28" s="7">
        <v>46</v>
      </c>
      <c r="D28" s="7">
        <v>96</v>
      </c>
      <c r="E28" s="7">
        <v>1</v>
      </c>
      <c r="F28" s="7">
        <f>SUM(C28:E28)</f>
        <v>143</v>
      </c>
      <c r="V28" s="84"/>
      <c r="W28" s="84"/>
      <c r="X28" s="84"/>
    </row>
    <row r="29" spans="1:24">
      <c r="A29" s="91"/>
      <c r="B29" s="19" t="s">
        <v>35</v>
      </c>
      <c r="C29" s="7">
        <v>846</v>
      </c>
      <c r="D29" s="7">
        <v>784</v>
      </c>
      <c r="E29" s="7">
        <v>15</v>
      </c>
      <c r="F29" s="7">
        <f t="shared" si="1"/>
        <v>1645</v>
      </c>
      <c r="V29" s="84"/>
      <c r="W29" s="84"/>
      <c r="X29" s="84"/>
    </row>
    <row r="30" spans="1:24">
      <c r="A30" s="91"/>
      <c r="B30" s="19" t="s">
        <v>212</v>
      </c>
      <c r="C30" s="7">
        <v>90</v>
      </c>
      <c r="D30" s="7">
        <v>152</v>
      </c>
      <c r="E30" s="7">
        <v>0</v>
      </c>
      <c r="F30" s="7">
        <f>SUM(C30:E30)</f>
        <v>242</v>
      </c>
      <c r="V30" s="84"/>
      <c r="W30" s="84"/>
      <c r="X30" s="84"/>
    </row>
    <row r="31" spans="1:24">
      <c r="A31" s="91"/>
      <c r="B31" s="19" t="s">
        <v>37</v>
      </c>
      <c r="C31" s="7">
        <v>20</v>
      </c>
      <c r="D31" s="7">
        <v>24</v>
      </c>
      <c r="E31" s="7">
        <v>0</v>
      </c>
      <c r="F31" s="7">
        <f t="shared" si="1"/>
        <v>44</v>
      </c>
      <c r="V31" s="84"/>
      <c r="W31" s="84"/>
      <c r="X31" s="84"/>
    </row>
    <row r="32" spans="1:24">
      <c r="A32" s="91"/>
      <c r="B32" s="19" t="s">
        <v>38</v>
      </c>
      <c r="C32" s="7">
        <v>61</v>
      </c>
      <c r="D32" s="7">
        <v>17</v>
      </c>
      <c r="E32" s="7">
        <v>0</v>
      </c>
      <c r="F32" s="7">
        <f t="shared" si="1"/>
        <v>78</v>
      </c>
      <c r="V32" s="84"/>
      <c r="W32" s="84"/>
      <c r="X32" s="84"/>
    </row>
    <row r="33" spans="1:24">
      <c r="A33" s="91"/>
      <c r="B33" s="19" t="s">
        <v>39</v>
      </c>
      <c r="C33" s="7">
        <v>13</v>
      </c>
      <c r="D33" s="7">
        <v>17</v>
      </c>
      <c r="E33" s="7">
        <v>0</v>
      </c>
      <c r="F33" s="7">
        <f t="shared" si="1"/>
        <v>30</v>
      </c>
      <c r="V33" s="84"/>
      <c r="W33" s="84"/>
      <c r="X33" s="84"/>
    </row>
    <row r="34" spans="1:24">
      <c r="A34" s="91"/>
      <c r="B34" s="19" t="s">
        <v>40</v>
      </c>
      <c r="C34" s="7">
        <v>28</v>
      </c>
      <c r="D34" s="7">
        <v>37</v>
      </c>
      <c r="E34" s="7">
        <v>0</v>
      </c>
      <c r="F34" s="7">
        <f t="shared" si="1"/>
        <v>65</v>
      </c>
      <c r="V34" s="84"/>
      <c r="W34" s="84"/>
      <c r="X34" s="84"/>
    </row>
    <row r="35" spans="1:24">
      <c r="A35" s="91"/>
      <c r="B35" s="19" t="s">
        <v>158</v>
      </c>
      <c r="C35" s="7">
        <v>1</v>
      </c>
      <c r="D35" s="7">
        <v>2</v>
      </c>
      <c r="E35" s="7">
        <v>0</v>
      </c>
      <c r="F35" s="7">
        <f t="shared" si="1"/>
        <v>3</v>
      </c>
      <c r="V35" s="84"/>
      <c r="W35" s="84"/>
      <c r="X35" s="84"/>
    </row>
    <row r="36" spans="1:24">
      <c r="A36" s="91"/>
      <c r="B36" s="19" t="s">
        <v>41</v>
      </c>
      <c r="C36" s="7">
        <v>950</v>
      </c>
      <c r="D36" s="7">
        <v>774</v>
      </c>
      <c r="E36" s="7">
        <v>5</v>
      </c>
      <c r="F36" s="7">
        <f t="shared" si="1"/>
        <v>1729</v>
      </c>
      <c r="V36" s="84"/>
      <c r="W36" s="84"/>
      <c r="X36" s="84"/>
    </row>
    <row r="37" spans="1:24">
      <c r="A37" s="91"/>
      <c r="B37" s="19" t="s">
        <v>266</v>
      </c>
      <c r="C37" s="7">
        <v>173</v>
      </c>
      <c r="D37" s="7">
        <v>80</v>
      </c>
      <c r="E37" s="7">
        <v>0</v>
      </c>
      <c r="F37" s="7">
        <f t="shared" ref="F37" si="2">SUM(C37:E37)</f>
        <v>253</v>
      </c>
      <c r="V37" s="84"/>
      <c r="W37" s="84"/>
      <c r="X37" s="84"/>
    </row>
    <row r="38" spans="1:24">
      <c r="A38" s="91"/>
      <c r="B38" s="19" t="s">
        <v>269</v>
      </c>
      <c r="C38" s="7">
        <v>162</v>
      </c>
      <c r="D38" s="7">
        <v>149</v>
      </c>
      <c r="E38" s="7">
        <v>1</v>
      </c>
      <c r="F38" s="7">
        <f t="shared" si="1"/>
        <v>312</v>
      </c>
      <c r="V38" s="84"/>
      <c r="W38" s="84"/>
      <c r="X38" s="84"/>
    </row>
    <row r="39" spans="1:24">
      <c r="A39" s="91"/>
      <c r="B39" s="19" t="s">
        <v>157</v>
      </c>
      <c r="C39" s="7">
        <v>2</v>
      </c>
      <c r="D39" s="7">
        <v>2</v>
      </c>
      <c r="E39" s="7">
        <v>0</v>
      </c>
      <c r="F39" s="7">
        <f t="shared" si="1"/>
        <v>4</v>
      </c>
      <c r="V39" s="84"/>
      <c r="W39" s="84"/>
      <c r="X39" s="84"/>
    </row>
    <row r="40" spans="1:24">
      <c r="A40" s="91"/>
      <c r="B40" s="19" t="s">
        <v>42</v>
      </c>
      <c r="C40" s="7">
        <v>244</v>
      </c>
      <c r="D40" s="7">
        <v>417</v>
      </c>
      <c r="E40" s="7">
        <v>5</v>
      </c>
      <c r="F40" s="7">
        <f t="shared" si="1"/>
        <v>666</v>
      </c>
      <c r="V40" s="84"/>
      <c r="W40" s="84"/>
      <c r="X40" s="84"/>
    </row>
    <row r="41" spans="1:24">
      <c r="A41" s="91"/>
      <c r="B41" s="19" t="s">
        <v>43</v>
      </c>
      <c r="C41" s="7">
        <v>376</v>
      </c>
      <c r="D41" s="7">
        <v>554</v>
      </c>
      <c r="E41" s="7">
        <v>6</v>
      </c>
      <c r="F41" s="7">
        <f t="shared" si="1"/>
        <v>936</v>
      </c>
      <c r="V41" s="84"/>
      <c r="W41" s="84"/>
      <c r="X41" s="84"/>
    </row>
    <row r="42" spans="1:24">
      <c r="A42" s="91"/>
      <c r="B42" s="19" t="s">
        <v>282</v>
      </c>
      <c r="C42" s="7">
        <v>6</v>
      </c>
      <c r="D42" s="7">
        <v>9</v>
      </c>
      <c r="E42" s="7">
        <v>0</v>
      </c>
      <c r="F42" s="7">
        <f t="shared" ref="F42" si="3">SUM(C42:E42)</f>
        <v>15</v>
      </c>
      <c r="V42" s="78"/>
      <c r="W42" s="78"/>
      <c r="X42" s="78"/>
    </row>
    <row r="43" spans="1:24">
      <c r="A43" s="91"/>
      <c r="B43" s="19" t="s">
        <v>44</v>
      </c>
      <c r="C43" s="7">
        <v>541</v>
      </c>
      <c r="D43" s="7">
        <v>734</v>
      </c>
      <c r="E43" s="7">
        <v>16</v>
      </c>
      <c r="F43" s="7">
        <f t="shared" si="1"/>
        <v>1291</v>
      </c>
      <c r="V43" s="84"/>
      <c r="W43" s="84"/>
      <c r="X43" s="84"/>
    </row>
    <row r="44" spans="1:24">
      <c r="A44" s="91"/>
      <c r="B44" s="19" t="s">
        <v>45</v>
      </c>
      <c r="C44" s="8">
        <v>129</v>
      </c>
      <c r="D44" s="8">
        <v>131</v>
      </c>
      <c r="E44" s="8">
        <v>0</v>
      </c>
      <c r="F44" s="7">
        <f>SUM(C44:E44)</f>
        <v>260</v>
      </c>
      <c r="V44" s="84"/>
      <c r="W44" s="84"/>
      <c r="X44" s="84"/>
    </row>
    <row r="45" spans="1:24">
      <c r="A45" s="91"/>
      <c r="B45" s="19" t="s">
        <v>213</v>
      </c>
      <c r="C45" s="8">
        <v>11</v>
      </c>
      <c r="D45" s="8">
        <v>13</v>
      </c>
      <c r="E45" s="8">
        <v>0</v>
      </c>
      <c r="F45" s="7">
        <f t="shared" si="1"/>
        <v>24</v>
      </c>
      <c r="V45" s="84"/>
      <c r="W45" s="84"/>
      <c r="X45" s="84"/>
    </row>
    <row r="46" spans="1:24">
      <c r="A46" s="91"/>
      <c r="B46" s="19" t="s">
        <v>46</v>
      </c>
      <c r="C46" s="8">
        <v>53</v>
      </c>
      <c r="D46" s="8">
        <v>59</v>
      </c>
      <c r="E46" s="8">
        <v>0</v>
      </c>
      <c r="F46" s="7">
        <f t="shared" si="1"/>
        <v>112</v>
      </c>
      <c r="V46" s="84"/>
      <c r="W46" s="84"/>
      <c r="X46" s="84"/>
    </row>
    <row r="47" spans="1:24">
      <c r="A47" s="91"/>
      <c r="B47" s="19" t="s">
        <v>272</v>
      </c>
      <c r="C47" s="8">
        <v>2</v>
      </c>
      <c r="D47" s="8">
        <v>1</v>
      </c>
      <c r="E47" s="8">
        <v>0</v>
      </c>
      <c r="F47" s="7">
        <f>SUM(C47:E47)</f>
        <v>3</v>
      </c>
      <c r="V47" s="84"/>
      <c r="W47" s="84"/>
      <c r="X47" s="84"/>
    </row>
    <row r="48" spans="1:24">
      <c r="A48" s="91"/>
      <c r="B48" s="19" t="s">
        <v>47</v>
      </c>
      <c r="C48" s="8">
        <v>20</v>
      </c>
      <c r="D48" s="8">
        <v>14</v>
      </c>
      <c r="E48" s="8">
        <v>0</v>
      </c>
      <c r="F48" s="7">
        <f t="shared" si="1"/>
        <v>34</v>
      </c>
      <c r="V48" s="84"/>
      <c r="W48" s="84"/>
      <c r="X48" s="84"/>
    </row>
    <row r="49" spans="1:24">
      <c r="A49" s="91"/>
      <c r="B49" s="19" t="s">
        <v>48</v>
      </c>
      <c r="C49" s="8">
        <v>26</v>
      </c>
      <c r="D49" s="8">
        <v>30</v>
      </c>
      <c r="E49" s="8">
        <v>0</v>
      </c>
      <c r="F49" s="7">
        <f t="shared" si="1"/>
        <v>56</v>
      </c>
      <c r="V49" s="42"/>
      <c r="W49" s="42"/>
      <c r="X49" s="42"/>
    </row>
    <row r="50" spans="1:24">
      <c r="A50" s="91"/>
      <c r="B50" s="19" t="s">
        <v>49</v>
      </c>
      <c r="C50" s="10">
        <f>SUM(C4:C49)</f>
        <v>13850</v>
      </c>
      <c r="D50" s="10">
        <f>SUM(D4:D49)</f>
        <v>16102</v>
      </c>
      <c r="E50" s="10">
        <f>SUM(E4:E49)</f>
        <v>151</v>
      </c>
      <c r="F50" s="10">
        <f>SUM(F4:F49)</f>
        <v>30103</v>
      </c>
      <c r="V50" s="84"/>
      <c r="W50" s="84"/>
      <c r="X50" s="84"/>
    </row>
    <row r="51" spans="1:24">
      <c r="A51" s="28" t="s">
        <v>51</v>
      </c>
      <c r="V51" s="42"/>
      <c r="W51" s="42"/>
      <c r="X51" s="42"/>
    </row>
    <row r="52" spans="1:24">
      <c r="V52" s="42"/>
      <c r="W52" s="42"/>
      <c r="X52" s="42"/>
    </row>
    <row r="53" spans="1:24" ht="14.25" thickBot="1">
      <c r="V53" s="84"/>
      <c r="W53" s="84"/>
      <c r="X53" s="84"/>
    </row>
    <row r="54" spans="1:24" ht="14.25" thickBot="1">
      <c r="V54" s="87"/>
      <c r="W54" s="87"/>
      <c r="X54" s="88"/>
    </row>
    <row r="55" spans="1:24">
      <c r="H55" s="38"/>
      <c r="I55" s="38"/>
      <c r="J55" s="38"/>
      <c r="K55" s="38"/>
      <c r="L55" s="44"/>
      <c r="M55" s="38"/>
      <c r="N55" s="38"/>
      <c r="O55" s="46"/>
      <c r="P55" s="46"/>
      <c r="Q55" s="46"/>
      <c r="R55" s="46"/>
      <c r="S55" s="38"/>
      <c r="T55" s="38"/>
      <c r="U55" s="38"/>
      <c r="V55" s="38"/>
      <c r="W55" s="38"/>
      <c r="X55" s="38"/>
    </row>
    <row r="56" spans="1:24">
      <c r="H56" s="38"/>
      <c r="I56" s="38"/>
      <c r="J56" s="38"/>
      <c r="K56" s="38"/>
      <c r="L56" s="44"/>
      <c r="M56" s="38"/>
      <c r="N56" s="38"/>
      <c r="O56" s="46"/>
      <c r="P56" s="46"/>
      <c r="Q56" s="46"/>
      <c r="R56" s="46"/>
      <c r="S56" s="43"/>
      <c r="T56" s="38"/>
      <c r="U56" s="38"/>
      <c r="V56" s="38"/>
      <c r="W56" s="38"/>
      <c r="X56" s="38"/>
    </row>
    <row r="57" spans="1:24">
      <c r="L57" s="44"/>
    </row>
    <row r="58" spans="1:24">
      <c r="L58" s="44"/>
    </row>
    <row r="59" spans="1:24">
      <c r="L59" s="44"/>
    </row>
    <row r="60" spans="1:24">
      <c r="L60" s="44"/>
    </row>
    <row r="61" spans="1:24">
      <c r="L61" s="44"/>
    </row>
    <row r="62" spans="1:24">
      <c r="L62" s="44"/>
    </row>
    <row r="63" spans="1:24">
      <c r="L63" s="44"/>
    </row>
    <row r="64" spans="1:24">
      <c r="L64" s="44"/>
    </row>
    <row r="65" spans="12:12">
      <c r="L65" s="44"/>
    </row>
    <row r="66" spans="12:12">
      <c r="L66" s="44"/>
    </row>
    <row r="67" spans="12:12">
      <c r="L67" s="44"/>
    </row>
    <row r="68" spans="12:12">
      <c r="L68" s="45"/>
    </row>
    <row r="69" spans="12:12">
      <c r="L69" s="45"/>
    </row>
  </sheetData>
  <mergeCells count="52">
    <mergeCell ref="A1:F1"/>
    <mergeCell ref="A2:A3"/>
    <mergeCell ref="C2:F2"/>
    <mergeCell ref="A4:A50"/>
    <mergeCell ref="B2:B3"/>
    <mergeCell ref="V5:X5"/>
    <mergeCell ref="V6:X6"/>
    <mergeCell ref="V7:X7"/>
    <mergeCell ref="V8:X8"/>
    <mergeCell ref="V9:X9"/>
    <mergeCell ref="V10:X10"/>
    <mergeCell ref="V11:X11"/>
    <mergeCell ref="V12:X12"/>
    <mergeCell ref="V13:X13"/>
    <mergeCell ref="V14:X14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V30:X30"/>
    <mergeCell ref="V54:X54"/>
    <mergeCell ref="V41:X41"/>
    <mergeCell ref="V43:X43"/>
    <mergeCell ref="V44:X44"/>
    <mergeCell ref="V45:X45"/>
    <mergeCell ref="V46:X46"/>
    <mergeCell ref="V37:X37"/>
    <mergeCell ref="V1:X1"/>
    <mergeCell ref="V4:X4"/>
    <mergeCell ref="V53:X53"/>
    <mergeCell ref="V47:X47"/>
    <mergeCell ref="V48:X48"/>
    <mergeCell ref="V50:X50"/>
    <mergeCell ref="V36:X36"/>
    <mergeCell ref="V38:X38"/>
    <mergeCell ref="V39:X39"/>
    <mergeCell ref="V40:X40"/>
    <mergeCell ref="V31:X31"/>
    <mergeCell ref="V32:X32"/>
    <mergeCell ref="V33:X33"/>
    <mergeCell ref="V34:X34"/>
    <mergeCell ref="V35:X3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sqref="A1:F1"/>
    </sheetView>
  </sheetViews>
  <sheetFormatPr defaultRowHeight="13.5"/>
  <cols>
    <col min="1" max="1" width="9" style="49"/>
    <col min="2" max="2" width="30.625" style="49" customWidth="1"/>
    <col min="3" max="6" width="9.625" style="49" customWidth="1"/>
    <col min="7" max="7" width="6.5" style="49" customWidth="1"/>
    <col min="8" max="16384" width="9" style="49"/>
  </cols>
  <sheetData>
    <row r="1" spans="1:7" ht="21.75" customHeight="1">
      <c r="A1" s="99" t="s">
        <v>242</v>
      </c>
      <c r="B1" s="99"/>
      <c r="C1" s="99"/>
      <c r="D1" s="99"/>
      <c r="E1" s="99"/>
      <c r="F1" s="99"/>
    </row>
    <row r="2" spans="1:7" ht="15" customHeight="1">
      <c r="A2" s="100" t="s">
        <v>16</v>
      </c>
      <c r="B2" s="97" t="s">
        <v>260</v>
      </c>
      <c r="C2" s="100" t="s">
        <v>0</v>
      </c>
      <c r="D2" s="100"/>
      <c r="E2" s="100"/>
      <c r="F2" s="100"/>
    </row>
    <row r="3" spans="1:7" ht="21" customHeight="1">
      <c r="A3" s="100"/>
      <c r="B3" s="98"/>
      <c r="C3" s="50" t="s">
        <v>3</v>
      </c>
      <c r="D3" s="50" t="s">
        <v>4</v>
      </c>
      <c r="E3" s="50" t="s">
        <v>224</v>
      </c>
      <c r="F3" s="50" t="s">
        <v>5</v>
      </c>
    </row>
    <row r="4" spans="1:7" ht="15" customHeight="1">
      <c r="A4" s="94" t="s">
        <v>50</v>
      </c>
      <c r="B4" s="51" t="s">
        <v>52</v>
      </c>
      <c r="C4" s="52">
        <v>53</v>
      </c>
      <c r="D4" s="7">
        <v>67</v>
      </c>
      <c r="E4" s="7">
        <v>1</v>
      </c>
      <c r="F4" s="7">
        <f>SUM(C4:E4)</f>
        <v>121</v>
      </c>
    </row>
    <row r="5" spans="1:7" ht="15" customHeight="1">
      <c r="A5" s="95"/>
      <c r="B5" s="51" t="s">
        <v>53</v>
      </c>
      <c r="C5" s="52">
        <v>744</v>
      </c>
      <c r="D5" s="7">
        <v>984</v>
      </c>
      <c r="E5" s="7">
        <v>31</v>
      </c>
      <c r="F5" s="7">
        <f t="shared" ref="F5:F21" si="0">SUM(C5:E5)</f>
        <v>1759</v>
      </c>
    </row>
    <row r="6" spans="1:7" ht="15" customHeight="1">
      <c r="A6" s="95"/>
      <c r="B6" s="51" t="s">
        <v>54</v>
      </c>
      <c r="C6" s="52">
        <v>290</v>
      </c>
      <c r="D6" s="7">
        <v>330</v>
      </c>
      <c r="E6" s="7">
        <v>15</v>
      </c>
      <c r="F6" s="7">
        <f t="shared" si="0"/>
        <v>635</v>
      </c>
    </row>
    <row r="7" spans="1:7" ht="15" customHeight="1">
      <c r="A7" s="95"/>
      <c r="B7" s="51" t="s">
        <v>55</v>
      </c>
      <c r="C7" s="52">
        <v>627</v>
      </c>
      <c r="D7" s="7">
        <v>894</v>
      </c>
      <c r="E7" s="7">
        <v>25</v>
      </c>
      <c r="F7" s="7">
        <f t="shared" si="0"/>
        <v>1546</v>
      </c>
    </row>
    <row r="8" spans="1:7" ht="15" customHeight="1">
      <c r="A8" s="95"/>
      <c r="B8" s="51" t="s">
        <v>56</v>
      </c>
      <c r="C8" s="52">
        <v>715</v>
      </c>
      <c r="D8" s="7">
        <v>882</v>
      </c>
      <c r="E8" s="7">
        <v>25</v>
      </c>
      <c r="F8" s="7">
        <f>SUM(C8:E8)</f>
        <v>1622</v>
      </c>
    </row>
    <row r="9" spans="1:7" ht="15" customHeight="1">
      <c r="A9" s="95"/>
      <c r="B9" s="51" t="s">
        <v>214</v>
      </c>
      <c r="C9" s="52">
        <v>112</v>
      </c>
      <c r="D9" s="7">
        <v>179</v>
      </c>
      <c r="E9" s="7">
        <v>5</v>
      </c>
      <c r="F9" s="7">
        <f t="shared" si="0"/>
        <v>296</v>
      </c>
    </row>
    <row r="10" spans="1:7" ht="15" customHeight="1">
      <c r="A10" s="95"/>
      <c r="B10" s="51" t="s">
        <v>223</v>
      </c>
      <c r="C10" s="48">
        <v>0</v>
      </c>
      <c r="D10" s="48">
        <v>1</v>
      </c>
      <c r="E10" s="48">
        <v>0</v>
      </c>
      <c r="F10" s="7">
        <f>SUM(C10:E10)</f>
        <v>1</v>
      </c>
    </row>
    <row r="11" spans="1:7" ht="15" customHeight="1">
      <c r="A11" s="95"/>
      <c r="B11" s="51" t="s">
        <v>160</v>
      </c>
      <c r="C11" s="52">
        <v>1</v>
      </c>
      <c r="D11" s="7">
        <v>3</v>
      </c>
      <c r="E11" s="7">
        <v>0</v>
      </c>
      <c r="F11" s="7">
        <f t="shared" si="0"/>
        <v>4</v>
      </c>
    </row>
    <row r="12" spans="1:7" ht="15" customHeight="1">
      <c r="A12" s="95"/>
      <c r="B12" s="51" t="s">
        <v>163</v>
      </c>
      <c r="C12" s="48">
        <v>4</v>
      </c>
      <c r="D12" s="48">
        <v>1</v>
      </c>
      <c r="E12" s="48">
        <v>0</v>
      </c>
      <c r="F12" s="7">
        <f>SUM(C12:E12)</f>
        <v>5</v>
      </c>
      <c r="G12" s="53"/>
    </row>
    <row r="13" spans="1:7" ht="15" customHeight="1">
      <c r="A13" s="95"/>
      <c r="B13" s="51" t="s">
        <v>57</v>
      </c>
      <c r="C13" s="52">
        <v>139</v>
      </c>
      <c r="D13" s="7">
        <v>138</v>
      </c>
      <c r="E13" s="7">
        <v>1</v>
      </c>
      <c r="F13" s="7">
        <f t="shared" si="0"/>
        <v>278</v>
      </c>
    </row>
    <row r="14" spans="1:7" ht="15" customHeight="1">
      <c r="A14" s="95"/>
      <c r="B14" s="51" t="s">
        <v>58</v>
      </c>
      <c r="C14" s="7">
        <v>443</v>
      </c>
      <c r="D14" s="7">
        <v>518</v>
      </c>
      <c r="E14" s="7">
        <v>20</v>
      </c>
      <c r="F14" s="7">
        <f>SUM(C14:E14)</f>
        <v>981</v>
      </c>
    </row>
    <row r="15" spans="1:7" ht="15" customHeight="1">
      <c r="A15" s="95"/>
      <c r="B15" s="51" t="s">
        <v>215</v>
      </c>
      <c r="C15" s="51">
        <v>165</v>
      </c>
      <c r="D15" s="8">
        <v>220</v>
      </c>
      <c r="E15" s="8">
        <v>7</v>
      </c>
      <c r="F15" s="7">
        <f t="shared" si="0"/>
        <v>392</v>
      </c>
    </row>
    <row r="16" spans="1:7" ht="15" customHeight="1">
      <c r="A16" s="95"/>
      <c r="B16" s="51" t="s">
        <v>265</v>
      </c>
      <c r="C16" s="51">
        <v>1</v>
      </c>
      <c r="D16" s="8">
        <v>2</v>
      </c>
      <c r="E16" s="8">
        <v>0</v>
      </c>
      <c r="F16" s="7">
        <f t="shared" si="0"/>
        <v>3</v>
      </c>
    </row>
    <row r="17" spans="1:7" ht="15" customHeight="1">
      <c r="A17" s="95"/>
      <c r="B17" s="51" t="s">
        <v>159</v>
      </c>
      <c r="C17" s="7">
        <v>6</v>
      </c>
      <c r="D17" s="7">
        <v>6</v>
      </c>
      <c r="E17" s="7">
        <v>0</v>
      </c>
      <c r="F17" s="7">
        <f t="shared" si="0"/>
        <v>12</v>
      </c>
    </row>
    <row r="18" spans="1:7" ht="15" customHeight="1">
      <c r="A18" s="95"/>
      <c r="B18" s="51" t="s">
        <v>252</v>
      </c>
      <c r="C18" s="7">
        <v>13</v>
      </c>
      <c r="D18" s="7">
        <v>5</v>
      </c>
      <c r="E18" s="7">
        <v>1</v>
      </c>
      <c r="F18" s="7">
        <f t="shared" si="0"/>
        <v>19</v>
      </c>
    </row>
    <row r="19" spans="1:7" ht="15" customHeight="1">
      <c r="A19" s="95"/>
      <c r="B19" s="51" t="s">
        <v>59</v>
      </c>
      <c r="C19" s="7">
        <v>11</v>
      </c>
      <c r="D19" s="7">
        <v>1</v>
      </c>
      <c r="E19" s="7">
        <v>0</v>
      </c>
      <c r="F19" s="7">
        <f t="shared" si="0"/>
        <v>12</v>
      </c>
    </row>
    <row r="20" spans="1:7" ht="15" customHeight="1">
      <c r="A20" s="95"/>
      <c r="B20" s="51" t="s">
        <v>162</v>
      </c>
      <c r="C20" s="7">
        <v>0</v>
      </c>
      <c r="D20" s="7">
        <v>1</v>
      </c>
      <c r="E20" s="7">
        <v>0</v>
      </c>
      <c r="F20" s="7">
        <f t="shared" si="0"/>
        <v>1</v>
      </c>
    </row>
    <row r="21" spans="1:7" ht="15" customHeight="1">
      <c r="A21" s="95"/>
      <c r="B21" s="51" t="s">
        <v>161</v>
      </c>
      <c r="C21" s="7">
        <v>0</v>
      </c>
      <c r="D21" s="7">
        <v>3</v>
      </c>
      <c r="E21" s="7">
        <v>0</v>
      </c>
      <c r="F21" s="7">
        <f t="shared" si="0"/>
        <v>3</v>
      </c>
    </row>
    <row r="22" spans="1:7">
      <c r="A22" s="96"/>
      <c r="B22" s="51" t="s">
        <v>49</v>
      </c>
      <c r="C22" s="54">
        <f>SUM(C4:C21)</f>
        <v>3324</v>
      </c>
      <c r="D22" s="54">
        <f>SUM(D4:D21)</f>
        <v>4235</v>
      </c>
      <c r="E22" s="54">
        <f>SUM(E4:E21)</f>
        <v>131</v>
      </c>
      <c r="F22" s="54">
        <f>SUM(F4:F21)</f>
        <v>7690</v>
      </c>
    </row>
    <row r="23" spans="1:7">
      <c r="A23" s="57" t="s">
        <v>51</v>
      </c>
      <c r="B23" s="58"/>
      <c r="C23" s="58"/>
      <c r="D23" s="58"/>
      <c r="E23" s="58"/>
      <c r="F23" s="58"/>
    </row>
    <row r="24" spans="1:7">
      <c r="B24" s="55"/>
      <c r="C24" s="56"/>
    </row>
    <row r="25" spans="1:7">
      <c r="G25" s="53"/>
    </row>
    <row r="26" spans="1:7">
      <c r="D26" s="53"/>
      <c r="E26" s="53"/>
      <c r="F26" s="53"/>
      <c r="G26" s="53"/>
    </row>
    <row r="27" spans="1:7">
      <c r="D27" s="53"/>
      <c r="E27" s="53"/>
      <c r="F27" s="53"/>
      <c r="G27" s="53"/>
    </row>
    <row r="28" spans="1:7">
      <c r="D28" s="53"/>
      <c r="E28" s="53"/>
      <c r="F28" s="53"/>
      <c r="G28" s="53"/>
    </row>
    <row r="29" spans="1:7">
      <c r="D29" s="53"/>
      <c r="E29" s="53"/>
      <c r="F29" s="53"/>
      <c r="G29" s="53"/>
    </row>
    <row r="30" spans="1:7">
      <c r="D30" s="53"/>
      <c r="E30" s="53"/>
      <c r="F30" s="53"/>
      <c r="G30" s="53"/>
    </row>
    <row r="31" spans="1:7">
      <c r="D31" s="53"/>
      <c r="E31" s="53"/>
      <c r="F31" s="53"/>
      <c r="G31" s="53"/>
    </row>
    <row r="32" spans="1:7">
      <c r="D32" s="53"/>
      <c r="E32" s="53"/>
      <c r="F32" s="53"/>
      <c r="G32" s="53"/>
    </row>
    <row r="33" spans="4:7">
      <c r="D33" s="53"/>
      <c r="E33" s="53"/>
      <c r="F33" s="53"/>
      <c r="G33" s="53"/>
    </row>
    <row r="34" spans="4:7">
      <c r="D34" s="53"/>
      <c r="E34" s="53"/>
      <c r="F34" s="53"/>
      <c r="G34" s="53"/>
    </row>
    <row r="35" spans="4:7">
      <c r="D35" s="53"/>
      <c r="E35" s="53"/>
      <c r="F35" s="53"/>
      <c r="G35" s="53"/>
    </row>
    <row r="36" spans="4:7">
      <c r="D36" s="53"/>
      <c r="E36" s="53"/>
      <c r="F36" s="53"/>
      <c r="G36" s="53"/>
    </row>
    <row r="37" spans="4:7">
      <c r="D37" s="53"/>
      <c r="E37" s="53"/>
      <c r="F37" s="53"/>
      <c r="G37" s="53"/>
    </row>
    <row r="38" spans="4:7">
      <c r="D38" s="53"/>
      <c r="E38" s="53"/>
      <c r="F38" s="53"/>
      <c r="G38" s="53"/>
    </row>
    <row r="39" spans="4:7">
      <c r="D39" s="53"/>
      <c r="E39" s="53"/>
      <c r="F39" s="53"/>
      <c r="G39" s="53"/>
    </row>
    <row r="40" spans="4:7">
      <c r="D40" s="53"/>
      <c r="E40" s="53"/>
      <c r="F40" s="53"/>
      <c r="G40" s="53"/>
    </row>
    <row r="41" spans="4:7">
      <c r="D41" s="53"/>
      <c r="E41" s="53"/>
      <c r="F41" s="53"/>
      <c r="G41" s="53"/>
    </row>
    <row r="42" spans="4:7">
      <c r="D42" s="53"/>
      <c r="E42" s="53"/>
      <c r="F42" s="53"/>
      <c r="G42" s="53"/>
    </row>
    <row r="43" spans="4:7">
      <c r="D43" s="53"/>
      <c r="E43" s="53"/>
      <c r="F43" s="53"/>
      <c r="G43" s="53"/>
    </row>
    <row r="44" spans="4:7">
      <c r="D44" s="53"/>
      <c r="E44" s="53"/>
      <c r="F44" s="53"/>
      <c r="G44" s="53"/>
    </row>
    <row r="45" spans="4:7">
      <c r="D45" s="53"/>
      <c r="E45" s="53"/>
      <c r="F45" s="53"/>
    </row>
  </sheetData>
  <mergeCells count="5">
    <mergeCell ref="A4:A22"/>
    <mergeCell ref="B2:B3"/>
    <mergeCell ref="A1:F1"/>
    <mergeCell ref="A2:A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sqref="A1:F1"/>
    </sheetView>
  </sheetViews>
  <sheetFormatPr defaultRowHeight="13.5"/>
  <cols>
    <col min="1" max="1" width="9" style="1" customWidth="1"/>
    <col min="2" max="2" width="30.625" style="1" customWidth="1"/>
    <col min="3" max="6" width="10.625" style="1" customWidth="1"/>
    <col min="7" max="7" width="3.625" style="1" customWidth="1"/>
    <col min="8" max="16384" width="9" style="1"/>
  </cols>
  <sheetData>
    <row r="1" spans="1:6" ht="21" customHeight="1">
      <c r="A1" s="79" t="s">
        <v>243</v>
      </c>
      <c r="B1" s="79"/>
      <c r="C1" s="79"/>
      <c r="D1" s="79"/>
      <c r="E1" s="79"/>
      <c r="F1" s="79"/>
    </row>
    <row r="2" spans="1:6" ht="15" customHeight="1">
      <c r="A2" s="89" t="s">
        <v>16</v>
      </c>
      <c r="B2" s="103" t="s">
        <v>237</v>
      </c>
      <c r="C2" s="89" t="s">
        <v>0</v>
      </c>
      <c r="D2" s="89"/>
      <c r="E2" s="89"/>
      <c r="F2" s="89"/>
    </row>
    <row r="3" spans="1:6" ht="21" customHeight="1">
      <c r="A3" s="89"/>
      <c r="B3" s="104"/>
      <c r="C3" s="5" t="s">
        <v>3</v>
      </c>
      <c r="D3" s="5" t="s">
        <v>4</v>
      </c>
      <c r="E3" s="24" t="s">
        <v>224</v>
      </c>
      <c r="F3" s="5" t="s">
        <v>5</v>
      </c>
    </row>
    <row r="4" spans="1:6" ht="15" customHeight="1">
      <c r="A4" s="82" t="s">
        <v>80</v>
      </c>
      <c r="B4" s="20" t="s">
        <v>60</v>
      </c>
      <c r="C4" s="68">
        <v>692</v>
      </c>
      <c r="D4" s="68">
        <v>571</v>
      </c>
      <c r="E4" s="68">
        <v>3</v>
      </c>
      <c r="F4" s="68">
        <f>SUM(C4:E4)</f>
        <v>1266</v>
      </c>
    </row>
    <row r="5" spans="1:6" ht="15" customHeight="1">
      <c r="A5" s="101"/>
      <c r="B5" s="20" t="s">
        <v>61</v>
      </c>
      <c r="C5" s="68">
        <v>575</v>
      </c>
      <c r="D5" s="68">
        <v>585</v>
      </c>
      <c r="E5" s="68">
        <v>6</v>
      </c>
      <c r="F5" s="68">
        <f t="shared" ref="F5:F26" si="0">SUM(C5:E5)</f>
        <v>1166</v>
      </c>
    </row>
    <row r="6" spans="1:6" ht="15" customHeight="1">
      <c r="A6" s="101"/>
      <c r="B6" s="20" t="s">
        <v>62</v>
      </c>
      <c r="C6" s="68">
        <v>1779</v>
      </c>
      <c r="D6" s="68">
        <v>1813</v>
      </c>
      <c r="E6" s="68">
        <v>27</v>
      </c>
      <c r="F6" s="68">
        <f t="shared" si="0"/>
        <v>3619</v>
      </c>
    </row>
    <row r="7" spans="1:6" ht="15" customHeight="1">
      <c r="A7" s="101"/>
      <c r="B7" s="20" t="s">
        <v>63</v>
      </c>
      <c r="C7" s="68">
        <v>866</v>
      </c>
      <c r="D7" s="68">
        <v>766</v>
      </c>
      <c r="E7" s="68">
        <v>16</v>
      </c>
      <c r="F7" s="68">
        <f t="shared" si="0"/>
        <v>1648</v>
      </c>
    </row>
    <row r="8" spans="1:6" ht="15" customHeight="1">
      <c r="A8" s="101"/>
      <c r="B8" s="20" t="s">
        <v>64</v>
      </c>
      <c r="C8" s="68">
        <v>1064</v>
      </c>
      <c r="D8" s="68">
        <v>948</v>
      </c>
      <c r="E8" s="68">
        <v>13</v>
      </c>
      <c r="F8" s="68">
        <f>SUM(C8:E8)</f>
        <v>2025</v>
      </c>
    </row>
    <row r="9" spans="1:6" ht="15" customHeight="1">
      <c r="A9" s="101"/>
      <c r="B9" s="20" t="s">
        <v>65</v>
      </c>
      <c r="C9" s="68">
        <v>875</v>
      </c>
      <c r="D9" s="68">
        <v>751</v>
      </c>
      <c r="E9" s="68">
        <v>7</v>
      </c>
      <c r="F9" s="68">
        <f t="shared" si="0"/>
        <v>1633</v>
      </c>
    </row>
    <row r="10" spans="1:6" ht="15" customHeight="1">
      <c r="A10" s="101"/>
      <c r="B10" s="20" t="s">
        <v>66</v>
      </c>
      <c r="C10" s="68">
        <v>418</v>
      </c>
      <c r="D10" s="68">
        <v>346</v>
      </c>
      <c r="E10" s="68">
        <v>9</v>
      </c>
      <c r="F10" s="68">
        <f t="shared" si="0"/>
        <v>773</v>
      </c>
    </row>
    <row r="11" spans="1:6" ht="15" customHeight="1">
      <c r="A11" s="101"/>
      <c r="B11" s="20" t="s">
        <v>67</v>
      </c>
      <c r="C11" s="68">
        <v>358</v>
      </c>
      <c r="D11" s="68">
        <v>377</v>
      </c>
      <c r="E11" s="68">
        <v>2</v>
      </c>
      <c r="F11" s="68">
        <f t="shared" si="0"/>
        <v>737</v>
      </c>
    </row>
    <row r="12" spans="1:6" ht="15" customHeight="1">
      <c r="A12" s="101"/>
      <c r="B12" s="20" t="s">
        <v>68</v>
      </c>
      <c r="C12" s="68">
        <v>2413</v>
      </c>
      <c r="D12" s="68">
        <v>2546</v>
      </c>
      <c r="E12" s="68">
        <v>24</v>
      </c>
      <c r="F12" s="68">
        <f t="shared" si="0"/>
        <v>4983</v>
      </c>
    </row>
    <row r="13" spans="1:6" ht="15" customHeight="1">
      <c r="A13" s="101"/>
      <c r="B13" s="20" t="s">
        <v>69</v>
      </c>
      <c r="C13" s="68">
        <v>169</v>
      </c>
      <c r="D13" s="68">
        <v>95</v>
      </c>
      <c r="E13" s="68">
        <v>7</v>
      </c>
      <c r="F13" s="68">
        <f t="shared" si="0"/>
        <v>271</v>
      </c>
    </row>
    <row r="14" spans="1:6" ht="15" customHeight="1">
      <c r="A14" s="101"/>
      <c r="B14" s="20" t="s">
        <v>70</v>
      </c>
      <c r="C14" s="68">
        <v>986</v>
      </c>
      <c r="D14" s="68">
        <v>751</v>
      </c>
      <c r="E14" s="68">
        <v>10</v>
      </c>
      <c r="F14" s="68">
        <f t="shared" ref="F14:F19" si="1">SUM(C14:E14)</f>
        <v>1747</v>
      </c>
    </row>
    <row r="15" spans="1:6" ht="15" customHeight="1">
      <c r="A15" s="101"/>
      <c r="B15" s="20" t="s">
        <v>71</v>
      </c>
      <c r="C15" s="68">
        <v>513</v>
      </c>
      <c r="D15" s="68">
        <v>543</v>
      </c>
      <c r="E15" s="68">
        <v>11</v>
      </c>
      <c r="F15" s="68">
        <f t="shared" si="1"/>
        <v>1067</v>
      </c>
    </row>
    <row r="16" spans="1:6" ht="15" customHeight="1">
      <c r="A16" s="101"/>
      <c r="B16" s="20" t="s">
        <v>72</v>
      </c>
      <c r="C16" s="68">
        <v>1154</v>
      </c>
      <c r="D16" s="68">
        <v>1162</v>
      </c>
      <c r="E16" s="68">
        <v>39</v>
      </c>
      <c r="F16" s="68">
        <f t="shared" si="1"/>
        <v>2355</v>
      </c>
    </row>
    <row r="17" spans="1:6" ht="15" customHeight="1">
      <c r="A17" s="101"/>
      <c r="B17" s="20" t="s">
        <v>73</v>
      </c>
      <c r="C17" s="68">
        <v>392</v>
      </c>
      <c r="D17" s="68">
        <v>401</v>
      </c>
      <c r="E17" s="68">
        <v>15</v>
      </c>
      <c r="F17" s="68">
        <f t="shared" si="1"/>
        <v>808</v>
      </c>
    </row>
    <row r="18" spans="1:6" ht="15" customHeight="1">
      <c r="A18" s="101"/>
      <c r="B18" s="20" t="s">
        <v>74</v>
      </c>
      <c r="C18" s="68">
        <v>2925</v>
      </c>
      <c r="D18" s="68">
        <v>3169</v>
      </c>
      <c r="E18" s="68">
        <v>58</v>
      </c>
      <c r="F18" s="68">
        <f t="shared" si="1"/>
        <v>6152</v>
      </c>
    </row>
    <row r="19" spans="1:6" ht="15" customHeight="1">
      <c r="A19" s="101"/>
      <c r="B19" s="20" t="s">
        <v>216</v>
      </c>
      <c r="C19" s="68">
        <v>35</v>
      </c>
      <c r="D19" s="68">
        <v>25</v>
      </c>
      <c r="E19" s="68">
        <v>0</v>
      </c>
      <c r="F19" s="68">
        <f t="shared" si="1"/>
        <v>60</v>
      </c>
    </row>
    <row r="20" spans="1:6" ht="15" customHeight="1">
      <c r="A20" s="101"/>
      <c r="B20" s="20" t="s">
        <v>217</v>
      </c>
      <c r="C20" s="68">
        <v>45</v>
      </c>
      <c r="D20" s="68">
        <v>28</v>
      </c>
      <c r="E20" s="68">
        <v>0</v>
      </c>
      <c r="F20" s="68">
        <f t="shared" si="0"/>
        <v>73</v>
      </c>
    </row>
    <row r="21" spans="1:6" ht="15" customHeight="1">
      <c r="A21" s="101"/>
      <c r="B21" s="21" t="s">
        <v>218</v>
      </c>
      <c r="C21" s="68">
        <v>403</v>
      </c>
      <c r="D21" s="68">
        <v>406</v>
      </c>
      <c r="E21" s="68">
        <v>12</v>
      </c>
      <c r="F21" s="68">
        <f t="shared" si="0"/>
        <v>821</v>
      </c>
    </row>
    <row r="22" spans="1:6" ht="15" customHeight="1">
      <c r="A22" s="101"/>
      <c r="B22" s="20" t="s">
        <v>75</v>
      </c>
      <c r="C22" s="68">
        <v>69</v>
      </c>
      <c r="D22" s="68">
        <v>57</v>
      </c>
      <c r="E22" s="68">
        <v>2</v>
      </c>
      <c r="F22" s="68">
        <f t="shared" si="0"/>
        <v>128</v>
      </c>
    </row>
    <row r="23" spans="1:6" ht="15" customHeight="1">
      <c r="A23" s="101"/>
      <c r="B23" s="20" t="s">
        <v>76</v>
      </c>
      <c r="C23" s="68">
        <v>328</v>
      </c>
      <c r="D23" s="68">
        <v>266</v>
      </c>
      <c r="E23" s="68">
        <v>5</v>
      </c>
      <c r="F23" s="68">
        <f t="shared" si="0"/>
        <v>599</v>
      </c>
    </row>
    <row r="24" spans="1:6" ht="15" customHeight="1">
      <c r="A24" s="101"/>
      <c r="B24" s="20" t="s">
        <v>77</v>
      </c>
      <c r="C24" s="68">
        <v>565</v>
      </c>
      <c r="D24" s="68">
        <v>641</v>
      </c>
      <c r="E24" s="68">
        <v>19</v>
      </c>
      <c r="F24" s="68">
        <f t="shared" si="0"/>
        <v>1225</v>
      </c>
    </row>
    <row r="25" spans="1:6" ht="15" customHeight="1">
      <c r="A25" s="101"/>
      <c r="B25" s="20" t="s">
        <v>78</v>
      </c>
      <c r="C25" s="68">
        <v>1089</v>
      </c>
      <c r="D25" s="68">
        <v>1308</v>
      </c>
      <c r="E25" s="68">
        <v>43</v>
      </c>
      <c r="F25" s="68">
        <f t="shared" si="0"/>
        <v>2440</v>
      </c>
    </row>
    <row r="26" spans="1:6" ht="15" customHeight="1">
      <c r="A26" s="101"/>
      <c r="B26" s="20" t="s">
        <v>79</v>
      </c>
      <c r="C26" s="68">
        <v>257</v>
      </c>
      <c r="D26" s="68">
        <v>243</v>
      </c>
      <c r="E26" s="68">
        <v>1</v>
      </c>
      <c r="F26" s="68">
        <f t="shared" si="0"/>
        <v>501</v>
      </c>
    </row>
    <row r="27" spans="1:6" ht="15" customHeight="1">
      <c r="A27" s="102"/>
      <c r="B27" s="9" t="s">
        <v>49</v>
      </c>
      <c r="C27" s="69">
        <f>SUM(C4:C26)</f>
        <v>17970</v>
      </c>
      <c r="D27" s="69">
        <f>SUM(D4:D26)</f>
        <v>17798</v>
      </c>
      <c r="E27" s="69">
        <f>SUM(E4:E26)</f>
        <v>329</v>
      </c>
      <c r="F27" s="69">
        <f>SUM(C27:E27)</f>
        <v>36097</v>
      </c>
    </row>
    <row r="28" spans="1:6" ht="15" customHeight="1"/>
  </sheetData>
  <mergeCells count="5">
    <mergeCell ref="A4:A27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sqref="A1:F1"/>
    </sheetView>
  </sheetViews>
  <sheetFormatPr defaultRowHeight="13.5"/>
  <cols>
    <col min="1" max="1" width="9" style="1" customWidth="1"/>
    <col min="2" max="2" width="30.625" style="1" customWidth="1"/>
    <col min="3" max="6" width="10.625" style="1" customWidth="1"/>
    <col min="7" max="7" width="4.625" style="1" customWidth="1"/>
    <col min="8" max="16384" width="9" style="1"/>
  </cols>
  <sheetData>
    <row r="1" spans="1:6" ht="21.75" customHeight="1">
      <c r="A1" s="79" t="s">
        <v>244</v>
      </c>
      <c r="B1" s="79"/>
      <c r="C1" s="79"/>
      <c r="D1" s="79"/>
      <c r="E1" s="79"/>
      <c r="F1" s="79"/>
    </row>
    <row r="2" spans="1:6" ht="15" customHeight="1">
      <c r="A2" s="89" t="s">
        <v>16</v>
      </c>
      <c r="B2" s="103" t="s">
        <v>237</v>
      </c>
      <c r="C2" s="89" t="s">
        <v>0</v>
      </c>
      <c r="D2" s="89"/>
      <c r="E2" s="89"/>
      <c r="F2" s="89"/>
    </row>
    <row r="3" spans="1:6" ht="21.75" customHeight="1">
      <c r="A3" s="90"/>
      <c r="B3" s="105"/>
      <c r="C3" s="6" t="s">
        <v>3</v>
      </c>
      <c r="D3" s="6" t="s">
        <v>4</v>
      </c>
      <c r="E3" s="25" t="s">
        <v>225</v>
      </c>
      <c r="F3" s="6" t="s">
        <v>5</v>
      </c>
    </row>
    <row r="4" spans="1:6" ht="15" customHeight="1">
      <c r="A4" s="81" t="s">
        <v>105</v>
      </c>
      <c r="B4" s="22" t="s">
        <v>81</v>
      </c>
      <c r="C4" s="70">
        <v>109</v>
      </c>
      <c r="D4" s="70">
        <v>248</v>
      </c>
      <c r="E4" s="70">
        <v>0</v>
      </c>
      <c r="F4" s="70">
        <f>SUM(C4:E4)</f>
        <v>357</v>
      </c>
    </row>
    <row r="5" spans="1:6" ht="15" customHeight="1">
      <c r="A5" s="81"/>
      <c r="B5" s="22" t="s">
        <v>82</v>
      </c>
      <c r="C5" s="70">
        <v>4</v>
      </c>
      <c r="D5" s="70">
        <v>9</v>
      </c>
      <c r="E5" s="70">
        <v>0</v>
      </c>
      <c r="F5" s="70">
        <f t="shared" ref="F5:F37" si="0">SUM(C5:E5)</f>
        <v>13</v>
      </c>
    </row>
    <row r="6" spans="1:6" ht="15" customHeight="1">
      <c r="A6" s="81"/>
      <c r="B6" s="22" t="s">
        <v>83</v>
      </c>
      <c r="C6" s="70">
        <v>15</v>
      </c>
      <c r="D6" s="70">
        <v>14</v>
      </c>
      <c r="E6" s="70">
        <v>0</v>
      </c>
      <c r="F6" s="70">
        <f t="shared" si="0"/>
        <v>29</v>
      </c>
    </row>
    <row r="7" spans="1:6" ht="15" customHeight="1">
      <c r="A7" s="81"/>
      <c r="B7" s="22" t="s">
        <v>84</v>
      </c>
      <c r="C7" s="70">
        <v>10</v>
      </c>
      <c r="D7" s="70">
        <v>7</v>
      </c>
      <c r="E7" s="70">
        <v>1</v>
      </c>
      <c r="F7" s="70">
        <f t="shared" si="0"/>
        <v>18</v>
      </c>
    </row>
    <row r="8" spans="1:6" ht="15" customHeight="1">
      <c r="A8" s="81"/>
      <c r="B8" s="22" t="s">
        <v>85</v>
      </c>
      <c r="C8" s="70">
        <v>2</v>
      </c>
      <c r="D8" s="70">
        <v>6</v>
      </c>
      <c r="E8" s="70">
        <v>0</v>
      </c>
      <c r="F8" s="70">
        <f t="shared" si="0"/>
        <v>8</v>
      </c>
    </row>
    <row r="9" spans="1:6" ht="15" customHeight="1">
      <c r="A9" s="81"/>
      <c r="B9" s="22" t="s">
        <v>86</v>
      </c>
      <c r="C9" s="70">
        <v>5</v>
      </c>
      <c r="D9" s="70">
        <v>13</v>
      </c>
      <c r="E9" s="70">
        <v>0</v>
      </c>
      <c r="F9" s="70">
        <f t="shared" si="0"/>
        <v>18</v>
      </c>
    </row>
    <row r="10" spans="1:6" ht="15" customHeight="1">
      <c r="A10" s="81"/>
      <c r="B10" s="22" t="s">
        <v>87</v>
      </c>
      <c r="C10" s="70">
        <v>14</v>
      </c>
      <c r="D10" s="70">
        <v>17</v>
      </c>
      <c r="E10" s="70">
        <v>0</v>
      </c>
      <c r="F10" s="70">
        <f t="shared" si="0"/>
        <v>31</v>
      </c>
    </row>
    <row r="11" spans="1:6" ht="15" customHeight="1">
      <c r="A11" s="81"/>
      <c r="B11" s="22" t="s">
        <v>88</v>
      </c>
      <c r="C11" s="70">
        <v>52</v>
      </c>
      <c r="D11" s="70">
        <v>68</v>
      </c>
      <c r="E11" s="70">
        <v>0</v>
      </c>
      <c r="F11" s="70">
        <f t="shared" si="0"/>
        <v>120</v>
      </c>
    </row>
    <row r="12" spans="1:6" ht="15" customHeight="1">
      <c r="A12" s="81"/>
      <c r="B12" s="22" t="s">
        <v>89</v>
      </c>
      <c r="C12" s="70">
        <v>16</v>
      </c>
      <c r="D12" s="70">
        <v>8</v>
      </c>
      <c r="E12" s="70">
        <v>1</v>
      </c>
      <c r="F12" s="70">
        <f t="shared" si="0"/>
        <v>25</v>
      </c>
    </row>
    <row r="13" spans="1:6" ht="15" customHeight="1">
      <c r="A13" s="81"/>
      <c r="B13" s="22" t="s">
        <v>90</v>
      </c>
      <c r="C13" s="70">
        <v>58</v>
      </c>
      <c r="D13" s="70">
        <v>60</v>
      </c>
      <c r="E13" s="70">
        <v>0</v>
      </c>
      <c r="F13" s="70">
        <f t="shared" si="0"/>
        <v>118</v>
      </c>
    </row>
    <row r="14" spans="1:6" ht="15" customHeight="1">
      <c r="A14" s="81"/>
      <c r="B14" s="22" t="s">
        <v>91</v>
      </c>
      <c r="C14" s="70">
        <v>35</v>
      </c>
      <c r="D14" s="70">
        <v>51</v>
      </c>
      <c r="E14" s="70">
        <v>0</v>
      </c>
      <c r="F14" s="70">
        <f t="shared" si="0"/>
        <v>86</v>
      </c>
    </row>
    <row r="15" spans="1:6" ht="15" customHeight="1">
      <c r="A15" s="81"/>
      <c r="B15" s="22" t="s">
        <v>92</v>
      </c>
      <c r="C15" s="70">
        <v>0</v>
      </c>
      <c r="D15" s="70">
        <v>3</v>
      </c>
      <c r="E15" s="70">
        <v>0</v>
      </c>
      <c r="F15" s="70">
        <f t="shared" si="0"/>
        <v>3</v>
      </c>
    </row>
    <row r="16" spans="1:6" ht="15" customHeight="1">
      <c r="A16" s="81"/>
      <c r="B16" s="22" t="s">
        <v>93</v>
      </c>
      <c r="C16" s="70">
        <v>1</v>
      </c>
      <c r="D16" s="70">
        <v>2</v>
      </c>
      <c r="E16" s="70">
        <v>0</v>
      </c>
      <c r="F16" s="70">
        <f t="shared" si="0"/>
        <v>3</v>
      </c>
    </row>
    <row r="17" spans="1:6" ht="15" customHeight="1">
      <c r="A17" s="81"/>
      <c r="B17" s="22" t="s">
        <v>164</v>
      </c>
      <c r="C17" s="70">
        <v>2</v>
      </c>
      <c r="D17" s="70">
        <v>1</v>
      </c>
      <c r="E17" s="70">
        <v>0</v>
      </c>
      <c r="F17" s="70">
        <f t="shared" si="0"/>
        <v>3</v>
      </c>
    </row>
    <row r="18" spans="1:6" ht="15" customHeight="1">
      <c r="A18" s="81"/>
      <c r="B18" s="22" t="s">
        <v>94</v>
      </c>
      <c r="C18" s="70">
        <v>12</v>
      </c>
      <c r="D18" s="70">
        <v>10</v>
      </c>
      <c r="E18" s="70">
        <v>0</v>
      </c>
      <c r="F18" s="70">
        <f t="shared" si="0"/>
        <v>22</v>
      </c>
    </row>
    <row r="19" spans="1:6" ht="15" customHeight="1">
      <c r="A19" s="81"/>
      <c r="B19" s="22" t="s">
        <v>95</v>
      </c>
      <c r="C19" s="70">
        <v>54</v>
      </c>
      <c r="D19" s="70">
        <v>90</v>
      </c>
      <c r="E19" s="70">
        <v>1</v>
      </c>
      <c r="F19" s="70">
        <f t="shared" si="0"/>
        <v>145</v>
      </c>
    </row>
    <row r="20" spans="1:6" ht="15" customHeight="1">
      <c r="A20" s="81"/>
      <c r="B20" s="22" t="s">
        <v>219</v>
      </c>
      <c r="C20" s="70">
        <v>62</v>
      </c>
      <c r="D20" s="70">
        <v>89</v>
      </c>
      <c r="E20" s="70">
        <v>0</v>
      </c>
      <c r="F20" s="70">
        <f t="shared" si="0"/>
        <v>151</v>
      </c>
    </row>
    <row r="21" spans="1:6" ht="15" customHeight="1">
      <c r="A21" s="81"/>
      <c r="B21" s="22" t="s">
        <v>273</v>
      </c>
      <c r="C21" s="62">
        <v>0</v>
      </c>
      <c r="D21" s="62">
        <v>0</v>
      </c>
      <c r="E21" s="62">
        <v>0</v>
      </c>
      <c r="F21" s="70">
        <f>SUM(C21:E21)</f>
        <v>0</v>
      </c>
    </row>
    <row r="22" spans="1:6" ht="15" customHeight="1">
      <c r="A22" s="81"/>
      <c r="B22" s="22" t="s">
        <v>96</v>
      </c>
      <c r="C22" s="70">
        <v>21</v>
      </c>
      <c r="D22" s="70">
        <v>18</v>
      </c>
      <c r="E22" s="70">
        <v>0</v>
      </c>
      <c r="F22" s="70">
        <f t="shared" si="0"/>
        <v>39</v>
      </c>
    </row>
    <row r="23" spans="1:6" ht="15" customHeight="1">
      <c r="A23" s="81"/>
      <c r="B23" s="22" t="s">
        <v>97</v>
      </c>
      <c r="C23" s="70">
        <v>46</v>
      </c>
      <c r="D23" s="70">
        <v>70</v>
      </c>
      <c r="E23" s="70">
        <v>0</v>
      </c>
      <c r="F23" s="70">
        <f t="shared" si="0"/>
        <v>116</v>
      </c>
    </row>
    <row r="24" spans="1:6" ht="15" customHeight="1">
      <c r="A24" s="81"/>
      <c r="B24" s="22" t="s">
        <v>98</v>
      </c>
      <c r="C24" s="70">
        <v>349</v>
      </c>
      <c r="D24" s="70">
        <v>680</v>
      </c>
      <c r="E24" s="70">
        <v>2</v>
      </c>
      <c r="F24" s="70">
        <f t="shared" si="0"/>
        <v>1031</v>
      </c>
    </row>
    <row r="25" spans="1:6" ht="15" customHeight="1">
      <c r="A25" s="81"/>
      <c r="B25" s="22" t="s">
        <v>99</v>
      </c>
      <c r="C25" s="70">
        <v>16</v>
      </c>
      <c r="D25" s="70">
        <v>41</v>
      </c>
      <c r="E25" s="70">
        <v>0</v>
      </c>
      <c r="F25" s="70">
        <f>SUM(C25:E25)</f>
        <v>57</v>
      </c>
    </row>
    <row r="26" spans="1:6" ht="15" customHeight="1">
      <c r="A26" s="81"/>
      <c r="B26" s="22" t="s">
        <v>267</v>
      </c>
      <c r="C26" s="62">
        <v>28</v>
      </c>
      <c r="D26" s="62">
        <v>54</v>
      </c>
      <c r="E26" s="62">
        <v>0</v>
      </c>
      <c r="F26" s="70">
        <f>SUM(C26:E26)</f>
        <v>82</v>
      </c>
    </row>
    <row r="27" spans="1:6" ht="15" customHeight="1">
      <c r="A27" s="81"/>
      <c r="B27" s="22" t="s">
        <v>268</v>
      </c>
      <c r="C27" s="62">
        <v>21</v>
      </c>
      <c r="D27" s="62">
        <v>19</v>
      </c>
      <c r="E27" s="62">
        <v>0</v>
      </c>
      <c r="F27" s="70">
        <f t="shared" ref="F27" si="1">SUM(C27:E27)</f>
        <v>40</v>
      </c>
    </row>
    <row r="28" spans="1:6" ht="15" customHeight="1">
      <c r="A28" s="81"/>
      <c r="B28" s="22" t="s">
        <v>204</v>
      </c>
      <c r="C28" s="70">
        <v>23</v>
      </c>
      <c r="D28" s="70">
        <v>47</v>
      </c>
      <c r="E28" s="70">
        <v>0</v>
      </c>
      <c r="F28" s="70">
        <f>SUM(C28:E28)</f>
        <v>70</v>
      </c>
    </row>
    <row r="29" spans="1:6" ht="15" customHeight="1">
      <c r="A29" s="81"/>
      <c r="B29" s="22" t="s">
        <v>205</v>
      </c>
      <c r="C29" s="70">
        <v>7</v>
      </c>
      <c r="D29" s="70">
        <v>25</v>
      </c>
      <c r="E29" s="70">
        <v>0</v>
      </c>
      <c r="F29" s="70">
        <f>SUM(C29:E29)</f>
        <v>32</v>
      </c>
    </row>
    <row r="30" spans="1:6" ht="15" customHeight="1">
      <c r="A30" s="81"/>
      <c r="B30" s="22" t="s">
        <v>100</v>
      </c>
      <c r="C30" s="62">
        <v>10</v>
      </c>
      <c r="D30" s="62">
        <v>15</v>
      </c>
      <c r="E30" s="62">
        <v>0</v>
      </c>
      <c r="F30" s="70">
        <f t="shared" si="0"/>
        <v>25</v>
      </c>
    </row>
    <row r="31" spans="1:6" ht="15" customHeight="1">
      <c r="A31" s="81"/>
      <c r="B31" s="22" t="s">
        <v>283</v>
      </c>
      <c r="C31" s="75">
        <v>3</v>
      </c>
      <c r="D31" s="75">
        <v>1</v>
      </c>
      <c r="E31" s="75">
        <v>0</v>
      </c>
      <c r="F31" s="76">
        <f t="shared" si="0"/>
        <v>4</v>
      </c>
    </row>
    <row r="32" spans="1:6" ht="15" customHeight="1">
      <c r="A32" s="81"/>
      <c r="B32" s="22" t="s">
        <v>101</v>
      </c>
      <c r="C32" s="62">
        <v>142</v>
      </c>
      <c r="D32" s="62">
        <v>209</v>
      </c>
      <c r="E32" s="62">
        <v>2</v>
      </c>
      <c r="F32" s="70">
        <f t="shared" si="0"/>
        <v>353</v>
      </c>
    </row>
    <row r="33" spans="1:6" ht="15" customHeight="1">
      <c r="A33" s="81"/>
      <c r="B33" s="22" t="s">
        <v>102</v>
      </c>
      <c r="C33" s="62">
        <v>6</v>
      </c>
      <c r="D33" s="62">
        <v>15</v>
      </c>
      <c r="E33" s="62">
        <v>0</v>
      </c>
      <c r="F33" s="70">
        <f t="shared" si="0"/>
        <v>21</v>
      </c>
    </row>
    <row r="34" spans="1:6" ht="15" customHeight="1">
      <c r="A34" s="81"/>
      <c r="B34" s="22" t="s">
        <v>220</v>
      </c>
      <c r="C34" s="62">
        <v>120</v>
      </c>
      <c r="D34" s="62">
        <v>140</v>
      </c>
      <c r="E34" s="62">
        <v>1</v>
      </c>
      <c r="F34" s="70">
        <f t="shared" si="0"/>
        <v>261</v>
      </c>
    </row>
    <row r="35" spans="1:6" ht="15" customHeight="1">
      <c r="A35" s="81"/>
      <c r="B35" s="22" t="s">
        <v>103</v>
      </c>
      <c r="C35" s="62">
        <v>7</v>
      </c>
      <c r="D35" s="62">
        <v>3</v>
      </c>
      <c r="E35" s="62">
        <v>0</v>
      </c>
      <c r="F35" s="70">
        <f t="shared" si="0"/>
        <v>10</v>
      </c>
    </row>
    <row r="36" spans="1:6" ht="15" customHeight="1">
      <c r="A36" s="81"/>
      <c r="B36" s="22" t="s">
        <v>104</v>
      </c>
      <c r="C36" s="62">
        <v>171</v>
      </c>
      <c r="D36" s="62">
        <v>233</v>
      </c>
      <c r="E36" s="62">
        <v>6</v>
      </c>
      <c r="F36" s="70">
        <f t="shared" si="0"/>
        <v>410</v>
      </c>
    </row>
    <row r="37" spans="1:6" ht="15" customHeight="1">
      <c r="A37" s="81"/>
      <c r="B37" s="22" t="s">
        <v>248</v>
      </c>
      <c r="C37" s="62">
        <v>148</v>
      </c>
      <c r="D37" s="62">
        <v>251</v>
      </c>
      <c r="E37" s="62">
        <v>2</v>
      </c>
      <c r="F37" s="70">
        <f t="shared" si="0"/>
        <v>401</v>
      </c>
    </row>
    <row r="38" spans="1:6" ht="15" customHeight="1">
      <c r="A38" s="81"/>
      <c r="B38" s="12" t="s">
        <v>5</v>
      </c>
      <c r="C38" s="62">
        <f>SUM(C4:C37)</f>
        <v>1569</v>
      </c>
      <c r="D38" s="62">
        <f>SUM(D4:D37)</f>
        <v>2517</v>
      </c>
      <c r="E38" s="62">
        <f>SUM(E4:E37)</f>
        <v>16</v>
      </c>
      <c r="F38" s="62">
        <f>SUM(F4:F37)</f>
        <v>4102</v>
      </c>
    </row>
    <row r="39" spans="1:6">
      <c r="A39" s="59" t="s">
        <v>51</v>
      </c>
      <c r="B39" s="59"/>
      <c r="C39" s="59"/>
      <c r="D39" s="59"/>
      <c r="E39" s="59"/>
      <c r="F39" s="59"/>
    </row>
  </sheetData>
  <mergeCells count="5">
    <mergeCell ref="A4:A38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workbookViewId="0">
      <selection sqref="A1:F1"/>
    </sheetView>
  </sheetViews>
  <sheetFormatPr defaultRowHeight="13.5"/>
  <cols>
    <col min="1" max="1" width="9" style="11" customWidth="1"/>
    <col min="2" max="2" width="34" style="11" customWidth="1"/>
    <col min="3" max="6" width="10.625" style="11" customWidth="1"/>
    <col min="7" max="7" width="11.625" style="11" customWidth="1"/>
    <col min="8" max="16384" width="9" style="11"/>
  </cols>
  <sheetData>
    <row r="1" spans="1:7" ht="21" customHeight="1">
      <c r="A1" s="79" t="s">
        <v>245</v>
      </c>
      <c r="B1" s="79"/>
      <c r="C1" s="79"/>
      <c r="D1" s="79"/>
      <c r="E1" s="79"/>
      <c r="F1" s="79"/>
      <c r="G1" s="29"/>
    </row>
    <row r="2" spans="1:7">
      <c r="A2" s="89" t="s">
        <v>16</v>
      </c>
      <c r="B2" s="103" t="s">
        <v>261</v>
      </c>
      <c r="C2" s="89" t="s">
        <v>0</v>
      </c>
      <c r="D2" s="89"/>
      <c r="E2" s="89"/>
      <c r="F2" s="89"/>
      <c r="G2" s="29"/>
    </row>
    <row r="3" spans="1:7" ht="21" customHeight="1">
      <c r="A3" s="90"/>
      <c r="B3" s="105"/>
      <c r="C3" s="6" t="s">
        <v>3</v>
      </c>
      <c r="D3" s="6" t="s">
        <v>4</v>
      </c>
      <c r="E3" s="25" t="s">
        <v>225</v>
      </c>
      <c r="F3" s="6" t="s">
        <v>5</v>
      </c>
      <c r="G3" s="29"/>
    </row>
    <row r="4" spans="1:7">
      <c r="A4" s="82" t="s">
        <v>106</v>
      </c>
      <c r="B4" s="13" t="s">
        <v>168</v>
      </c>
      <c r="C4" s="68">
        <v>8</v>
      </c>
      <c r="D4" s="68">
        <v>3</v>
      </c>
      <c r="E4" s="68">
        <v>0</v>
      </c>
      <c r="F4" s="68">
        <f>SUM(C4:E4)</f>
        <v>11</v>
      </c>
      <c r="G4" s="30"/>
    </row>
    <row r="5" spans="1:7">
      <c r="A5" s="101"/>
      <c r="B5" s="13" t="s">
        <v>107</v>
      </c>
      <c r="C5" s="68">
        <v>124</v>
      </c>
      <c r="D5" s="68">
        <v>87</v>
      </c>
      <c r="E5" s="68">
        <v>2</v>
      </c>
      <c r="F5" s="68">
        <f t="shared" ref="F5:F67" si="0">SUM(C5:E5)</f>
        <v>213</v>
      </c>
      <c r="G5" s="30"/>
    </row>
    <row r="6" spans="1:7">
      <c r="A6" s="101"/>
      <c r="B6" s="13" t="s">
        <v>209</v>
      </c>
      <c r="C6" s="68">
        <v>0</v>
      </c>
      <c r="D6" s="68">
        <v>2</v>
      </c>
      <c r="E6" s="68">
        <v>0</v>
      </c>
      <c r="F6" s="68">
        <f t="shared" si="0"/>
        <v>2</v>
      </c>
      <c r="G6" s="30"/>
    </row>
    <row r="7" spans="1:7">
      <c r="A7" s="101"/>
      <c r="B7" s="13" t="s">
        <v>257</v>
      </c>
      <c r="C7" s="71">
        <v>0</v>
      </c>
      <c r="D7" s="71">
        <v>1</v>
      </c>
      <c r="E7" s="71">
        <v>0</v>
      </c>
      <c r="F7" s="68">
        <f>SUM(C7:E7)</f>
        <v>1</v>
      </c>
      <c r="G7" s="30"/>
    </row>
    <row r="8" spans="1:7">
      <c r="A8" s="101"/>
      <c r="B8" s="13" t="s">
        <v>230</v>
      </c>
      <c r="C8" s="68">
        <v>0</v>
      </c>
      <c r="D8" s="68">
        <v>0</v>
      </c>
      <c r="E8" s="68">
        <v>0</v>
      </c>
      <c r="F8" s="68">
        <f t="shared" si="0"/>
        <v>0</v>
      </c>
      <c r="G8" s="30"/>
    </row>
    <row r="9" spans="1:7">
      <c r="A9" s="101"/>
      <c r="B9" s="13" t="s">
        <v>108</v>
      </c>
      <c r="C9" s="68">
        <v>227</v>
      </c>
      <c r="D9" s="68">
        <v>288</v>
      </c>
      <c r="E9" s="68">
        <v>2</v>
      </c>
      <c r="F9" s="68">
        <f t="shared" si="0"/>
        <v>517</v>
      </c>
      <c r="G9" s="30"/>
    </row>
    <row r="10" spans="1:7">
      <c r="A10" s="101"/>
      <c r="B10" s="13" t="s">
        <v>109</v>
      </c>
      <c r="C10" s="68">
        <v>314</v>
      </c>
      <c r="D10" s="68">
        <v>353</v>
      </c>
      <c r="E10" s="68">
        <v>4</v>
      </c>
      <c r="F10" s="68">
        <f t="shared" si="0"/>
        <v>671</v>
      </c>
      <c r="G10" s="30"/>
    </row>
    <row r="11" spans="1:7">
      <c r="A11" s="101"/>
      <c r="B11" s="13" t="s">
        <v>110</v>
      </c>
      <c r="C11" s="68">
        <v>23</v>
      </c>
      <c r="D11" s="68">
        <v>12</v>
      </c>
      <c r="E11" s="68">
        <v>1</v>
      </c>
      <c r="F11" s="68">
        <f t="shared" si="0"/>
        <v>36</v>
      </c>
      <c r="G11" s="30"/>
    </row>
    <row r="12" spans="1:7">
      <c r="A12" s="101"/>
      <c r="B12" s="13" t="s">
        <v>174</v>
      </c>
      <c r="C12" s="68">
        <v>1</v>
      </c>
      <c r="D12" s="68">
        <v>3</v>
      </c>
      <c r="E12" s="68">
        <v>0</v>
      </c>
      <c r="F12" s="68">
        <f t="shared" si="0"/>
        <v>4</v>
      </c>
      <c r="G12" s="30"/>
    </row>
    <row r="13" spans="1:7">
      <c r="A13" s="101"/>
      <c r="B13" s="13" t="s">
        <v>135</v>
      </c>
      <c r="C13" s="72">
        <v>2205</v>
      </c>
      <c r="D13" s="72">
        <v>2101</v>
      </c>
      <c r="E13" s="72">
        <v>49</v>
      </c>
      <c r="F13" s="68">
        <f>SUM(C13:E13)</f>
        <v>4355</v>
      </c>
      <c r="G13" s="30"/>
    </row>
    <row r="14" spans="1:7">
      <c r="A14" s="101"/>
      <c r="B14" s="13" t="s">
        <v>136</v>
      </c>
      <c r="C14" s="71">
        <v>93</v>
      </c>
      <c r="D14" s="71">
        <v>96</v>
      </c>
      <c r="E14" s="71">
        <v>5</v>
      </c>
      <c r="F14" s="68">
        <f>SUM(C14:E14)</f>
        <v>194</v>
      </c>
      <c r="G14" s="30"/>
    </row>
    <row r="15" spans="1:7">
      <c r="A15" s="101"/>
      <c r="B15" s="13" t="s">
        <v>171</v>
      </c>
      <c r="C15" s="68">
        <v>12</v>
      </c>
      <c r="D15" s="68">
        <v>10</v>
      </c>
      <c r="E15" s="68">
        <v>1</v>
      </c>
      <c r="F15" s="68">
        <f t="shared" si="0"/>
        <v>23</v>
      </c>
      <c r="G15" s="30"/>
    </row>
    <row r="16" spans="1:7">
      <c r="A16" s="101"/>
      <c r="B16" s="13" t="s">
        <v>111</v>
      </c>
      <c r="C16" s="68">
        <v>158</v>
      </c>
      <c r="D16" s="68">
        <v>150</v>
      </c>
      <c r="E16" s="68">
        <v>11</v>
      </c>
      <c r="F16" s="68">
        <f t="shared" si="0"/>
        <v>319</v>
      </c>
      <c r="G16" s="30"/>
    </row>
    <row r="17" spans="1:7">
      <c r="A17" s="101"/>
      <c r="B17" s="13" t="s">
        <v>112</v>
      </c>
      <c r="C17" s="68">
        <v>467</v>
      </c>
      <c r="D17" s="68">
        <v>383</v>
      </c>
      <c r="E17" s="68">
        <v>6</v>
      </c>
      <c r="F17" s="68">
        <f t="shared" si="0"/>
        <v>856</v>
      </c>
      <c r="G17" s="30"/>
    </row>
    <row r="18" spans="1:7">
      <c r="A18" s="101"/>
      <c r="B18" s="13" t="s">
        <v>175</v>
      </c>
      <c r="C18" s="68">
        <v>6</v>
      </c>
      <c r="D18" s="68">
        <v>8</v>
      </c>
      <c r="E18" s="68">
        <v>0</v>
      </c>
      <c r="F18" s="68">
        <f t="shared" si="0"/>
        <v>14</v>
      </c>
      <c r="G18" s="30"/>
    </row>
    <row r="19" spans="1:7">
      <c r="A19" s="101"/>
      <c r="B19" s="13" t="s">
        <v>271</v>
      </c>
      <c r="C19" s="68">
        <v>0</v>
      </c>
      <c r="D19" s="68">
        <v>1</v>
      </c>
      <c r="E19" s="68">
        <v>0</v>
      </c>
      <c r="F19" s="68">
        <f t="shared" si="0"/>
        <v>1</v>
      </c>
      <c r="G19" s="60"/>
    </row>
    <row r="20" spans="1:7">
      <c r="A20" s="101"/>
      <c r="B20" s="13" t="s">
        <v>264</v>
      </c>
      <c r="C20" s="68">
        <v>3</v>
      </c>
      <c r="D20" s="68">
        <v>5</v>
      </c>
      <c r="E20" s="68">
        <v>0</v>
      </c>
      <c r="F20" s="68">
        <f t="shared" si="0"/>
        <v>8</v>
      </c>
      <c r="G20" s="30"/>
    </row>
    <row r="21" spans="1:7">
      <c r="A21" s="101"/>
      <c r="B21" s="13" t="s">
        <v>113</v>
      </c>
      <c r="C21" s="68">
        <v>23</v>
      </c>
      <c r="D21" s="68">
        <v>22</v>
      </c>
      <c r="E21" s="68">
        <v>1</v>
      </c>
      <c r="F21" s="68">
        <f t="shared" si="0"/>
        <v>46</v>
      </c>
      <c r="G21" s="30"/>
    </row>
    <row r="22" spans="1:7">
      <c r="A22" s="101"/>
      <c r="B22" s="13" t="s">
        <v>176</v>
      </c>
      <c r="C22" s="68">
        <v>4</v>
      </c>
      <c r="D22" s="68">
        <v>4</v>
      </c>
      <c r="E22" s="68">
        <v>0</v>
      </c>
      <c r="F22" s="68">
        <f t="shared" si="0"/>
        <v>8</v>
      </c>
      <c r="G22" s="30"/>
    </row>
    <row r="23" spans="1:7">
      <c r="A23" s="101"/>
      <c r="B23" s="13" t="s">
        <v>180</v>
      </c>
      <c r="C23" s="69">
        <v>9</v>
      </c>
      <c r="D23" s="69">
        <v>12</v>
      </c>
      <c r="E23" s="69">
        <v>2</v>
      </c>
      <c r="F23" s="68">
        <f>SUM(C23:E23)</f>
        <v>23</v>
      </c>
      <c r="G23" s="30"/>
    </row>
    <row r="24" spans="1:7">
      <c r="A24" s="101"/>
      <c r="B24" s="13" t="s">
        <v>284</v>
      </c>
      <c r="C24" s="69">
        <v>0</v>
      </c>
      <c r="D24" s="69">
        <v>0</v>
      </c>
      <c r="E24" s="69">
        <v>0</v>
      </c>
      <c r="F24" s="68">
        <f>SUM(C24:E24)</f>
        <v>0</v>
      </c>
      <c r="G24" s="60"/>
    </row>
    <row r="25" spans="1:7">
      <c r="A25" s="101"/>
      <c r="B25" s="13" t="s">
        <v>236</v>
      </c>
      <c r="C25" s="68">
        <v>1</v>
      </c>
      <c r="D25" s="68">
        <v>5</v>
      </c>
      <c r="E25" s="68">
        <v>0</v>
      </c>
      <c r="F25" s="68">
        <f t="shared" si="0"/>
        <v>6</v>
      </c>
      <c r="G25" s="30"/>
    </row>
    <row r="26" spans="1:7">
      <c r="A26" s="101"/>
      <c r="B26" s="13" t="s">
        <v>114</v>
      </c>
      <c r="C26" s="68">
        <v>441</v>
      </c>
      <c r="D26" s="68">
        <v>345</v>
      </c>
      <c r="E26" s="68">
        <v>15</v>
      </c>
      <c r="F26" s="68">
        <f t="shared" si="0"/>
        <v>801</v>
      </c>
      <c r="G26" s="30"/>
    </row>
    <row r="27" spans="1:7">
      <c r="A27" s="101"/>
      <c r="B27" s="13" t="s">
        <v>221</v>
      </c>
      <c r="C27" s="68">
        <v>229</v>
      </c>
      <c r="D27" s="68">
        <v>162</v>
      </c>
      <c r="E27" s="68">
        <v>6</v>
      </c>
      <c r="F27" s="68">
        <f t="shared" si="0"/>
        <v>397</v>
      </c>
      <c r="G27" s="30"/>
    </row>
    <row r="28" spans="1:7">
      <c r="A28" s="101"/>
      <c r="B28" s="13" t="s">
        <v>115</v>
      </c>
      <c r="C28" s="68">
        <v>238</v>
      </c>
      <c r="D28" s="68">
        <v>150</v>
      </c>
      <c r="E28" s="68">
        <v>4</v>
      </c>
      <c r="F28" s="68">
        <f t="shared" si="0"/>
        <v>392</v>
      </c>
      <c r="G28" s="30"/>
    </row>
    <row r="29" spans="1:7">
      <c r="A29" s="101"/>
      <c r="B29" s="13" t="s">
        <v>116</v>
      </c>
      <c r="C29" s="69">
        <v>217</v>
      </c>
      <c r="D29" s="69">
        <v>240</v>
      </c>
      <c r="E29" s="69">
        <v>1</v>
      </c>
      <c r="F29" s="68">
        <f>SUM(C29:E29)</f>
        <v>458</v>
      </c>
      <c r="G29" s="30"/>
    </row>
    <row r="30" spans="1:7">
      <c r="A30" s="101"/>
      <c r="B30" s="13" t="s">
        <v>117</v>
      </c>
      <c r="C30" s="68">
        <v>216</v>
      </c>
      <c r="D30" s="68">
        <v>204</v>
      </c>
      <c r="E30" s="68">
        <v>9</v>
      </c>
      <c r="F30" s="68">
        <f t="shared" si="0"/>
        <v>429</v>
      </c>
      <c r="G30" s="30"/>
    </row>
    <row r="31" spans="1:7">
      <c r="A31" s="101"/>
      <c r="B31" s="13" t="s">
        <v>274</v>
      </c>
      <c r="C31" s="69">
        <v>8</v>
      </c>
      <c r="D31" s="69">
        <v>20</v>
      </c>
      <c r="E31" s="69">
        <v>0</v>
      </c>
      <c r="F31" s="68">
        <f t="shared" si="0"/>
        <v>28</v>
      </c>
      <c r="G31" s="30"/>
    </row>
    <row r="32" spans="1:7">
      <c r="A32" s="101"/>
      <c r="B32" s="13" t="s">
        <v>181</v>
      </c>
      <c r="C32" s="69">
        <v>6</v>
      </c>
      <c r="D32" s="69">
        <v>14</v>
      </c>
      <c r="E32" s="69">
        <v>1</v>
      </c>
      <c r="F32" s="68">
        <f t="shared" si="0"/>
        <v>21</v>
      </c>
      <c r="G32" s="30"/>
    </row>
    <row r="33" spans="1:7">
      <c r="A33" s="101"/>
      <c r="B33" s="13" t="s">
        <v>179</v>
      </c>
      <c r="C33" s="69">
        <v>12</v>
      </c>
      <c r="D33" s="69">
        <v>6</v>
      </c>
      <c r="E33" s="69">
        <v>1</v>
      </c>
      <c r="F33" s="68">
        <f t="shared" si="0"/>
        <v>19</v>
      </c>
      <c r="G33" s="30"/>
    </row>
    <row r="34" spans="1:7">
      <c r="A34" s="101"/>
      <c r="B34" s="13" t="s">
        <v>169</v>
      </c>
      <c r="C34" s="69">
        <v>5</v>
      </c>
      <c r="D34" s="69">
        <v>6</v>
      </c>
      <c r="E34" s="69">
        <v>0</v>
      </c>
      <c r="F34" s="68">
        <f t="shared" si="0"/>
        <v>11</v>
      </c>
      <c r="G34" s="30"/>
    </row>
    <row r="35" spans="1:7">
      <c r="A35" s="101"/>
      <c r="B35" s="13" t="s">
        <v>177</v>
      </c>
      <c r="C35" s="69">
        <v>0</v>
      </c>
      <c r="D35" s="69">
        <v>1</v>
      </c>
      <c r="E35" s="69">
        <v>0</v>
      </c>
      <c r="F35" s="68">
        <f t="shared" si="0"/>
        <v>1</v>
      </c>
      <c r="G35" s="30"/>
    </row>
    <row r="36" spans="1:7">
      <c r="A36" s="101"/>
      <c r="B36" s="13" t="s">
        <v>118</v>
      </c>
      <c r="C36" s="69">
        <v>96</v>
      </c>
      <c r="D36" s="69">
        <v>125</v>
      </c>
      <c r="E36" s="69">
        <v>5</v>
      </c>
      <c r="F36" s="68">
        <f t="shared" si="0"/>
        <v>226</v>
      </c>
      <c r="G36" s="30"/>
    </row>
    <row r="37" spans="1:7">
      <c r="A37" s="101"/>
      <c r="B37" s="13" t="s">
        <v>119</v>
      </c>
      <c r="C37" s="69">
        <v>107</v>
      </c>
      <c r="D37" s="69">
        <v>95</v>
      </c>
      <c r="E37" s="69">
        <v>8</v>
      </c>
      <c r="F37" s="68">
        <f t="shared" si="0"/>
        <v>210</v>
      </c>
      <c r="G37" s="30"/>
    </row>
    <row r="38" spans="1:7">
      <c r="A38" s="101"/>
      <c r="B38" s="13" t="s">
        <v>120</v>
      </c>
      <c r="C38" s="71">
        <v>303</v>
      </c>
      <c r="D38" s="71">
        <v>358</v>
      </c>
      <c r="E38" s="71">
        <v>21</v>
      </c>
      <c r="F38" s="68">
        <f t="shared" si="0"/>
        <v>682</v>
      </c>
      <c r="G38" s="30"/>
    </row>
    <row r="39" spans="1:7">
      <c r="A39" s="101"/>
      <c r="B39" s="13" t="s">
        <v>121</v>
      </c>
      <c r="C39" s="71">
        <v>555</v>
      </c>
      <c r="D39" s="71">
        <v>585</v>
      </c>
      <c r="E39" s="71">
        <v>22</v>
      </c>
      <c r="F39" s="68">
        <f t="shared" si="0"/>
        <v>1162</v>
      </c>
      <c r="G39" s="30"/>
    </row>
    <row r="40" spans="1:7">
      <c r="A40" s="101"/>
      <c r="B40" s="13" t="s">
        <v>255</v>
      </c>
      <c r="C40" s="71">
        <v>178</v>
      </c>
      <c r="D40" s="71">
        <v>173</v>
      </c>
      <c r="E40" s="71">
        <v>7</v>
      </c>
      <c r="F40" s="68">
        <f t="shared" si="0"/>
        <v>358</v>
      </c>
      <c r="G40" s="30"/>
    </row>
    <row r="41" spans="1:7">
      <c r="A41" s="101"/>
      <c r="B41" s="13" t="s">
        <v>122</v>
      </c>
      <c r="C41" s="71">
        <v>450</v>
      </c>
      <c r="D41" s="71">
        <v>405</v>
      </c>
      <c r="E41" s="71">
        <v>13</v>
      </c>
      <c r="F41" s="68">
        <f t="shared" si="0"/>
        <v>868</v>
      </c>
      <c r="G41" s="30"/>
    </row>
    <row r="42" spans="1:7">
      <c r="A42" s="101"/>
      <c r="B42" s="13" t="s">
        <v>123</v>
      </c>
      <c r="C42" s="71">
        <v>531</v>
      </c>
      <c r="D42" s="71">
        <v>488</v>
      </c>
      <c r="E42" s="71">
        <v>20</v>
      </c>
      <c r="F42" s="68">
        <f t="shared" si="0"/>
        <v>1039</v>
      </c>
      <c r="G42" s="30"/>
    </row>
    <row r="43" spans="1:7">
      <c r="A43" s="101"/>
      <c r="B43" s="13" t="s">
        <v>231</v>
      </c>
      <c r="C43" s="71">
        <v>0</v>
      </c>
      <c r="D43" s="71">
        <v>0</v>
      </c>
      <c r="E43" s="71">
        <v>0</v>
      </c>
      <c r="F43" s="68">
        <f t="shared" si="0"/>
        <v>0</v>
      </c>
      <c r="G43" s="30"/>
    </row>
    <row r="44" spans="1:7">
      <c r="A44" s="101"/>
      <c r="B44" s="13" t="s">
        <v>124</v>
      </c>
      <c r="C44" s="71">
        <v>84</v>
      </c>
      <c r="D44" s="71">
        <v>64</v>
      </c>
      <c r="E44" s="71">
        <v>2</v>
      </c>
      <c r="F44" s="68">
        <f>SUM(C44:E44)</f>
        <v>150</v>
      </c>
      <c r="G44" s="30"/>
    </row>
    <row r="45" spans="1:7">
      <c r="A45" s="101"/>
      <c r="B45" s="13" t="s">
        <v>249</v>
      </c>
      <c r="C45" s="71">
        <v>0</v>
      </c>
      <c r="D45" s="71">
        <v>0</v>
      </c>
      <c r="E45" s="71">
        <v>0</v>
      </c>
      <c r="F45" s="68">
        <f t="shared" si="0"/>
        <v>0</v>
      </c>
      <c r="G45" s="30"/>
    </row>
    <row r="46" spans="1:7">
      <c r="A46" s="101"/>
      <c r="B46" s="13" t="s">
        <v>125</v>
      </c>
      <c r="C46" s="71">
        <v>80</v>
      </c>
      <c r="D46" s="71">
        <v>92</v>
      </c>
      <c r="E46" s="71">
        <v>6</v>
      </c>
      <c r="F46" s="68">
        <f t="shared" si="0"/>
        <v>178</v>
      </c>
      <c r="G46" s="30"/>
    </row>
    <row r="47" spans="1:7">
      <c r="A47" s="101"/>
      <c r="B47" s="13" t="s">
        <v>126</v>
      </c>
      <c r="C47" s="71">
        <v>129</v>
      </c>
      <c r="D47" s="71">
        <v>125</v>
      </c>
      <c r="E47" s="71">
        <v>3</v>
      </c>
      <c r="F47" s="68">
        <f t="shared" si="0"/>
        <v>257</v>
      </c>
      <c r="G47" s="30"/>
    </row>
    <row r="48" spans="1:7">
      <c r="A48" s="101"/>
      <c r="B48" s="13" t="s">
        <v>127</v>
      </c>
      <c r="C48" s="71">
        <v>1397</v>
      </c>
      <c r="D48" s="71">
        <v>1207</v>
      </c>
      <c r="E48" s="71">
        <v>19</v>
      </c>
      <c r="F48" s="68">
        <f t="shared" si="0"/>
        <v>2623</v>
      </c>
      <c r="G48" s="30"/>
    </row>
    <row r="49" spans="1:7">
      <c r="A49" s="101"/>
      <c r="B49" s="13" t="s">
        <v>128</v>
      </c>
      <c r="C49" s="71">
        <v>63</v>
      </c>
      <c r="D49" s="71">
        <v>42</v>
      </c>
      <c r="E49" s="71">
        <v>2</v>
      </c>
      <c r="F49" s="68">
        <f t="shared" si="0"/>
        <v>107</v>
      </c>
      <c r="G49" s="30"/>
    </row>
    <row r="50" spans="1:7">
      <c r="A50" s="101"/>
      <c r="B50" s="13" t="s">
        <v>129</v>
      </c>
      <c r="C50" s="71">
        <v>221</v>
      </c>
      <c r="D50" s="71">
        <v>168</v>
      </c>
      <c r="E50" s="71">
        <v>3</v>
      </c>
      <c r="F50" s="68">
        <f t="shared" si="0"/>
        <v>392</v>
      </c>
      <c r="G50" s="30"/>
    </row>
    <row r="51" spans="1:7">
      <c r="A51" s="101"/>
      <c r="B51" s="13" t="s">
        <v>222</v>
      </c>
      <c r="C51" s="71">
        <v>185</v>
      </c>
      <c r="D51" s="71">
        <v>110</v>
      </c>
      <c r="E51" s="71">
        <v>1</v>
      </c>
      <c r="F51" s="68">
        <f t="shared" si="0"/>
        <v>296</v>
      </c>
      <c r="G51" s="30"/>
    </row>
    <row r="52" spans="1:7">
      <c r="A52" s="101"/>
      <c r="B52" s="13" t="s">
        <v>170</v>
      </c>
      <c r="C52" s="71">
        <v>2</v>
      </c>
      <c r="D52" s="71">
        <v>13</v>
      </c>
      <c r="E52" s="71">
        <v>0</v>
      </c>
      <c r="F52" s="68">
        <f t="shared" si="0"/>
        <v>15</v>
      </c>
      <c r="G52" s="30"/>
    </row>
    <row r="53" spans="1:7">
      <c r="A53" s="101"/>
      <c r="B53" s="13" t="s">
        <v>178</v>
      </c>
      <c r="C53" s="71">
        <v>2</v>
      </c>
      <c r="D53" s="71">
        <v>3</v>
      </c>
      <c r="E53" s="71">
        <v>0</v>
      </c>
      <c r="F53" s="68">
        <f t="shared" si="0"/>
        <v>5</v>
      </c>
      <c r="G53" s="30"/>
    </row>
    <row r="54" spans="1:7">
      <c r="A54" s="101"/>
      <c r="B54" s="13" t="s">
        <v>130</v>
      </c>
      <c r="C54" s="71">
        <v>276</v>
      </c>
      <c r="D54" s="71">
        <v>257</v>
      </c>
      <c r="E54" s="71">
        <v>5</v>
      </c>
      <c r="F54" s="68">
        <f t="shared" si="0"/>
        <v>538</v>
      </c>
      <c r="G54" s="30"/>
    </row>
    <row r="55" spans="1:7">
      <c r="A55" s="101"/>
      <c r="B55" s="13" t="s">
        <v>131</v>
      </c>
      <c r="C55" s="71">
        <v>66</v>
      </c>
      <c r="D55" s="71">
        <v>92</v>
      </c>
      <c r="E55" s="71">
        <v>6</v>
      </c>
      <c r="F55" s="68">
        <f t="shared" si="0"/>
        <v>164</v>
      </c>
      <c r="G55" s="30"/>
    </row>
    <row r="56" spans="1:7">
      <c r="A56" s="101"/>
      <c r="B56" s="13" t="s">
        <v>239</v>
      </c>
      <c r="C56" s="71">
        <v>2</v>
      </c>
      <c r="D56" s="71">
        <v>0</v>
      </c>
      <c r="E56" s="71">
        <v>0</v>
      </c>
      <c r="F56" s="68">
        <f t="shared" si="0"/>
        <v>2</v>
      </c>
      <c r="G56" s="30"/>
    </row>
    <row r="57" spans="1:7">
      <c r="A57" s="101"/>
      <c r="B57" s="13" t="s">
        <v>132</v>
      </c>
      <c r="C57" s="71">
        <v>28</v>
      </c>
      <c r="D57" s="71">
        <v>39</v>
      </c>
      <c r="E57" s="71">
        <v>0</v>
      </c>
      <c r="F57" s="68">
        <f t="shared" si="0"/>
        <v>67</v>
      </c>
      <c r="G57" s="60"/>
    </row>
    <row r="58" spans="1:7">
      <c r="A58" s="101"/>
      <c r="B58" s="13" t="s">
        <v>250</v>
      </c>
      <c r="C58" s="71">
        <v>3</v>
      </c>
      <c r="D58" s="71">
        <v>0</v>
      </c>
      <c r="E58" s="71">
        <v>0</v>
      </c>
      <c r="F58" s="68">
        <f>SUM(C58:E58)</f>
        <v>3</v>
      </c>
      <c r="G58" s="30"/>
    </row>
    <row r="59" spans="1:7" s="23" customFormat="1">
      <c r="A59" s="101"/>
      <c r="B59" s="13" t="s">
        <v>172</v>
      </c>
      <c r="C59" s="71">
        <v>0</v>
      </c>
      <c r="D59" s="71">
        <v>2</v>
      </c>
      <c r="E59" s="71">
        <v>0</v>
      </c>
      <c r="F59" s="68">
        <f t="shared" si="0"/>
        <v>2</v>
      </c>
      <c r="G59" s="30"/>
    </row>
    <row r="60" spans="1:7">
      <c r="A60" s="101"/>
      <c r="B60" s="13" t="s">
        <v>173</v>
      </c>
      <c r="C60" s="71">
        <v>8</v>
      </c>
      <c r="D60" s="71">
        <v>3</v>
      </c>
      <c r="E60" s="71">
        <v>1</v>
      </c>
      <c r="F60" s="68">
        <f t="shared" si="0"/>
        <v>12</v>
      </c>
      <c r="G60" s="30"/>
    </row>
    <row r="61" spans="1:7">
      <c r="A61" s="101"/>
      <c r="B61" s="13" t="s">
        <v>133</v>
      </c>
      <c r="C61" s="71">
        <v>25</v>
      </c>
      <c r="D61" s="71">
        <v>15</v>
      </c>
      <c r="E61" s="71">
        <v>0</v>
      </c>
      <c r="F61" s="68">
        <f t="shared" si="0"/>
        <v>40</v>
      </c>
      <c r="G61" s="30"/>
    </row>
    <row r="62" spans="1:7">
      <c r="A62" s="101"/>
      <c r="B62" s="13" t="s">
        <v>134</v>
      </c>
      <c r="C62" s="71">
        <v>65</v>
      </c>
      <c r="D62" s="71">
        <v>46</v>
      </c>
      <c r="E62" s="71">
        <v>2</v>
      </c>
      <c r="F62" s="68">
        <f t="shared" si="0"/>
        <v>113</v>
      </c>
      <c r="G62" s="30"/>
    </row>
    <row r="63" spans="1:7">
      <c r="A63" s="101"/>
      <c r="B63" s="13" t="s">
        <v>137</v>
      </c>
      <c r="C63" s="71">
        <v>74</v>
      </c>
      <c r="D63" s="71">
        <v>71</v>
      </c>
      <c r="E63" s="71">
        <v>0</v>
      </c>
      <c r="F63" s="68">
        <f t="shared" si="0"/>
        <v>145</v>
      </c>
      <c r="G63" s="30"/>
    </row>
    <row r="64" spans="1:7">
      <c r="A64" s="101"/>
      <c r="B64" s="13" t="s">
        <v>138</v>
      </c>
      <c r="C64" s="71">
        <v>8</v>
      </c>
      <c r="D64" s="71">
        <v>2</v>
      </c>
      <c r="E64" s="71">
        <v>1</v>
      </c>
      <c r="F64" s="68">
        <f t="shared" si="0"/>
        <v>11</v>
      </c>
      <c r="G64" s="30"/>
    </row>
    <row r="65" spans="1:7">
      <c r="A65" s="101"/>
      <c r="B65" s="13" t="s">
        <v>166</v>
      </c>
      <c r="C65" s="71">
        <v>7</v>
      </c>
      <c r="D65" s="71">
        <v>7</v>
      </c>
      <c r="E65" s="71">
        <v>0</v>
      </c>
      <c r="F65" s="68">
        <f t="shared" si="0"/>
        <v>14</v>
      </c>
      <c r="G65" s="37"/>
    </row>
    <row r="66" spans="1:7">
      <c r="A66" s="101"/>
      <c r="B66" s="13" t="s">
        <v>165</v>
      </c>
      <c r="C66" s="71">
        <v>7</v>
      </c>
      <c r="D66" s="71">
        <v>1</v>
      </c>
      <c r="E66" s="71">
        <v>0</v>
      </c>
      <c r="F66" s="68">
        <f t="shared" si="0"/>
        <v>8</v>
      </c>
      <c r="G66" s="37"/>
    </row>
    <row r="67" spans="1:7">
      <c r="A67" s="101"/>
      <c r="B67" s="13" t="s">
        <v>167</v>
      </c>
      <c r="C67" s="71">
        <v>0</v>
      </c>
      <c r="D67" s="71">
        <v>2</v>
      </c>
      <c r="E67" s="71">
        <v>0</v>
      </c>
      <c r="F67" s="68">
        <f t="shared" si="0"/>
        <v>2</v>
      </c>
      <c r="G67" s="47"/>
    </row>
    <row r="68" spans="1:7">
      <c r="A68" s="101"/>
      <c r="B68" s="13" t="s">
        <v>139</v>
      </c>
      <c r="C68" s="71">
        <f>SUM(C4:C67)</f>
        <v>10002</v>
      </c>
      <c r="D68" s="71">
        <f>SUM(D4:D67)</f>
        <v>9284</v>
      </c>
      <c r="E68" s="71">
        <f>SUM(E4:E67)</f>
        <v>268</v>
      </c>
      <c r="F68" s="68">
        <f>SUM(C68:E68)</f>
        <v>19554</v>
      </c>
      <c r="G68" s="34"/>
    </row>
    <row r="69" spans="1:7">
      <c r="A69" s="28" t="s">
        <v>51</v>
      </c>
      <c r="F69" s="35"/>
    </row>
  </sheetData>
  <mergeCells count="5">
    <mergeCell ref="A1:F1"/>
    <mergeCell ref="A2:A3"/>
    <mergeCell ref="B2:B3"/>
    <mergeCell ref="C2:F2"/>
    <mergeCell ref="A4:A68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scale="93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sqref="A1:F1"/>
    </sheetView>
  </sheetViews>
  <sheetFormatPr defaultRowHeight="13.5"/>
  <cols>
    <col min="2" max="2" width="30.625" customWidth="1"/>
    <col min="3" max="6" width="10.625" customWidth="1"/>
    <col min="7" max="7" width="2.625" customWidth="1"/>
  </cols>
  <sheetData>
    <row r="1" spans="1:6" ht="18.75" customHeight="1">
      <c r="A1" s="79" t="s">
        <v>246</v>
      </c>
      <c r="B1" s="79"/>
      <c r="C1" s="79"/>
      <c r="D1" s="79"/>
      <c r="E1" s="79"/>
      <c r="F1" s="79"/>
    </row>
    <row r="2" spans="1:6">
      <c r="A2" s="89" t="s">
        <v>16</v>
      </c>
      <c r="B2" s="103" t="s">
        <v>262</v>
      </c>
      <c r="C2" s="89" t="s">
        <v>0</v>
      </c>
      <c r="D2" s="89"/>
      <c r="E2" s="89"/>
      <c r="F2" s="89"/>
    </row>
    <row r="3" spans="1:6" ht="21" customHeight="1">
      <c r="A3" s="90"/>
      <c r="B3" s="105"/>
      <c r="C3" s="6" t="s">
        <v>3</v>
      </c>
      <c r="D3" s="6" t="s">
        <v>4</v>
      </c>
      <c r="E3" s="25" t="s">
        <v>226</v>
      </c>
      <c r="F3" s="6" t="s">
        <v>5</v>
      </c>
    </row>
    <row r="4" spans="1:6" ht="12.95" customHeight="1">
      <c r="A4" s="81" t="s">
        <v>140</v>
      </c>
      <c r="B4" s="22" t="s">
        <v>275</v>
      </c>
      <c r="C4" s="73">
        <v>0</v>
      </c>
      <c r="D4" s="68">
        <v>0</v>
      </c>
      <c r="E4" s="68">
        <v>0</v>
      </c>
      <c r="F4" s="73">
        <f t="shared" ref="F4:F22" si="0">SUM(C4:E4)</f>
        <v>0</v>
      </c>
    </row>
    <row r="5" spans="1:6" ht="12.95" customHeight="1">
      <c r="A5" s="81"/>
      <c r="B5" s="22" t="s">
        <v>141</v>
      </c>
      <c r="C5" s="73">
        <v>60</v>
      </c>
      <c r="D5" s="68">
        <v>52</v>
      </c>
      <c r="E5" s="68">
        <v>1</v>
      </c>
      <c r="F5" s="73">
        <f t="shared" si="0"/>
        <v>113</v>
      </c>
    </row>
    <row r="6" spans="1:6" ht="12.95" customHeight="1">
      <c r="A6" s="81"/>
      <c r="B6" s="22" t="s">
        <v>142</v>
      </c>
      <c r="C6" s="73">
        <v>172</v>
      </c>
      <c r="D6" s="68">
        <v>137</v>
      </c>
      <c r="E6" s="68">
        <v>2</v>
      </c>
      <c r="F6" s="73">
        <f t="shared" si="0"/>
        <v>311</v>
      </c>
    </row>
    <row r="7" spans="1:6" ht="12.95" customHeight="1">
      <c r="A7" s="81"/>
      <c r="B7" s="22" t="s">
        <v>206</v>
      </c>
      <c r="C7" s="73">
        <v>0</v>
      </c>
      <c r="D7" s="68">
        <v>0</v>
      </c>
      <c r="E7" s="68">
        <v>0</v>
      </c>
      <c r="F7" s="73">
        <f t="shared" si="0"/>
        <v>0</v>
      </c>
    </row>
    <row r="8" spans="1:6" ht="12.95" customHeight="1">
      <c r="A8" s="81"/>
      <c r="B8" s="22" t="s">
        <v>143</v>
      </c>
      <c r="C8" s="73">
        <v>71</v>
      </c>
      <c r="D8" s="68">
        <v>55</v>
      </c>
      <c r="E8" s="68">
        <v>0</v>
      </c>
      <c r="F8" s="73">
        <f t="shared" si="0"/>
        <v>126</v>
      </c>
    </row>
    <row r="9" spans="1:6" ht="12.95" customHeight="1">
      <c r="A9" s="81"/>
      <c r="B9" s="22" t="s">
        <v>276</v>
      </c>
      <c r="C9" s="73">
        <v>0</v>
      </c>
      <c r="D9" s="68">
        <v>0</v>
      </c>
      <c r="E9" s="68">
        <v>0</v>
      </c>
      <c r="F9" s="73">
        <f>SUM(C9:E9)</f>
        <v>0</v>
      </c>
    </row>
    <row r="10" spans="1:6" ht="12.95" customHeight="1">
      <c r="A10" s="81"/>
      <c r="B10" s="22" t="s">
        <v>277</v>
      </c>
      <c r="C10" s="73">
        <v>0</v>
      </c>
      <c r="D10" s="73">
        <v>0</v>
      </c>
      <c r="E10" s="73">
        <v>0</v>
      </c>
      <c r="F10" s="73">
        <f>SUM(C10:E10)</f>
        <v>0</v>
      </c>
    </row>
    <row r="11" spans="1:6" ht="12.95" customHeight="1">
      <c r="A11" s="81"/>
      <c r="B11" s="22" t="s">
        <v>144</v>
      </c>
      <c r="C11" s="73">
        <v>32</v>
      </c>
      <c r="D11" s="68">
        <v>16</v>
      </c>
      <c r="E11" s="68">
        <v>0</v>
      </c>
      <c r="F11" s="73">
        <f t="shared" si="0"/>
        <v>48</v>
      </c>
    </row>
    <row r="12" spans="1:6" ht="12.95" customHeight="1">
      <c r="A12" s="81"/>
      <c r="B12" s="22" t="s">
        <v>253</v>
      </c>
      <c r="C12" s="73">
        <v>6</v>
      </c>
      <c r="D12" s="68">
        <v>3</v>
      </c>
      <c r="E12" s="68">
        <v>0</v>
      </c>
      <c r="F12" s="73">
        <f t="shared" si="0"/>
        <v>9</v>
      </c>
    </row>
    <row r="13" spans="1:6" ht="12.95" customHeight="1">
      <c r="A13" s="81"/>
      <c r="B13" s="22" t="s">
        <v>145</v>
      </c>
      <c r="C13" s="73">
        <v>22</v>
      </c>
      <c r="D13" s="68">
        <v>25</v>
      </c>
      <c r="E13" s="68">
        <v>0</v>
      </c>
      <c r="F13" s="73">
        <f t="shared" si="0"/>
        <v>47</v>
      </c>
    </row>
    <row r="14" spans="1:6" ht="12.95" customHeight="1">
      <c r="A14" s="81"/>
      <c r="B14" s="22" t="s">
        <v>182</v>
      </c>
      <c r="C14" s="73">
        <v>13</v>
      </c>
      <c r="D14" s="68">
        <v>8</v>
      </c>
      <c r="E14" s="68">
        <v>0</v>
      </c>
      <c r="F14" s="73">
        <f t="shared" si="0"/>
        <v>21</v>
      </c>
    </row>
    <row r="15" spans="1:6" ht="12.95" customHeight="1">
      <c r="A15" s="81"/>
      <c r="B15" s="22" t="s">
        <v>146</v>
      </c>
      <c r="C15" s="73">
        <v>18</v>
      </c>
      <c r="D15" s="68">
        <v>21</v>
      </c>
      <c r="E15" s="68">
        <v>0</v>
      </c>
      <c r="F15" s="73">
        <f t="shared" si="0"/>
        <v>39</v>
      </c>
    </row>
    <row r="16" spans="1:6" ht="12.95" customHeight="1">
      <c r="A16" s="81"/>
      <c r="B16" s="22" t="s">
        <v>278</v>
      </c>
      <c r="C16" s="73">
        <v>15</v>
      </c>
      <c r="D16" s="68">
        <v>10</v>
      </c>
      <c r="E16" s="68">
        <v>0</v>
      </c>
      <c r="F16" s="73">
        <f t="shared" ref="F16" si="1">SUM(C16:E16)</f>
        <v>25</v>
      </c>
    </row>
    <row r="17" spans="1:7" ht="12.95" customHeight="1">
      <c r="A17" s="81"/>
      <c r="B17" s="22" t="s">
        <v>263</v>
      </c>
      <c r="C17" s="73">
        <v>0</v>
      </c>
      <c r="D17" s="68">
        <v>0</v>
      </c>
      <c r="E17" s="68">
        <v>0</v>
      </c>
      <c r="F17" s="73">
        <f t="shared" si="0"/>
        <v>0</v>
      </c>
    </row>
    <row r="18" spans="1:7" ht="12.95" customHeight="1">
      <c r="A18" s="81"/>
      <c r="B18" s="22" t="s">
        <v>279</v>
      </c>
      <c r="C18" s="73">
        <v>26</v>
      </c>
      <c r="D18" s="68">
        <v>20</v>
      </c>
      <c r="E18" s="68">
        <v>2</v>
      </c>
      <c r="F18" s="73">
        <f t="shared" si="0"/>
        <v>48</v>
      </c>
    </row>
    <row r="19" spans="1:7" ht="12.95" customHeight="1">
      <c r="A19" s="81"/>
      <c r="B19" s="22" t="s">
        <v>147</v>
      </c>
      <c r="C19" s="73">
        <v>86</v>
      </c>
      <c r="D19" s="68">
        <v>88</v>
      </c>
      <c r="E19" s="68">
        <v>4</v>
      </c>
      <c r="F19" s="73">
        <f t="shared" si="0"/>
        <v>178</v>
      </c>
    </row>
    <row r="20" spans="1:7" ht="12.95" customHeight="1">
      <c r="A20" s="81"/>
      <c r="B20" s="22" t="s">
        <v>184</v>
      </c>
      <c r="C20" s="73">
        <v>6</v>
      </c>
      <c r="D20" s="68">
        <v>6</v>
      </c>
      <c r="E20" s="68">
        <v>0</v>
      </c>
      <c r="F20" s="73">
        <f t="shared" si="0"/>
        <v>12</v>
      </c>
    </row>
    <row r="21" spans="1:7" ht="12.95" customHeight="1">
      <c r="A21" s="81"/>
      <c r="B21" s="22" t="s">
        <v>148</v>
      </c>
      <c r="C21" s="73">
        <v>7</v>
      </c>
      <c r="D21" s="68">
        <v>5</v>
      </c>
      <c r="E21" s="68">
        <v>0</v>
      </c>
      <c r="F21" s="73">
        <f t="shared" si="0"/>
        <v>12</v>
      </c>
    </row>
    <row r="22" spans="1:7" ht="12.95" customHeight="1">
      <c r="A22" s="81"/>
      <c r="B22" s="22" t="s">
        <v>183</v>
      </c>
      <c r="C22" s="73">
        <v>7</v>
      </c>
      <c r="D22" s="68">
        <v>6</v>
      </c>
      <c r="E22" s="68">
        <v>0</v>
      </c>
      <c r="F22" s="73">
        <f t="shared" si="0"/>
        <v>13</v>
      </c>
    </row>
    <row r="23" spans="1:7" ht="12.95" customHeight="1">
      <c r="A23" s="81"/>
      <c r="B23" s="22" t="s">
        <v>5</v>
      </c>
      <c r="C23" s="73">
        <f>SUM(C4:C22)</f>
        <v>541</v>
      </c>
      <c r="D23" s="73">
        <f>SUM(D4:D22)</f>
        <v>452</v>
      </c>
      <c r="E23" s="73">
        <f>SUM(E4:E22)</f>
        <v>9</v>
      </c>
      <c r="F23" s="73">
        <f>SUM(C23:E23)</f>
        <v>1002</v>
      </c>
    </row>
    <row r="24" spans="1:7" ht="15" customHeight="1">
      <c r="A24" s="28" t="s">
        <v>51</v>
      </c>
      <c r="B24" s="14"/>
      <c r="C24" s="14"/>
      <c r="D24" s="14"/>
      <c r="E24" s="14"/>
      <c r="F24" s="14"/>
    </row>
    <row r="25" spans="1:7">
      <c r="G25" s="14"/>
    </row>
    <row r="26" spans="1:7">
      <c r="G26" s="14"/>
    </row>
    <row r="27" spans="1:7">
      <c r="G27" s="14"/>
    </row>
  </sheetData>
  <mergeCells count="5">
    <mergeCell ref="A4:A23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sqref="A1:F1"/>
    </sheetView>
  </sheetViews>
  <sheetFormatPr defaultRowHeight="13.5"/>
  <cols>
    <col min="1" max="1" width="9" style="11"/>
    <col min="2" max="2" width="30.625" style="11" customWidth="1"/>
    <col min="3" max="6" width="10.625" style="11" customWidth="1"/>
    <col min="7" max="7" width="2.375" style="11" customWidth="1"/>
    <col min="8" max="16384" width="9" style="11"/>
  </cols>
  <sheetData>
    <row r="1" spans="1:6" ht="20.25" customHeight="1">
      <c r="A1" s="79" t="s">
        <v>247</v>
      </c>
      <c r="B1" s="79"/>
      <c r="C1" s="79"/>
      <c r="D1" s="79"/>
      <c r="E1" s="79"/>
      <c r="F1" s="79"/>
    </row>
    <row r="2" spans="1:6">
      <c r="A2" s="89" t="s">
        <v>16</v>
      </c>
      <c r="B2" s="103" t="s">
        <v>237</v>
      </c>
      <c r="C2" s="89" t="s">
        <v>0</v>
      </c>
      <c r="D2" s="89"/>
      <c r="E2" s="89"/>
      <c r="F2" s="89"/>
    </row>
    <row r="3" spans="1:6" ht="21" customHeight="1">
      <c r="A3" s="90"/>
      <c r="B3" s="105"/>
      <c r="C3" s="6" t="s">
        <v>3</v>
      </c>
      <c r="D3" s="6" t="s">
        <v>4</v>
      </c>
      <c r="E3" s="25" t="s">
        <v>224</v>
      </c>
      <c r="F3" s="6" t="s">
        <v>5</v>
      </c>
    </row>
    <row r="4" spans="1:6">
      <c r="A4" s="81" t="s">
        <v>153</v>
      </c>
      <c r="B4" s="22" t="s">
        <v>280</v>
      </c>
      <c r="C4" s="68">
        <v>1</v>
      </c>
      <c r="D4" s="68">
        <v>1</v>
      </c>
      <c r="E4" s="68">
        <v>0</v>
      </c>
      <c r="F4" s="71">
        <f t="shared" ref="F4:F40" si="0">SUM(C4:E4)</f>
        <v>2</v>
      </c>
    </row>
    <row r="5" spans="1:6">
      <c r="A5" s="81"/>
      <c r="B5" s="22" t="s">
        <v>194</v>
      </c>
      <c r="C5" s="68">
        <v>0</v>
      </c>
      <c r="D5" s="68">
        <v>0</v>
      </c>
      <c r="E5" s="68">
        <v>0</v>
      </c>
      <c r="F5" s="71">
        <f t="shared" si="0"/>
        <v>0</v>
      </c>
    </row>
    <row r="6" spans="1:6">
      <c r="A6" s="81"/>
      <c r="B6" s="22" t="s">
        <v>202</v>
      </c>
      <c r="C6" s="68">
        <v>9</v>
      </c>
      <c r="D6" s="68">
        <v>2</v>
      </c>
      <c r="E6" s="68">
        <v>0</v>
      </c>
      <c r="F6" s="71">
        <f t="shared" si="0"/>
        <v>11</v>
      </c>
    </row>
    <row r="7" spans="1:6">
      <c r="A7" s="81"/>
      <c r="B7" s="22" t="s">
        <v>149</v>
      </c>
      <c r="C7" s="68">
        <v>35</v>
      </c>
      <c r="D7" s="68">
        <v>32</v>
      </c>
      <c r="E7" s="68">
        <v>2</v>
      </c>
      <c r="F7" s="71">
        <f t="shared" si="0"/>
        <v>69</v>
      </c>
    </row>
    <row r="8" spans="1:6">
      <c r="A8" s="81"/>
      <c r="B8" s="22" t="s">
        <v>185</v>
      </c>
      <c r="C8" s="68">
        <v>6</v>
      </c>
      <c r="D8" s="68">
        <v>3</v>
      </c>
      <c r="E8" s="68">
        <v>0</v>
      </c>
      <c r="F8" s="71">
        <f t="shared" si="0"/>
        <v>9</v>
      </c>
    </row>
    <row r="9" spans="1:6">
      <c r="A9" s="81"/>
      <c r="B9" s="22" t="s">
        <v>186</v>
      </c>
      <c r="C9" s="68">
        <v>8</v>
      </c>
      <c r="D9" s="68">
        <v>6</v>
      </c>
      <c r="E9" s="68">
        <v>0</v>
      </c>
      <c r="F9" s="71">
        <f t="shared" si="0"/>
        <v>14</v>
      </c>
    </row>
    <row r="10" spans="1:6">
      <c r="A10" s="81"/>
      <c r="B10" s="22" t="s">
        <v>198</v>
      </c>
      <c r="C10" s="68">
        <v>2</v>
      </c>
      <c r="D10" s="68">
        <v>0</v>
      </c>
      <c r="E10" s="68">
        <v>0</v>
      </c>
      <c r="F10" s="71">
        <f t="shared" si="0"/>
        <v>2</v>
      </c>
    </row>
    <row r="11" spans="1:6">
      <c r="A11" s="81"/>
      <c r="B11" s="22" t="s">
        <v>199</v>
      </c>
      <c r="C11" s="68">
        <v>1</v>
      </c>
      <c r="D11" s="68">
        <v>0</v>
      </c>
      <c r="E11" s="68">
        <v>0</v>
      </c>
      <c r="F11" s="71">
        <f t="shared" si="0"/>
        <v>1</v>
      </c>
    </row>
    <row r="12" spans="1:6">
      <c r="A12" s="81"/>
      <c r="B12" s="22" t="s">
        <v>254</v>
      </c>
      <c r="C12" s="68">
        <v>5</v>
      </c>
      <c r="D12" s="68">
        <v>1</v>
      </c>
      <c r="E12" s="68">
        <v>0</v>
      </c>
      <c r="F12" s="71">
        <f t="shared" si="0"/>
        <v>6</v>
      </c>
    </row>
    <row r="13" spans="1:6">
      <c r="A13" s="81"/>
      <c r="B13" s="22" t="s">
        <v>150</v>
      </c>
      <c r="C13" s="68">
        <v>19</v>
      </c>
      <c r="D13" s="68">
        <v>25</v>
      </c>
      <c r="E13" s="68">
        <v>1</v>
      </c>
      <c r="F13" s="71">
        <f t="shared" si="0"/>
        <v>45</v>
      </c>
    </row>
    <row r="14" spans="1:6">
      <c r="A14" s="81"/>
      <c r="B14" s="22" t="s">
        <v>210</v>
      </c>
      <c r="C14" s="68">
        <v>2</v>
      </c>
      <c r="D14" s="68">
        <v>2</v>
      </c>
      <c r="E14" s="68">
        <v>0</v>
      </c>
      <c r="F14" s="71">
        <f t="shared" si="0"/>
        <v>4</v>
      </c>
    </row>
    <row r="15" spans="1:6">
      <c r="A15" s="81"/>
      <c r="B15" s="22" t="s">
        <v>207</v>
      </c>
      <c r="C15" s="68">
        <v>4</v>
      </c>
      <c r="D15" s="68">
        <v>4</v>
      </c>
      <c r="E15" s="68">
        <v>1</v>
      </c>
      <c r="F15" s="71">
        <f t="shared" si="0"/>
        <v>9</v>
      </c>
    </row>
    <row r="16" spans="1:6">
      <c r="A16" s="81"/>
      <c r="B16" s="22" t="s">
        <v>192</v>
      </c>
      <c r="C16" s="68">
        <v>3</v>
      </c>
      <c r="D16" s="68">
        <v>1</v>
      </c>
      <c r="E16" s="68">
        <v>0</v>
      </c>
      <c r="F16" s="71">
        <f t="shared" si="0"/>
        <v>4</v>
      </c>
    </row>
    <row r="17" spans="1:6">
      <c r="A17" s="81"/>
      <c r="B17" s="22" t="s">
        <v>238</v>
      </c>
      <c r="C17" s="68">
        <v>0</v>
      </c>
      <c r="D17" s="68">
        <v>0</v>
      </c>
      <c r="E17" s="68">
        <v>0</v>
      </c>
      <c r="F17" s="71">
        <f t="shared" si="0"/>
        <v>0</v>
      </c>
    </row>
    <row r="18" spans="1:6">
      <c r="A18" s="81"/>
      <c r="B18" s="22" t="s">
        <v>200</v>
      </c>
      <c r="C18" s="68">
        <v>2</v>
      </c>
      <c r="D18" s="68">
        <v>1</v>
      </c>
      <c r="E18" s="68">
        <v>0</v>
      </c>
      <c r="F18" s="71">
        <f t="shared" si="0"/>
        <v>3</v>
      </c>
    </row>
    <row r="19" spans="1:6">
      <c r="A19" s="81"/>
      <c r="B19" s="22" t="s">
        <v>189</v>
      </c>
      <c r="C19" s="68">
        <v>2</v>
      </c>
      <c r="D19" s="68">
        <v>3</v>
      </c>
      <c r="E19" s="68">
        <v>0</v>
      </c>
      <c r="F19" s="71">
        <f t="shared" si="0"/>
        <v>5</v>
      </c>
    </row>
    <row r="20" spans="1:6">
      <c r="A20" s="81"/>
      <c r="B20" s="22" t="s">
        <v>285</v>
      </c>
      <c r="C20" s="77">
        <v>0</v>
      </c>
      <c r="D20" s="77">
        <v>0</v>
      </c>
      <c r="E20" s="77">
        <v>0</v>
      </c>
      <c r="F20" s="72">
        <f t="shared" si="0"/>
        <v>0</v>
      </c>
    </row>
    <row r="21" spans="1:6">
      <c r="A21" s="81"/>
      <c r="B21" s="22" t="s">
        <v>188</v>
      </c>
      <c r="C21" s="68">
        <v>2</v>
      </c>
      <c r="D21" s="68">
        <v>4</v>
      </c>
      <c r="E21" s="68">
        <v>1</v>
      </c>
      <c r="F21" s="71">
        <f t="shared" si="0"/>
        <v>7</v>
      </c>
    </row>
    <row r="22" spans="1:6">
      <c r="A22" s="81"/>
      <c r="B22" s="22" t="s">
        <v>190</v>
      </c>
      <c r="C22" s="68">
        <v>4</v>
      </c>
      <c r="D22" s="68">
        <v>8</v>
      </c>
      <c r="E22" s="68">
        <v>0</v>
      </c>
      <c r="F22" s="71">
        <f t="shared" si="0"/>
        <v>12</v>
      </c>
    </row>
    <row r="23" spans="1:6">
      <c r="A23" s="81"/>
      <c r="B23" s="22" t="s">
        <v>191</v>
      </c>
      <c r="C23" s="68">
        <v>18</v>
      </c>
      <c r="D23" s="68">
        <v>5</v>
      </c>
      <c r="E23" s="68">
        <v>0</v>
      </c>
      <c r="F23" s="71">
        <f t="shared" si="0"/>
        <v>23</v>
      </c>
    </row>
    <row r="24" spans="1:6">
      <c r="A24" s="81"/>
      <c r="B24" s="22" t="s">
        <v>187</v>
      </c>
      <c r="C24" s="68">
        <v>6</v>
      </c>
      <c r="D24" s="68">
        <v>3</v>
      </c>
      <c r="E24" s="68">
        <v>0</v>
      </c>
      <c r="F24" s="71">
        <f t="shared" si="0"/>
        <v>9</v>
      </c>
    </row>
    <row r="25" spans="1:6">
      <c r="A25" s="81"/>
      <c r="B25" s="22" t="s">
        <v>232</v>
      </c>
      <c r="C25" s="68">
        <v>4</v>
      </c>
      <c r="D25" s="68">
        <v>3</v>
      </c>
      <c r="E25" s="68">
        <v>0</v>
      </c>
      <c r="F25" s="71">
        <f t="shared" si="0"/>
        <v>7</v>
      </c>
    </row>
    <row r="26" spans="1:6">
      <c r="A26" s="81"/>
      <c r="B26" s="22" t="s">
        <v>197</v>
      </c>
      <c r="C26" s="71">
        <v>3</v>
      </c>
      <c r="D26" s="71">
        <v>2</v>
      </c>
      <c r="E26" s="68">
        <v>0</v>
      </c>
      <c r="F26" s="71">
        <f>SUM(C26:E26)</f>
        <v>5</v>
      </c>
    </row>
    <row r="27" spans="1:6">
      <c r="A27" s="106"/>
      <c r="B27" s="22" t="s">
        <v>228</v>
      </c>
      <c r="C27" s="68">
        <v>0</v>
      </c>
      <c r="D27" s="68">
        <v>0</v>
      </c>
      <c r="E27" s="68">
        <v>0</v>
      </c>
      <c r="F27" s="71">
        <f t="shared" si="0"/>
        <v>0</v>
      </c>
    </row>
    <row r="28" spans="1:6">
      <c r="A28" s="106"/>
      <c r="B28" s="22" t="s">
        <v>195</v>
      </c>
      <c r="C28" s="71">
        <v>5</v>
      </c>
      <c r="D28" s="71">
        <v>0</v>
      </c>
      <c r="E28" s="68">
        <v>0</v>
      </c>
      <c r="F28" s="71">
        <f t="shared" si="0"/>
        <v>5</v>
      </c>
    </row>
    <row r="29" spans="1:6">
      <c r="A29" s="106"/>
      <c r="B29" s="22" t="s">
        <v>193</v>
      </c>
      <c r="C29" s="71">
        <v>6</v>
      </c>
      <c r="D29" s="71">
        <v>4</v>
      </c>
      <c r="E29" s="68">
        <v>0</v>
      </c>
      <c r="F29" s="71">
        <f t="shared" si="0"/>
        <v>10</v>
      </c>
    </row>
    <row r="30" spans="1:6">
      <c r="A30" s="106"/>
      <c r="B30" s="22" t="s">
        <v>196</v>
      </c>
      <c r="C30" s="71">
        <v>1</v>
      </c>
      <c r="D30" s="71">
        <v>1</v>
      </c>
      <c r="E30" s="68">
        <v>0</v>
      </c>
      <c r="F30" s="71">
        <f t="shared" si="0"/>
        <v>2</v>
      </c>
    </row>
    <row r="31" spans="1:6">
      <c r="A31" s="106"/>
      <c r="B31" s="22" t="s">
        <v>233</v>
      </c>
      <c r="C31" s="71">
        <v>1</v>
      </c>
      <c r="D31" s="71">
        <v>0</v>
      </c>
      <c r="E31" s="68">
        <v>0</v>
      </c>
      <c r="F31" s="71">
        <f t="shared" si="0"/>
        <v>1</v>
      </c>
    </row>
    <row r="32" spans="1:6">
      <c r="A32" s="106"/>
      <c r="B32" s="22" t="s">
        <v>151</v>
      </c>
      <c r="C32" s="71">
        <v>33</v>
      </c>
      <c r="D32" s="71">
        <v>27</v>
      </c>
      <c r="E32" s="71">
        <v>1</v>
      </c>
      <c r="F32" s="71">
        <f t="shared" si="0"/>
        <v>61</v>
      </c>
    </row>
    <row r="33" spans="1:6">
      <c r="A33" s="106"/>
      <c r="B33" s="22" t="s">
        <v>270</v>
      </c>
      <c r="C33" s="71">
        <v>0</v>
      </c>
      <c r="D33" s="71">
        <v>2</v>
      </c>
      <c r="E33" s="71">
        <v>0</v>
      </c>
      <c r="F33" s="71">
        <f t="shared" si="0"/>
        <v>2</v>
      </c>
    </row>
    <row r="34" spans="1:6">
      <c r="A34" s="106"/>
      <c r="B34" s="22" t="s">
        <v>234</v>
      </c>
      <c r="C34" s="71">
        <v>0</v>
      </c>
      <c r="D34" s="71">
        <v>0</v>
      </c>
      <c r="E34" s="71">
        <v>0</v>
      </c>
      <c r="F34" s="71">
        <f t="shared" si="0"/>
        <v>0</v>
      </c>
    </row>
    <row r="35" spans="1:6">
      <c r="A35" s="106"/>
      <c r="B35" s="22" t="s">
        <v>258</v>
      </c>
      <c r="C35" s="71">
        <v>4</v>
      </c>
      <c r="D35" s="71">
        <v>2</v>
      </c>
      <c r="E35" s="71">
        <v>0</v>
      </c>
      <c r="F35" s="71">
        <f>SUM(C35:E35)</f>
        <v>6</v>
      </c>
    </row>
    <row r="36" spans="1:6">
      <c r="A36" s="106"/>
      <c r="B36" s="22" t="s">
        <v>235</v>
      </c>
      <c r="C36" s="71">
        <v>0</v>
      </c>
      <c r="D36" s="71">
        <v>0</v>
      </c>
      <c r="E36" s="71">
        <v>0</v>
      </c>
      <c r="F36" s="71">
        <f t="shared" si="0"/>
        <v>0</v>
      </c>
    </row>
    <row r="37" spans="1:6">
      <c r="A37" s="106"/>
      <c r="B37" s="22" t="s">
        <v>201</v>
      </c>
      <c r="C37" s="71">
        <v>3</v>
      </c>
      <c r="D37" s="71">
        <v>0</v>
      </c>
      <c r="E37" s="71">
        <v>0</v>
      </c>
      <c r="F37" s="71">
        <f t="shared" si="0"/>
        <v>3</v>
      </c>
    </row>
    <row r="38" spans="1:6">
      <c r="A38" s="106"/>
      <c r="B38" s="22" t="s">
        <v>152</v>
      </c>
      <c r="C38" s="71">
        <v>26</v>
      </c>
      <c r="D38" s="71">
        <v>10</v>
      </c>
      <c r="E38" s="71">
        <v>0</v>
      </c>
      <c r="F38" s="71">
        <f t="shared" si="0"/>
        <v>36</v>
      </c>
    </row>
    <row r="39" spans="1:6">
      <c r="A39" s="106"/>
      <c r="B39" s="22" t="s">
        <v>208</v>
      </c>
      <c r="C39" s="71">
        <v>0</v>
      </c>
      <c r="D39" s="71">
        <v>0</v>
      </c>
      <c r="E39" s="71">
        <v>0</v>
      </c>
      <c r="F39" s="71">
        <f t="shared" si="0"/>
        <v>0</v>
      </c>
    </row>
    <row r="40" spans="1:6">
      <c r="A40" s="106"/>
      <c r="B40" s="22" t="s">
        <v>203</v>
      </c>
      <c r="C40" s="71">
        <v>10</v>
      </c>
      <c r="D40" s="71">
        <v>4</v>
      </c>
      <c r="E40" s="71">
        <v>0</v>
      </c>
      <c r="F40" s="71">
        <f t="shared" si="0"/>
        <v>14</v>
      </c>
    </row>
    <row r="41" spans="1:6">
      <c r="A41" s="106"/>
      <c r="B41" s="12" t="s">
        <v>5</v>
      </c>
      <c r="C41" s="71">
        <f>SUM(C4:C40)</f>
        <v>225</v>
      </c>
      <c r="D41" s="71">
        <f>SUM(D4:D40)</f>
        <v>156</v>
      </c>
      <c r="E41" s="71">
        <f>SUM(E4:E40)</f>
        <v>6</v>
      </c>
      <c r="F41" s="71">
        <f>SUM(C41:E41)</f>
        <v>387</v>
      </c>
    </row>
    <row r="42" spans="1:6">
      <c r="A42" s="59" t="s">
        <v>51</v>
      </c>
      <c r="B42" s="61"/>
      <c r="C42" s="61"/>
      <c r="D42" s="61"/>
      <c r="E42" s="27"/>
    </row>
  </sheetData>
  <mergeCells count="5">
    <mergeCell ref="A4:A41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　在外公館別・旅券種別</vt:lpstr>
      <vt:lpstr>２　一般旅券在外公館別発行数（アジア）</vt:lpstr>
      <vt:lpstr>３　一般旅券在外公館別発行数（大洋州）</vt:lpstr>
      <vt:lpstr>４　一般旅券在外公館別発行数（北米）</vt:lpstr>
      <vt:lpstr>５　一般旅券在外公館別発行数（中南米）</vt:lpstr>
      <vt:lpstr>６　一般旅券在外公館別発行数（欧州）</vt:lpstr>
      <vt:lpstr>７　一般旅券在外公館別発行数（中東）</vt:lpstr>
      <vt:lpstr>８  一般旅券在外公館別発行数（アフリカ）</vt:lpstr>
      <vt:lpstr>'1　在外公館別・旅券種別'!Print_Area</vt:lpstr>
      <vt:lpstr>'２　一般旅券在外公館別発行数（アジア）'!Print_Area</vt:lpstr>
      <vt:lpstr>'３　一般旅券在外公館別発行数（大洋州）'!Print_Area</vt:lpstr>
      <vt:lpstr>'４　一般旅券在外公館別発行数（北米）'!Print_Area</vt:lpstr>
      <vt:lpstr>'５　一般旅券在外公館別発行数（中南米）'!Print_Area</vt:lpstr>
      <vt:lpstr>'６　一般旅券在外公館別発行数（欧州）'!Print_Area</vt:lpstr>
      <vt:lpstr>'７　一般旅券在外公館別発行数（中東）'!Print_Area</vt:lpstr>
      <vt:lpstr>'８  一般旅券在外公館別発行数（アフリカ）'!Print_Area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2022-02-15T11:13:01Z</cp:lastPrinted>
  <dcterms:created xsi:type="dcterms:W3CDTF">2014-01-22T06:51:49Z</dcterms:created>
  <dcterms:modified xsi:type="dcterms:W3CDTF">2022-02-16T05:37:43Z</dcterms:modified>
</cp:coreProperties>
</file>