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<sst xmlns="http://schemas.openxmlformats.org/spreadsheetml/2006/main" count="3055" uniqueCount="777">
  <si>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</si>
  <si>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</si>
  <si>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</si>
  <si>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</si>
  <si>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</si>
  <si>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</si>
  <si>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</si>
  <si>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</si>
  <si>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</si>
  <si>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</si>
  <si>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</si>
  <si>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</si>
  <si>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</si>
  <si>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</si>
  <si>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</si>
  <si>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</si>
  <si>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</si>
  <si>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</si>
  <si>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</si>
  <si>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</si>
  <si>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</si>
  <si>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</si>
  <si>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</si>
  <si>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</si>
  <si>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</si>
  <si>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</si>
  <si>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</si>
  <si>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</si>
  <si>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</si>
  <si>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</si>
  <si>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</si>
  <si>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</si>
  <si>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</si>
  <si>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</si>
  <si>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</si>
  <si>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</si>
  <si>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</si>
  <si>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</si>
  <si>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</si>
  <si>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</si>
  <si>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</si>
  <si>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</si>
  <si>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</si>
  <si>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</si>
  <si>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</si>
  <si>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</si>
  <si>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</si>
  <si>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</si>
  <si>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</si>
  <si>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</si>
  <si>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</si>
  <si>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</si>
  <si>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</si>
  <si>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</si>
  <si>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</si>
  <si>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</si>
  <si>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</si>
  <si>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</si>
  <si>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</si>
  <si>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</si>
  <si>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</si>
  <si>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</si>
  <si>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</si>
  <si>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</si>
  <si>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</si>
  <si>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</si>
  <si>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</si>
  <si>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</si>
  <si>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</si>
  <si>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</si>
  <si>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</si>
  <si>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</si>
  <si>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</si>
  <si>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</si>
  <si>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</si>
  <si>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</si>
  <si>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</si>
  <si>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</si>
  <si>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</si>
  <si>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</si>
  <si>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</si>
  <si>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</si>
  <si>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</si>
  <si>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</si>
  <si>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</si>
  <si>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</si>
  <si>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</si>
  <si>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</si>
  <si>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</si>
  <si>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</si>
  <si>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</si>
  <si>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</si>
  <si>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</si>
  <si>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</si>
  <si>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</si>
  <si>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</si>
  <si>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</si>
  <si>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</si>
  <si>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</si>
  <si>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</si>
  <si>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</si>
  <si>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</si>
  <si>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</si>
  <si>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</si>
  <si>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</si>
  <si>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</si>
  <si>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</si>
  <si>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</si>
  <si>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</si>
  <si>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</si>
  <si>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</si>
  <si>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</si>
  <si>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</si>
  <si>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</si>
  <si>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</si>
  <si>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</si>
  <si>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</si>
  <si>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</si>
  <si>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</si>
  <si>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</si>
  <si>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</si>
  <si>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</si>
  <si>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</si>
  <si>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</si>
  <si>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</si>
  <si>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</si>
  <si>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</si>
  <si>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</si>
  <si>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</si>
  <si>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</si>
  <si>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</si>
  <si>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</si>
  <si>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</si>
  <si>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</si>
  <si>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</si>
  <si>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</si>
  <si>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</si>
  <si>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</si>
  <si>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</si>
  <si>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</si>
  <si>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</si>
  <si>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</si>
  <si>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</si>
  <si>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</si>
  <si>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</si>
  <si>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</si>
  <si>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</si>
  <si>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</si>
  <si>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</si>
  <si>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</si>
  <si>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</si>
  <si>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</si>
  <si>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</si>
  <si>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</si>
  <si>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</si>
  <si>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</si>
  <si>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</si>
  <si>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</si>
  <si>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</si>
  <si>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</si>
  <si>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</si>
  <si>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</si>
  <si>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</si>
  <si>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</si>
  <si>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</si>
  <si>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</si>
  <si>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</si>
  <si>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</si>
  <si>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</si>
  <si>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</si>
  <si>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</si>
  <si>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</si>
  <si>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</si>
  <si>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</si>
  <si>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</si>
  <si>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</si>
  <si>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</si>
  <si>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</si>
  <si>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</si>
  <si>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</si>
  <si>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</si>
  <si>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</si>
  <si>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</si>
  <si>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</si>
  <si>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</si>
  <si>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</si>
  <si>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</si>
  <si>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</si>
  <si>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</si>
  <si>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</si>
  <si>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</si>
  <si>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</si>
  <si>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</si>
  <si>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</si>
  <si>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</si>
  <si>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</si>
  <si>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</si>
  <si>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</si>
  <si>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</si>
  <si>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</si>
  <si>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</si>
  <si>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</si>
  <si>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</si>
  <si>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</si>
  <si>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</si>
  <si>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</si>
  <si>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</si>
  <si>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</si>
  <si>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</si>
  <si>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</si>
  <si>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</si>
  <si>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</si>
  <si>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</si>
  <si>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</si>
  <si>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</si>
  <si>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</si>
  <si>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</si>
  <si>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</si>
  <si>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</si>
  <si>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</si>
  <si>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</si>
  <si>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</si>
  <si>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</si>
  <si>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</si>
  <si>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</si>
  <si>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</si>
  <si>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</si>
  <si>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</si>
  <si>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</si>
  <si>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</si>
  <si>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</si>
  <si>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</si>
  <si>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</si>
  <si>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</si>
  <si>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</si>
  <si>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</si>
  <si>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</si>
  <si>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</si>
  <si>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</si>
  <si>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</si>
  <si>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</si>
  <si>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</si>
  <si>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</si>
  <si>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</si>
  <si>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</si>
  <si>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</si>
  <si>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</si>
  <si>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</si>
  <si>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</si>
  <si>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</si>
  <si>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</si>
  <si>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</si>
  <si>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</si>
  <si>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</si>
  <si>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</si>
  <si>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</si>
  <si>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</si>
  <si>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</si>
  <si>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</si>
  <si>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</si>
  <si>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</si>
  <si>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</si>
  <si>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</si>
  <si>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</si>
  <si>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</si>
  <si>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</si>
  <si>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</si>
  <si>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</si>
  <si>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</si>
  <si>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</si>
  <si>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</si>
  <si>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</si>
  <si>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</si>
  <si>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</si>
  <si>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</si>
  <si>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</si>
  <si>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</si>
  <si>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</si>
  <si>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</si>
  <si>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</si>
  <si>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</si>
  <si>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</si>
  <si>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</si>
  <si>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</si>
  <si>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</si>
  <si>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</si>
  <si>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</si>
  <si>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</si>
  <si>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</si>
  <si>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</si>
  <si>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</si>
  <si>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</si>
  <si>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</si>
  <si>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</si>
  <si>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</si>
  <si>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</si>
  <si>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</si>
  <si>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</si>
  <si>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</si>
  <si>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</si>
  <si>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</si>
  <si>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</si>
  <si>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</si>
  <si>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</si>
  <si>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</si>
  <si>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</si>
  <si>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</si>
  <si>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</si>
  <si>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</si>
  <si>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</si>
  <si>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</si>
  <si>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</si>
  <si>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</si>
  <si>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</si>
  <si>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</si>
  <si>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</si>
  <si>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</si>
  <si>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</si>
  <si>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</si>
  <si>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</si>
  <si>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</si>
  <si>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</si>
  <si>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</si>
  <si>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</si>
  <si>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</si>
  <si>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</si>
  <si>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</si>
  <si>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</si>
  <si>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</si>
  <si>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</si>
  <si>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</si>
  <si>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</si>
  <si>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</si>
  <si>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</si>
  <si>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</si>
  <si>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</si>
  <si>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</si>
  <si>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</si>
  <si>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</si>
  <si>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</si>
  <si>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</si>
  <si>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</si>
  <si>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</si>
  <si>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</si>
  <si>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</si>
  <si>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</si>
  <si>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</si>
  <si>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</si>
  <si>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</si>
  <si>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</si>
  <si>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</si>
  <si>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</si>
  <si>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</si>
  <si>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</si>
  <si>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</si>
  <si>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</si>
  <si>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</si>
  <si>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</si>
  <si>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</si>
  <si>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</si>
  <si>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</si>
  <si>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</si>
  <si>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</si>
  <si>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</si>
  <si>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</si>
  <si>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</si>
  <si>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</si>
  <si>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</si>
  <si>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</si>
  <si>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</si>
  <si>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</si>
  <si>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</si>
  <si>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</si>
  <si>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</si>
  <si>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</si>
  <si>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</si>
  <si>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</si>
  <si>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</si>
  <si>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</si>
  <si>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</si>
  <si>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</si>
  <si>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</si>
  <si>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</si>
  <si>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</si>
  <si>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</si>
  <si>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</si>
  <si>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</si>
  <si>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</si>
  <si>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</si>
  <si>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</si>
  <si>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</si>
  <si>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</si>
  <si>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</si>
  <si>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</si>
  <si>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</si>
  <si>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</si>
  <si>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</si>
  <si>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</si>
  <si>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</si>
  <si>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</si>
  <si>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</si>
  <si>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</si>
  <si>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</si>
  <si>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</si>
  <si>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</si>
  <si>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</si>
  <si>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</si>
  <si>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</si>
  <si>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</si>
  <si>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</si>
  <si>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</si>
  <si>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</si>
  <si>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</si>
  <si>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</si>
  <si>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</si>
  <si>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</si>
  <si>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</si>
  <si>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</si>
  <si>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</si>
  <si>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</si>
  <si>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</si>
  <si>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</si>
  <si>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</si>
  <si>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</si>
  <si>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</si>
  <si>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</si>
  <si>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</si>
  <si>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</si>
  <si>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</si>
  <si>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</si>
  <si>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</si>
  <si>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</si>
  <si>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</si>
  <si>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</si>
  <si>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</si>
  <si>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</si>
  <si>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</si>
  <si>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</si>
  <si>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</si>
  <si>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</si>
  <si>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</si>
  <si>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</si>
  <si>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</si>
  <si>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</si>
  <si>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</si>
  <si>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</si>
  <si>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</si>
  <si>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</si>
  <si>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</si>
  <si>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</si>
  <si>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</si>
  <si>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</si>
  <si>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</si>
  <si>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</si>
  <si>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</si>
  <si>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</si>
  <si>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</si>
  <si>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</si>
  <si>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</si>
  <si>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</si>
  <si>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</si>
  <si>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</si>
  <si>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</si>
  <si>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</si>
  <si>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</si>
  <si>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</si>
  <si>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</si>
  <si>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</si>
  <si>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</si>
  <si>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</si>
  <si>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</si>
  <si>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</si>
  <si>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</si>
  <si>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</si>
  <si>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</si>
  <si>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</si>
  <si>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</si>
  <si>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</si>
  <si>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</si>
  <si>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</si>
  <si>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</si>
  <si>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</si>
  <si>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</si>
  <si>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</si>
  <si>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</si>
  <si>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</si>
  <si>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</si>
  <si>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</si>
  <si>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</si>
  <si>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</si>
  <si>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</si>
  <si>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</si>
  <si>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</si>
  <si>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</si>
  <si>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</si>
  <si>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</si>
  <si>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</si>
  <si>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</si>
  <si>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</si>
  <si>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</si>
  <si>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</si>
  <si>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</si>
  <si>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</si>
  <si>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</si>
  <si>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</si>
  <si>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</si>
  <si>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</si>
  <si>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</si>
  <si>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</si>
  <si>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</si>
  <si>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</si>
  <si>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</si>
  <si>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</si>
  <si>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</si>
  <si>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</si>
  <si>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</si>
  <si>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</si>
  <si>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</si>
  <si>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</si>
  <si>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</si>
  <si>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</si>
  <si>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</si>
  <si>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</si>
  <si>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</si>
  <si>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</si>
  <si>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</si>
  <si>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</si>
  <si>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</si>
  <si>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</si>
  <si>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</si>
  <si>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</si>
  <si>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</si>
  <si>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</si>
  <si>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</si>
  <si>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</si>
  <si>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</si>
  <si>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</si>
  <si>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</si>
  <si>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</si>
  <si>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</si>
  <si>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</si>
  <si>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</si>
  <si>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</si>
  <si>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</si>
  <si>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</si>
  <si>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</si>
  <si>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</si>
  <si>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</si>
  <si>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</si>
  <si>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</si>
  <si>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</si>
  <si>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</si>
  <si>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</si>
  <si>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</si>
  <si>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</si>
  <si>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</si>
  <si>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</si>
  <si>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</si>
  <si>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</si>
  <si>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</si>
  <si>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</si>
  <si>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</si>
  <si>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</si>
  <si>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</si>
  <si>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</si>
  <si>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</si>
  <si>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</si>
  <si>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</si>
  <si>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</si>
  <si>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</si>
  <si>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</si>
  <si>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</si>
  <si>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</si>
  <si>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</si>
  <si>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</si>
  <si>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</si>
  <si>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</si>
  <si>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</si>
  <si>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</si>
  <si>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</si>
  <si>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</si>
  <si>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</si>
  <si>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</si>
  <si>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</si>
  <si>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</si>
  <si>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</si>
  <si>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</si>
  <si>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</si>
  <si>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</si>
  <si>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</si>
  <si>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</si>
  <si>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</si>
  <si>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</si>
  <si>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</si>
  <si>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</si>
  <si>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</si>
  <si>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</si>
  <si>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</si>
  <si>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</si>
  <si>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</si>
  <si>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</si>
  <si>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</si>
  <si>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</si>
  <si>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</si>
  <si>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</si>
  <si>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</si>
  <si>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</si>
  <si>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</si>
  <si>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</si>
  <si>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</si>
  <si>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</si>
  <si>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</si>
  <si>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</si>
  <si>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</si>
  <si>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</si>
  <si>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</si>
  <si>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</si>
  <si>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</si>
  <si>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</si>
  <si>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</si>
  <si>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</si>
  <si>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</si>
  <si>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</si>
  <si>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</si>
  <si>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</si>
  <si>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</si>
  <si>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</si>
  <si>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</si>
  <si>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</si>
  <si>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</si>
  <si>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</si>
  <si>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</si>
  <si>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</si>
  <si>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</si>
  <si>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</si>
  <si>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</si>
  <si>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</si>
  <si>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</si>
  <si>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</si>
  <si>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</si>
  <si>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</si>
  <si>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</si>
  <si>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</si>
  <si>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</si>
  <si>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</si>
  <si>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</si>
  <si>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</si>
  <si>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</si>
  <si>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</si>
  <si>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</si>
  <si>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</si>
  <si>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</si>
  <si>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</si>
  <si>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</si>
  <si>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</si>
  <si>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</si>
  <si>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</si>
  <si>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</si>
  <si>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</si>
  <si>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</si>
  <si>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</si>
  <si>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</si>
  <si>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</si>
  <si>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</si>
  <si>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</si>
  <si>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</si>
  <si>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</si>
  <si>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</si>
  <si>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</si>
  <si>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</si>
  <si>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</si>
  <si>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</si>
  <si>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</si>
  <si>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</si>
  <si>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</si>
  <si>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</si>
  <si>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</si>
  <si>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</si>
  <si>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</si>
  <si>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</si>
  <si>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</si>
  <si>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</si>
  <si>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</si>
  <si>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</si>
  <si>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</si>
  <si>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</si>
  <si>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</si>
  <si>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</si>
  <si>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</si>
  <si>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</si>
  <si>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</si>
  <si>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</si>
  <si>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</si>
  <si>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</si>
  <si>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</si>
  <si>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</si>
  <si>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</si>
  <si>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</si>
  <si>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</si>
  <si>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</si>
  <si>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</si>
  <si>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</si>
  <si>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気候変動枠組条約拠出金</t>
    <rPh sb="0" eb="2">
      <t>キコウ</t>
    </rPh>
    <rPh sb="2" eb="4">
      <t>ヘンドウ</t>
    </rPh>
    <rPh sb="4" eb="6">
      <t>ワクグミ</t>
    </rPh>
    <rPh sb="6" eb="8">
      <t>ジョウヤク</t>
    </rPh>
    <rPh sb="8" eb="11">
      <t>キョシュツキン</t>
    </rPh>
    <phoneticPr fontId="5"/>
  </si>
  <si>
    <t>国際協力局</t>
    <rPh sb="0" eb="5">
      <t>コクサイキョウリョクキョク</t>
    </rPh>
    <phoneticPr fontId="5"/>
  </si>
  <si>
    <t>気候変動課</t>
    <rPh sb="0" eb="5">
      <t>キコウヘンドウカ</t>
    </rPh>
    <phoneticPr fontId="5"/>
  </si>
  <si>
    <t>課長　大髙　準一郎</t>
    <rPh sb="0" eb="2">
      <t>カチョウ</t>
    </rPh>
    <rPh sb="3" eb="5">
      <t>オオタカ</t>
    </rPh>
    <rPh sb="6" eb="9">
      <t>ジュンイチロウ</t>
    </rPh>
    <phoneticPr fontId="5"/>
  </si>
  <si>
    <t>外務省設置法第４条第３項</t>
    <phoneticPr fontId="5"/>
  </si>
  <si>
    <t>気候変動枠組条約第7条2（ｋ）及び第1回締約国会議決定</t>
    <phoneticPr fontId="5"/>
  </si>
  <si>
    <t>○</t>
  </si>
  <si>
    <t>地球温暖化問題に対処するための国際的な枠組みである国連気候変動枠組条約（UNFCCC）の加盟国として義務づけられている拠出金。拠出することで、本条約締約国間の気候変動枠組交渉を円滑に進め、先進国と開発途上国の双方が参加する公平かつ実効性のある国際枠組を構築・実施することを目指す。</t>
    <phoneticPr fontId="5"/>
  </si>
  <si>
    <t>UNFCCCは、地球温暖化問題に対処するため、温室効果ガスの濃度の安定化を究極的な目的として、先進国における温室効果ガスの抑制削減措置の実施、途上国の取組に対する支援等を定めている。当該拠出金はデータ収集分析や人材育成等、UNFCCC事務局の運営に充てられている。本条約は、1992年5月9日に採択され、我が国は同年6月13日、国際連合環境開発会議の場で署名し、1994年5月28日に締結した。また、本条約の下で開催されている締約国会議では、温室効果ガス削減のためのルール作りや、その運用等を協議している。</t>
    <phoneticPr fontId="5"/>
  </si>
  <si>
    <t>-</t>
    <phoneticPr fontId="5"/>
  </si>
  <si>
    <t>UNFCCC下における交渉において、全ての主要国が参加する公平かつ実効性のある国際枠組を構築・実施することを目指す。</t>
    <phoneticPr fontId="5"/>
  </si>
  <si>
    <t>締約国全体の見解表明数に対する我が国の見解表明数の割合</t>
    <phoneticPr fontId="5"/>
  </si>
  <si>
    <t>UNFCCC事務局見解表明ポータル　https：//www4.unfccc.int/sites/submissionsstaging/Pages/Home.aspx</t>
    <phoneticPr fontId="5"/>
  </si>
  <si>
    <t>2025年までに専門職以上の職員における日本人の割合を3.1％にする。</t>
    <phoneticPr fontId="5"/>
  </si>
  <si>
    <t>専門職以上の職員における日本人の割合</t>
    <phoneticPr fontId="5"/>
  </si>
  <si>
    <t>主要国際機関の日本人職員名簿</t>
    <phoneticPr fontId="5"/>
  </si>
  <si>
    <t>2025年までに幹部職員における日本人の割合を3.1％にする。</t>
    <phoneticPr fontId="5"/>
  </si>
  <si>
    <t>幹部職員における日本人の割合</t>
    <phoneticPr fontId="5"/>
  </si>
  <si>
    <t>締約国会議（COP）や補助機関会合（SB）等の国際会議の開催</t>
    <phoneticPr fontId="5"/>
  </si>
  <si>
    <t>回</t>
    <rPh sb="0" eb="1">
      <t>カイ</t>
    </rPh>
    <phoneticPr fontId="5"/>
  </si>
  <si>
    <t>日本の年度執行額／条約締約国数　　　　　　　　　　　　　　</t>
    <phoneticPr fontId="5"/>
  </si>
  <si>
    <t>万円</t>
    <rPh sb="0" eb="2">
      <t>マンエン</t>
    </rPh>
    <phoneticPr fontId="5"/>
  </si>
  <si>
    <t>日本の年度執行額/条約締約国数</t>
    <rPh sb="0" eb="2">
      <t>ニホン</t>
    </rPh>
    <rPh sb="3" eb="5">
      <t>ネンド</t>
    </rPh>
    <rPh sb="5" eb="7">
      <t>シッコウ</t>
    </rPh>
    <rPh sb="7" eb="8">
      <t>ガク</t>
    </rPh>
    <rPh sb="9" eb="11">
      <t>ジョウヤク</t>
    </rPh>
    <rPh sb="11" eb="14">
      <t>テイヤクコク</t>
    </rPh>
    <rPh sb="14" eb="15">
      <t>スウ</t>
    </rPh>
    <phoneticPr fontId="5"/>
  </si>
  <si>
    <t>233/196*100</t>
    <phoneticPr fontId="5"/>
  </si>
  <si>
    <t>288/197*100</t>
    <phoneticPr fontId="5"/>
  </si>
  <si>
    <t>基本目標Ⅵ　経済協力：政府開発援助（二国間）または多国間の開発協力を通じ、国際社会の平和と安定及び繁栄の確保に貢献し、これにより我が国の平和と安全の維持、更なる繁栄の実現といった国益を確保すること。</t>
    <phoneticPr fontId="5"/>
  </si>
  <si>
    <t>施策Ⅵ-2　地球規模の諸問題への取組　　　2　環境問題を含む地球規模問題への取組</t>
    <phoneticPr fontId="5"/>
  </si>
  <si>
    <t>２－２　気候変動問題の解決に向けた取組の推進</t>
    <phoneticPr fontId="5"/>
  </si>
  <si>
    <t>１　COP26における気候変動交渉(透明性枠組み，気候資金，市場メカニズム等)に積極的に貢献し，本格的に運用が開始するパリ協定の実施に向けた環境整備を進める。</t>
    <phoneticPr fontId="5"/>
  </si>
  <si>
    <t>本件拠出を通じて、本条約締約国間の気候変動枠組交渉を円滑に進め、先進国と開発途上国の双方が参加する公平かつ実効性のある国際枠組を構築・実施することを目指している。「パリ協定」の着実な実施に向けて、国際社会における気候変動交渉を主導し、国際的な気候変動問題の解決に向けた取組に資するものである。</t>
    <phoneticPr fontId="5"/>
  </si>
  <si>
    <t>‐</t>
  </si>
  <si>
    <t>無</t>
  </si>
  <si>
    <t>気候変動問題は、地球規模で取り組むべき差し迫った課題である。</t>
    <phoneticPr fontId="5"/>
  </si>
  <si>
    <t>気候変動に関する国際協力の推進は国の責務である。</t>
    <phoneticPr fontId="5"/>
  </si>
  <si>
    <t>条約締約国に義務づけられている拠出金を拠出することは必要かつ適切である。</t>
    <phoneticPr fontId="5"/>
  </si>
  <si>
    <t>－</t>
    <phoneticPr fontId="5"/>
  </si>
  <si>
    <t>全締約国による予算審議が行われている。</t>
    <phoneticPr fontId="5"/>
  </si>
  <si>
    <t>全締約国による予算審議が行われる他、事務局から会計報告が行われる。</t>
    <phoneticPr fontId="5"/>
  </si>
  <si>
    <t>業務の合理化等による既存予算・ポストの効率化に向けた取組が実施されている。</t>
    <phoneticPr fontId="5"/>
  </si>
  <si>
    <t>平成28年11月4日にパリ協定が発効、平成30年12月にはCOP24において実施指針が採択された。</t>
    <phoneticPr fontId="5"/>
  </si>
  <si>
    <t>計画的に実施されている。</t>
    <phoneticPr fontId="5"/>
  </si>
  <si>
    <t>行財政事項に関する交渉において，負担額増とならないよう，積極的に交渉している。</t>
    <phoneticPr fontId="5"/>
  </si>
  <si>
    <t>UNFCCC事務局はこれまでも旅費の節減や業務の効率化など独自の経費節減努力を行っているが、我が国も他の締約国等と協力しつつ、経費削減案の提示や業務効率化の要望を積極的に行い、より少ない予算での適切な運営を求めていく。</t>
    <phoneticPr fontId="5"/>
  </si>
  <si>
    <t>１．本拠出金については，以下のとおりPDCAサイクルを確保。　　　　　　　　　　　　　　　　　　　　　　　　　　　　　　　　　　　　　　　　　　　　　　　　　　　　　　　　　　　　　　　　
①計画段階（Plan）：　UNFCCC補助機関会合で２年おきに2カ年予算案を策定。同年の締約国会議において、予算案（及び各締約国分担額）を承認。　　　　　　　　　　
②実施段階（Do）：　我が国分担額の拠出。UNFCCC事務局による予算の執行。　　　　　　　　　　　　　　　　　　　　　　　　　　　　　　　　　　　　　　　　　　　　　　　　　　　　　
③評価段階（Check）：　毎年公表される財務報告書により、報告・活動の成果を評価。　　　　　　　　　　　　　　　　　　　　　　　　　　　　　　　　　　　　　　　　　　　　　　　　　　　　　　　④フォローアップ（Act）：　補助機関会合等を通じ、運営・活動状況に係る要改善事項等を検討。　　　　　　　　　　　　　　　　　　　　　　　　　　　　　　　　　　　　　　　　　　　　　　　　　２．気候変動枠組条約の義務的拠出金は、国連分担金比率に基づき各締約国の拠出額が決定される。　　　　　　　　　　　　　　　　　　　　　　　　　　　　　　　　　　　　　　
３．本事業が平成29年度公開プロセスにおいて受けた指摘及びそれらへの対応状況は以下のとおり。　　　　　　　　　　　　　　　　　　　　　　　　　　　　　　　　　　　　　　　
①今後とも事務局の予算が適切か精査をする必要がある一方で、米国のパリ協定をめぐる昨今の状況変化（拠出金の変動等）に適切かつ柔軟に対応できるように努力していただきたい。　　　　　　　　　　　　　　　　　　　　　　　　　　　　　　　　　　　　　　　　　　　　　　　　　　　　　　　　　　　　　　　　　　　　　　　　　　　　　　　　　　　　　　　　　
→UNFCCCの財政状況や締約国の動向に、より一層注意を払うよう努めている。　　　　　　　　　　　　　　　　　　　　　　　　　　　　　　　　　　　　　　　　　　　　　　　　　　　　　
②邦人職員を増やす努力の強化が必要。より具体的な対応方針が必要。特に幹部職員数の採用・増加について早急に戦略的かつ具体的に取り組むべき。　　　　　　
→SNSを通じて空席公告情報を定期的に広く発信するとともに、研究機関やNGO等の関連団体だけでなく学生や社会人も対象としたキャリアセミナーを開催している。セミナーでは事務局職員を講師に迎え、参加者が採用後の生活やキャリアパスをイメージできるよう努めるとともに、現役職員との相談の機会を設けている。こうした取組を続けることにより、長期間の職歴が要件の一つである幹部職員の将来の増加にもつながると期待される。　　　　　　　　　　　　　　　　　　　　　　　　　　　　　　　
③関連事業・省庁との役割分担や活動実績について、国民へより分かりやすい形での説明が必要。　　　　　　　　　　　　　　　　　　　　　　　　　　　　　　　　　　　　　　　　
→本レビューシートにおいて、関連事業及びその内容を記載している。</t>
    <phoneticPr fontId="5"/>
  </si>
  <si>
    <t>締約国会議，補助機関会合の開催，事務局の運営等</t>
    <phoneticPr fontId="5"/>
  </si>
  <si>
    <t>拠出金</t>
    <rPh sb="0" eb="3">
      <t>キョシュツキン</t>
    </rPh>
    <phoneticPr fontId="5"/>
  </si>
  <si>
    <t>国連気候変動枠組条約事務局</t>
    <phoneticPr fontId="5"/>
  </si>
  <si>
    <t>締約国会議、補助機関会合の開催、事務局の運営等</t>
    <phoneticPr fontId="5"/>
  </si>
  <si>
    <t>-</t>
    <phoneticPr fontId="5"/>
  </si>
  <si>
    <t>31</t>
    <phoneticPr fontId="5"/>
  </si>
  <si>
    <t>21</t>
    <phoneticPr fontId="5"/>
  </si>
  <si>
    <t>49</t>
    <phoneticPr fontId="5"/>
  </si>
  <si>
    <t>211</t>
    <phoneticPr fontId="5"/>
  </si>
  <si>
    <t>206</t>
    <phoneticPr fontId="5"/>
  </si>
  <si>
    <t>207</t>
    <phoneticPr fontId="5"/>
  </si>
  <si>
    <t>249</t>
    <phoneticPr fontId="5"/>
  </si>
  <si>
    <t>0255</t>
    <phoneticPr fontId="5"/>
  </si>
  <si>
    <t>0267</t>
    <phoneticPr fontId="5"/>
  </si>
  <si>
    <t>-</t>
    <phoneticPr fontId="5"/>
  </si>
  <si>
    <t>事務局の運営に係る拠出であり、直接CO2削減量等を測定することは困難</t>
    <phoneticPr fontId="5"/>
  </si>
  <si>
    <t>支出形態が異なるため、該当しない。</t>
    <phoneticPr fontId="5"/>
  </si>
  <si>
    <t>経済産業省</t>
  </si>
  <si>
    <t>環境省</t>
  </si>
  <si>
    <t>国連気候変動枠組条約拠出金</t>
    <rPh sb="0" eb="2">
      <t>コクレン</t>
    </rPh>
    <rPh sb="2" eb="4">
      <t>キコウ</t>
    </rPh>
    <rPh sb="4" eb="6">
      <t>ヘンドウ</t>
    </rPh>
    <rPh sb="6" eb="8">
      <t>ワクグミ</t>
    </rPh>
    <rPh sb="8" eb="10">
      <t>ジョウヤク</t>
    </rPh>
    <rPh sb="10" eb="13">
      <t>キョシュツキン</t>
    </rPh>
    <phoneticPr fontId="5"/>
  </si>
  <si>
    <t>-</t>
    <phoneticPr fontId="5"/>
  </si>
  <si>
    <t>304/197*100</t>
    <phoneticPr fontId="5"/>
  </si>
  <si>
    <t>271/197*100</t>
    <phoneticPr fontId="5"/>
  </si>
  <si>
    <t>令和３年度</t>
    <rPh sb="0" eb="2">
      <t>レイワ</t>
    </rPh>
    <rPh sb="3" eb="5">
      <t>ネンド</t>
    </rPh>
    <phoneticPr fontId="5"/>
  </si>
  <si>
    <t>〇平成29年度：2020年までに、パリ協定の実施指針を策定するべく、国連気候変動枠組条約第23回締約国会議（COP23）の機会を始め国際社会における気候変動交渉の議論に積極的に参画し、より実効的で透明性の高いルール作りに貢献していく。
〇平成30年度：平成30年は、パリ協定の実施指針を策定することが決定されており、これに関する議論を一層進展させるために交渉に貢献する。　　　　　　　　　　　　　　　　　　　　　　　　　　　　　　　　　　　　　　　　　　　〇令和元年度：パリ協定の実施指針について、COP25で継続して検討されることになった市場メカニズムを含めた全内容の令和元年中の採択を目指し、交渉に貢献する。
○令和２年度：延期となっているCOP26において交渉される市場メカニズムを含む個別の論点に関する締約国間の共通理解の形成をはじめ、COP26の成功に向けた交渉に貢献する。</t>
    <rPh sb="308" eb="310">
      <t>レイワ</t>
    </rPh>
    <rPh sb="311" eb="313">
      <t>ネンド</t>
    </rPh>
    <phoneticPr fontId="5"/>
  </si>
  <si>
    <t>○平成29年度：COP23では、①パリ協定の実施指針に関する議論の推進、②2030年に実施が予定されている温室効果ガスの削減に関する世界全体の努力の進捗状況を検討するための促進的対話（「タラノア対話」）のデザインの完成、③グローバルな気候行動の推進の３つの成果を目指して交渉に参加し、積極的に議論に貢献した。また、我が国は議長国のフィジーに対して、準備段階からアジア太平洋地域におけるCOP23 準備ワークショップの開催等、必要となるサポートを行い、COP23 の成功に貢献した。
○平成30年度：COP24では、パリ協定の実施指針が採択された。内容面でも、パリ協定の精神を貫徹し全ての国に共通のルールに合意し、透明性・実効性の高いものと評価できる。我が国は、各議題で具体的なテキスト案を提案する等、積極的に交渉を行い、実施指針採択に貢献した。
○令和元年度：COP25では、COP24で合意に至らなかった市場メカニズムの実施指針等に関する交渉が行われた。我が国は、首席交渉官・専門家レベルの技術的な交渉に加え、勢力的に二国間会談及び閣僚級の交渉に参加して議論をリードし交渉に貢献した。市場メカニズムについて、議論は一定程度進捗したものの、すべての論点について完全に合意するには至らなかった。COP26での採択に向けて、引き続き議論に貢献していく。
○令和２年度：COP26は、新型コロナウイルスの影響で2021年11月まで延期となり、オンライン形式による気候変動対策へのモメンタム向上のための会議やイベント等が行われた。我が国は、国連気候変動枠組条約事務局主催のJune MomentumやClimate Dialogue等を含め、様々なオンライン会議に出席し、有意義な意見交換に貢献した。また、2050年カーボンニュートラルを目指す旨の表明を行い、COP26の成功を含め、更なる気候変動対策の促進に向けた国際社会のモメンタム向上に貢献した。</t>
    <rPh sb="576" eb="578">
      <t>レイ_x0000_</t>
    </rPh>
    <rPh sb="579" eb="581">
      <t/>
    </rPh>
    <phoneticPr fontId="5"/>
  </si>
  <si>
    <t>支払通貨では同額だが、レートが異なるため増額となった。</t>
    <rPh sb="0" eb="2">
      <t>シハライ</t>
    </rPh>
    <rPh sb="2" eb="4">
      <t>ツウカ</t>
    </rPh>
    <rPh sb="6" eb="8">
      <t>ドウガク</t>
    </rPh>
    <rPh sb="15" eb="16">
      <t>コト</t>
    </rPh>
    <rPh sb="20" eb="22">
      <t>ゾウガク</t>
    </rPh>
    <phoneticPr fontId="5"/>
  </si>
  <si>
    <t>経済産業省の事業0365では、下の環境省の事業0065と折半して国際ログ（ITL）の運営に係る拠出金の支払いを行っている。これは、京都議定書第一約束期間及びその調整期間は終了したが、引き続き我が国の民間企業はCSR等の観点からクリーン開発メカニズム（CDM）に参加していることから（約430社が口座を保有）、日本の国別登録簿をITLに接続するため、運営資金を拠出するもの。環境省の事業0065では、上の経済産業省の事業0365と折半してITLの運営に係る拠出金の支払いを行っているほか、UNFCCCの枠組において同省亜重視する国際的な気候変動対策推進のための取組の実施を支援している。</t>
    <rPh sb="0" eb="2">
      <t>ケイザイ</t>
    </rPh>
    <rPh sb="2" eb="5">
      <t>サンギョウショウ</t>
    </rPh>
    <rPh sb="6" eb="8">
      <t>ジギョウ</t>
    </rPh>
    <rPh sb="15" eb="16">
      <t>シタ</t>
    </rPh>
    <rPh sb="17" eb="20">
      <t>カンキョウショウ</t>
    </rPh>
    <rPh sb="21" eb="23">
      <t>ジギョウ</t>
    </rPh>
    <rPh sb="28" eb="30">
      <t>セッパン</t>
    </rPh>
    <rPh sb="32" eb="34">
      <t>コクサイ</t>
    </rPh>
    <rPh sb="42" eb="44">
      <t>ウンエイ</t>
    </rPh>
    <rPh sb="45" eb="46">
      <t>カカ</t>
    </rPh>
    <rPh sb="47" eb="50">
      <t>キョシュツキン</t>
    </rPh>
    <rPh sb="51" eb="53">
      <t>シハラ</t>
    </rPh>
    <rPh sb="55" eb="56">
      <t>オコナ</t>
    </rPh>
    <rPh sb="65" eb="67">
      <t>キョウト</t>
    </rPh>
    <rPh sb="67" eb="70">
      <t>ギテイショ</t>
    </rPh>
    <rPh sb="70" eb="72">
      <t>ダイイチ</t>
    </rPh>
    <rPh sb="72" eb="74">
      <t>ヤクソク</t>
    </rPh>
    <rPh sb="74" eb="76">
      <t>キカン</t>
    </rPh>
    <rPh sb="76" eb="77">
      <t>オヨ</t>
    </rPh>
    <rPh sb="80" eb="82">
      <t>チョウセイ</t>
    </rPh>
    <rPh sb="82" eb="84">
      <t>キカン</t>
    </rPh>
    <rPh sb="85" eb="87">
      <t>シュウリョウ</t>
    </rPh>
    <rPh sb="91" eb="92">
      <t>ヒ</t>
    </rPh>
    <rPh sb="93" eb="94">
      <t>ツヅ</t>
    </rPh>
    <rPh sb="95" eb="96">
      <t>ワ</t>
    </rPh>
    <rPh sb="97" eb="98">
      <t>クニ</t>
    </rPh>
    <rPh sb="99" eb="101">
      <t>ミンカン</t>
    </rPh>
    <rPh sb="101" eb="103">
      <t>キギョウ</t>
    </rPh>
    <rPh sb="107" eb="108">
      <t>トウ</t>
    </rPh>
    <rPh sb="109" eb="111">
      <t>カンテン</t>
    </rPh>
    <rPh sb="117" eb="119">
      <t>カイハツ</t>
    </rPh>
    <rPh sb="130" eb="132">
      <t>サンカ</t>
    </rPh>
    <rPh sb="141" eb="142">
      <t>ヤク</t>
    </rPh>
    <phoneticPr fontId="5"/>
  </si>
  <si>
    <t>地球温暖化問題に対処するため、先進国と開発途上国の双方が参加する公平かつ実効性のある国際枠組の構築・実施を目指す意義は高いと考える。
成果指標の一つである締約国全体の見解表明数に対する我が国の見解表明数の割合の達成度が目標値を下回っているが、課題を明確にして改善を図っていく必要がある。また、拠出金額の算定根拠を明示しておく必要がある。</t>
    <phoneticPr fontId="5"/>
  </si>
  <si>
    <t>外部有識者のご指摘を踏まえ、成果指標の一つである締約国全体の見解表明数に対する我が国の見解表明数の割合の達成度が目標値を下回っていることについて、課題を明確にして改善を図っていく。また、拠出金額の算定根拠を明示する。</t>
    <phoneticPr fontId="5"/>
  </si>
  <si>
    <t>成果指標の一つである締約国全体の見解表明数に対する我が国の見解表明数の割合については、指標の設定に誤りがあったため、次回以降指標を適切に修正を行う。なお、正しい指標は「見解表明を求められる件数※に対する我が国の見解表明数の割合」であり、令和２年度の成果実績は18%となる。これまでも日本として重要な議題に対して見解表明を行ってきたが、見解表明は気候変動交渉においても重要であることから、引き続き見解表明を行っていく。また、事務局の予算は奇数年秋頃に開催される締約国会議で決定され、各国の拠出金額は国連分担率に準拠し、決定される。
※ひとつの議題に対して複数回見解の表明を求められた場合、見解表明を求められた回数を数えるものとする。</t>
    <rPh sb="0" eb="2">
      <t>セイカ</t>
    </rPh>
    <rPh sb="2" eb="4">
      <t>シヒョウ</t>
    </rPh>
    <rPh sb="5" eb="6">
      <t>ヒト</t>
    </rPh>
    <rPh sb="10" eb="12">
      <t>テイヤク</t>
    </rPh>
    <rPh sb="12" eb="13">
      <t>コク</t>
    </rPh>
    <rPh sb="13" eb="15">
      <t>ゼンタイ</t>
    </rPh>
    <rPh sb="16" eb="18">
      <t>ケンカイ</t>
    </rPh>
    <rPh sb="18" eb="20">
      <t>ヒョウメイ</t>
    </rPh>
    <rPh sb="20" eb="21">
      <t>スウ</t>
    </rPh>
    <rPh sb="22" eb="23">
      <t>タイ</t>
    </rPh>
    <rPh sb="25" eb="26">
      <t>ワ</t>
    </rPh>
    <rPh sb="27" eb="28">
      <t>クニ</t>
    </rPh>
    <rPh sb="29" eb="31">
      <t>ケンカイ</t>
    </rPh>
    <rPh sb="31" eb="33">
      <t>ヒョウメイ</t>
    </rPh>
    <rPh sb="33" eb="34">
      <t>スウ</t>
    </rPh>
    <rPh sb="35" eb="37">
      <t>ワリアイ</t>
    </rPh>
    <rPh sb="43" eb="45">
      <t>シヒョウ</t>
    </rPh>
    <rPh sb="46" eb="48">
      <t>セッテイ</t>
    </rPh>
    <rPh sb="49" eb="50">
      <t>アヤマ</t>
    </rPh>
    <rPh sb="58" eb="60">
      <t>ジカイ</t>
    </rPh>
    <rPh sb="60" eb="62">
      <t>イコウ</t>
    </rPh>
    <rPh sb="62" eb="64">
      <t>シヒョウ</t>
    </rPh>
    <rPh sb="65" eb="67">
      <t>テキセツ</t>
    </rPh>
    <rPh sb="68" eb="70">
      <t>シュウセイ</t>
    </rPh>
    <rPh sb="71" eb="72">
      <t>オコナ</t>
    </rPh>
    <rPh sb="77" eb="78">
      <t>タダ</t>
    </rPh>
    <rPh sb="80" eb="82">
      <t>シヒョウ</t>
    </rPh>
    <rPh sb="84" eb="86">
      <t>ケンカイ</t>
    </rPh>
    <rPh sb="86" eb="88">
      <t>ヒョウメイ</t>
    </rPh>
    <rPh sb="89" eb="90">
      <t>モト</t>
    </rPh>
    <rPh sb="94" eb="96">
      <t>ケンスウ</t>
    </rPh>
    <rPh sb="98" eb="99">
      <t>タイ</t>
    </rPh>
    <rPh sb="101" eb="102">
      <t>ワ</t>
    </rPh>
    <rPh sb="103" eb="104">
      <t>クニ</t>
    </rPh>
    <rPh sb="105" eb="107">
      <t>ケンカイ</t>
    </rPh>
    <rPh sb="107" eb="109">
      <t>ヒョウメイ</t>
    </rPh>
    <rPh sb="109" eb="110">
      <t>スウ</t>
    </rPh>
    <rPh sb="111" eb="113">
      <t>ワリアイ</t>
    </rPh>
    <rPh sb="118" eb="120">
      <t>レイワ</t>
    </rPh>
    <rPh sb="121" eb="123">
      <t>ネンド</t>
    </rPh>
    <rPh sb="141" eb="143">
      <t>ニホン</t>
    </rPh>
    <rPh sb="146" eb="148">
      <t>ジュウヨウ</t>
    </rPh>
    <rPh sb="149" eb="151">
      <t>ギダイ</t>
    </rPh>
    <rPh sb="152" eb="153">
      <t>タイ</t>
    </rPh>
    <rPh sb="155" eb="157">
      <t>ケンカイ</t>
    </rPh>
    <rPh sb="157" eb="159">
      <t>ヒョウメイ</t>
    </rPh>
    <rPh sb="160" eb="161">
      <t>オコナ</t>
    </rPh>
    <rPh sb="167" eb="169">
      <t>ケンカイ</t>
    </rPh>
    <rPh sb="169" eb="171">
      <t>ヒョウメイ</t>
    </rPh>
    <rPh sb="172" eb="174">
      <t>キコウ</t>
    </rPh>
    <rPh sb="174" eb="176">
      <t>ヘンドウ</t>
    </rPh>
    <rPh sb="176" eb="178">
      <t>コウショウ</t>
    </rPh>
    <rPh sb="183" eb="185">
      <t>ジュウヨウ</t>
    </rPh>
    <rPh sb="193" eb="194">
      <t>ヒ</t>
    </rPh>
    <rPh sb="195" eb="196">
      <t>ツヅ</t>
    </rPh>
    <rPh sb="197" eb="199">
      <t>ケンカイ</t>
    </rPh>
    <rPh sb="199" eb="201">
      <t>ヒョウメイ</t>
    </rPh>
    <rPh sb="202" eb="203">
      <t>オコナ</t>
    </rPh>
    <rPh sb="211" eb="214">
      <t>ジムキョク</t>
    </rPh>
    <rPh sb="215" eb="217">
      <t>ヨサン</t>
    </rPh>
    <rPh sb="218" eb="221">
      <t>キスウネン</t>
    </rPh>
    <rPh sb="221" eb="223">
      <t>アキゴロ</t>
    </rPh>
    <rPh sb="224" eb="226">
      <t>カイサイ</t>
    </rPh>
    <rPh sb="229" eb="232">
      <t>テイヤクコク</t>
    </rPh>
    <rPh sb="232" eb="234">
      <t>カイギ</t>
    </rPh>
    <rPh sb="235" eb="237">
      <t>ケッテイ</t>
    </rPh>
    <rPh sb="240" eb="242">
      <t>カッコク</t>
    </rPh>
    <rPh sb="243" eb="246">
      <t>キョシュツキン</t>
    </rPh>
    <rPh sb="246" eb="247">
      <t>ガク</t>
    </rPh>
    <rPh sb="248" eb="250">
      <t>コクレン</t>
    </rPh>
    <rPh sb="250" eb="253">
      <t>ブンタンリツ</t>
    </rPh>
    <rPh sb="254" eb="256">
      <t>ジュンキョ</t>
    </rPh>
    <rPh sb="258" eb="260">
      <t>ケッテイ</t>
    </rPh>
    <rPh sb="270" eb="272">
      <t>ギダイ</t>
    </rPh>
    <rPh sb="273" eb="274">
      <t>タイ</t>
    </rPh>
    <rPh sb="276" eb="278">
      <t>フクスウ</t>
    </rPh>
    <rPh sb="278" eb="279">
      <t>カイ</t>
    </rPh>
    <rPh sb="279" eb="281">
      <t>ケンカイ</t>
    </rPh>
    <rPh sb="282" eb="284">
      <t>ヒョウメイ</t>
    </rPh>
    <rPh sb="285" eb="286">
      <t>モト</t>
    </rPh>
    <rPh sb="290" eb="292">
      <t>バアイ</t>
    </rPh>
    <rPh sb="293" eb="295">
      <t>ケンカイ</t>
    </rPh>
    <rPh sb="295" eb="297">
      <t>ヒョウメイ</t>
    </rPh>
    <rPh sb="298" eb="299">
      <t>モト</t>
    </rPh>
    <rPh sb="303" eb="305">
      <t>カイスウ</t>
    </rPh>
    <rPh sb="306" eb="307">
      <t>カゾ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</si>
</sst>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136071</xdr:colOff>
      <xdr:row>749</xdr:row>
      <xdr:rowOff>190501</xdr:rowOff>
    </xdr:from>
    <xdr:to>
      <xdr:col>36</xdr:col>
      <xdr:colOff>101225</xdr:colOff>
      <xdr:row>761</xdr:row>
      <xdr:rowOff>231962</xdr:rowOff>
    </xdr:to>
    <xdr:grpSp>
      <xdr:nvGrpSpPr>
        <xdr:cNvPr id="2" name="グループ化 1">
          <a:extLst>
            <a:ext uri="{FF2B5EF4-FFF2-40B4-BE49-F238E27FC236}">
              <a16:creationId xmlns:a16="http://schemas.microsoft.com/office/drawing/2014/main" id="{F13A137F-2442-4270-8DB1-0DE0223A977A}"/>
            </a:ext>
          </a:extLst>
        </xdr:cNvPr>
        <xdr:cNvGrpSpPr/>
      </xdr:nvGrpSpPr>
      <xdr:grpSpPr>
        <a:xfrm>
          <a:off x="3634921" y="52997101"/>
          <a:ext cx="3095704" cy="4289611"/>
          <a:chOff x="3395382" y="30051375"/>
          <a:chExt cx="3408971" cy="3473122"/>
        </a:xfrm>
      </xdr:grpSpPr>
      <xdr:sp macro="" textlink="">
        <xdr:nvSpPr>
          <xdr:cNvPr id="3" name="正方形/長方形 2">
            <a:extLst>
              <a:ext uri="{FF2B5EF4-FFF2-40B4-BE49-F238E27FC236}">
                <a16:creationId xmlns:a16="http://schemas.microsoft.com/office/drawing/2014/main" id="{5B525D59-6A2B-420D-9D59-FAD1C38D2446}"/>
              </a:ext>
            </a:extLst>
          </xdr:cNvPr>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271</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62D87950-36F8-4664-94E7-A2D4B18BB64C}"/>
              </a:ext>
            </a:extLst>
          </xdr:cNvPr>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拠出金の拠出，</a:t>
            </a:r>
            <a:r>
              <a:rPr kumimoji="1" lang="ja-JP" altLang="ja-JP" sz="1100">
                <a:solidFill>
                  <a:schemeClr val="tx1"/>
                </a:solidFill>
                <a:effectLst/>
                <a:latin typeface="+mn-lt"/>
                <a:ea typeface="+mn-ea"/>
                <a:cs typeface="+mn-cs"/>
              </a:rPr>
              <a:t>締約国会議，補助機関会合</a:t>
            </a:r>
            <a:r>
              <a:rPr kumimoji="1" lang="ja-JP" altLang="en-US" sz="1100">
                <a:solidFill>
                  <a:schemeClr val="tx1"/>
                </a:solidFill>
                <a:effectLst/>
                <a:latin typeface="+mn-lt"/>
                <a:ea typeface="+mn-ea"/>
                <a:cs typeface="+mn-cs"/>
              </a:rPr>
              <a:t>への参画等</a:t>
            </a:r>
            <a:endParaRPr lang="ja-JP" altLang="ja-JP">
              <a:effectLst/>
            </a:endParaRPr>
          </a:p>
        </xdr:txBody>
      </xdr:sp>
      <xdr:sp macro="" textlink="">
        <xdr:nvSpPr>
          <xdr:cNvPr id="5" name="テキスト ボックス 4">
            <a:extLst>
              <a:ext uri="{FF2B5EF4-FFF2-40B4-BE49-F238E27FC236}">
                <a16:creationId xmlns:a16="http://schemas.microsoft.com/office/drawing/2014/main" id="{835CD1CA-BC02-476C-9208-F6C6153B1D5B}"/>
              </a:ext>
            </a:extLst>
          </xdr:cNvPr>
          <xdr:cNvSpPr txBox="1"/>
        </xdr:nvSpPr>
        <xdr:spPr>
          <a:xfrm>
            <a:off x="3395382"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①拠出</a:t>
            </a:r>
          </a:p>
        </xdr:txBody>
      </xdr:sp>
      <xdr:cxnSp macro="">
        <xdr:nvCxnSpPr>
          <xdr:cNvPr id="6" name="直線矢印コネクタ 5">
            <a:extLst>
              <a:ext uri="{FF2B5EF4-FFF2-40B4-BE49-F238E27FC236}">
                <a16:creationId xmlns:a16="http://schemas.microsoft.com/office/drawing/2014/main" id="{6EC5E642-ED26-4666-9A46-3C1F0BF6C7C6}"/>
              </a:ext>
            </a:extLst>
          </xdr:cNvPr>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90BBB6CE-23CD-4A0A-A7C6-41E80569D4DE}"/>
              </a:ext>
            </a:extLst>
          </xdr:cNvPr>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824C225-3E04-4BB1-90EC-6B9A355ABB25}"/>
              </a:ext>
            </a:extLst>
          </xdr:cNvPr>
          <xdr:cNvSpPr txBox="1"/>
        </xdr:nvSpPr>
        <xdr:spPr>
          <a:xfrm>
            <a:off x="5970635" y="31637707"/>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sp macro="" textlink="">
        <xdr:nvSpPr>
          <xdr:cNvPr id="9" name="正方形/長方形 8">
            <a:extLst>
              <a:ext uri="{FF2B5EF4-FFF2-40B4-BE49-F238E27FC236}">
                <a16:creationId xmlns:a16="http://schemas.microsoft.com/office/drawing/2014/main" id="{BFC465C6-D002-47A0-A07D-3EDEAC5411A1}"/>
              </a:ext>
            </a:extLst>
          </xdr:cNvPr>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Ａ．国連気候変動枠組条約事務局</a:t>
            </a:r>
            <a:endParaRPr kumimoji="1" lang="en-US" altLang="ja-JP" sz="1100" baseline="0"/>
          </a:p>
          <a:p>
            <a:pPr algn="ctr"/>
            <a:r>
              <a:rPr kumimoji="1" lang="en-US" altLang="ja-JP" sz="1100" baseline="0"/>
              <a:t>271</a:t>
            </a:r>
            <a:r>
              <a:rPr kumimoji="1" lang="ja-JP" altLang="en-US" sz="1100" baseline="0"/>
              <a:t>百万</a:t>
            </a:r>
            <a:r>
              <a:rPr kumimoji="1" lang="ja-JP" altLang="en-US" sz="1100"/>
              <a:t>円</a:t>
            </a:r>
            <a:endParaRPr kumimoji="1" lang="en-US" altLang="ja-JP" sz="1100"/>
          </a:p>
        </xdr:txBody>
      </xdr:sp>
      <xdr:sp macro="" textlink="">
        <xdr:nvSpPr>
          <xdr:cNvPr id="10" name="大かっこ 9">
            <a:extLst>
              <a:ext uri="{FF2B5EF4-FFF2-40B4-BE49-F238E27FC236}">
                <a16:creationId xmlns:a16="http://schemas.microsoft.com/office/drawing/2014/main" id="{D7BBA7C4-8175-4398-92B8-5AA0EEF0ED90}"/>
              </a:ext>
            </a:extLst>
          </xdr:cNvPr>
          <xdr:cNvSpPr/>
        </xdr:nvSpPr>
        <xdr:spPr>
          <a:xfrm>
            <a:off x="3620199" y="32866152"/>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締約国会議，補助機関会合の開催，事務局の運営等</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294</v>
      </c>
      <c r="AT2" s="207"/>
      <c r="AU2" s="207"/>
      <c r="AV2" s="98" t="str">
        <f>IF(AW2="","","-")</f>
        <v/>
      </c>
      <c r="AW2" s="394"/>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701</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702</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703</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565</v>
      </c>
      <c r="H5" s="555"/>
      <c r="I5" s="555"/>
      <c r="J5" s="555"/>
      <c r="K5" s="555"/>
      <c r="L5" s="555"/>
      <c r="M5" s="556" t="s">
        <v>9</v>
      </c>
      <c r="N5" s="557"/>
      <c r="O5" s="557"/>
      <c r="P5" s="557"/>
      <c r="Q5" s="557"/>
      <c r="R5" s="558"/>
      <c r="S5" s="559" t="s">
        <v>481</v>
      </c>
      <c r="T5" s="555"/>
      <c r="U5" s="555"/>
      <c r="V5" s="555"/>
      <c r="W5" s="555"/>
      <c r="X5" s="560"/>
      <c r="Y5" s="713" t="s">
        <v>10</v>
      </c>
      <c r="Z5" s="714"/>
      <c r="AA5" s="714"/>
      <c r="AB5" s="714"/>
      <c r="AC5" s="714"/>
      <c r="AD5" s="715"/>
      <c r="AE5" s="716" t="s">
        <v>704</v>
      </c>
      <c r="AF5" s="716"/>
      <c r="AG5" s="716"/>
      <c r="AH5" s="716"/>
      <c r="AI5" s="716"/>
      <c r="AJ5" s="716"/>
      <c r="AK5" s="716"/>
      <c r="AL5" s="716"/>
      <c r="AM5" s="716"/>
      <c r="AN5" s="716"/>
      <c r="AO5" s="716"/>
      <c r="AP5" s="717"/>
      <c r="AQ5" s="718" t="s">
        <v>705</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706</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707</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地球温暖化対策</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経済協力</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709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710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v>233</v>
      </c>
      <c r="Q13" s="164"/>
      <c r="R13" s="164"/>
      <c r="S13" s="164"/>
      <c r="T13" s="164"/>
      <c r="U13" s="164"/>
      <c r="V13" s="165"/>
      <c r="W13" s="163">
        <v>288</v>
      </c>
      <c r="X13" s="164"/>
      <c r="Y13" s="164"/>
      <c r="Z13" s="164"/>
      <c r="AA13" s="164"/>
      <c r="AB13" s="164"/>
      <c r="AC13" s="165"/>
      <c r="AD13" s="163">
        <v>271</v>
      </c>
      <c r="AE13" s="164"/>
      <c r="AF13" s="164"/>
      <c r="AG13" s="164"/>
      <c r="AH13" s="164"/>
      <c r="AI13" s="164"/>
      <c r="AJ13" s="165"/>
      <c r="AK13" s="163">
        <v>304</v>
      </c>
      <c r="AL13" s="164"/>
      <c r="AM13" s="164"/>
      <c r="AN13" s="164"/>
      <c r="AO13" s="164"/>
      <c r="AP13" s="164"/>
      <c r="AQ13" s="165"/>
      <c r="AR13" s="160">
        <v>327</v>
      </c>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t="s">
        <v>711</v>
      </c>
      <c r="Q14" s="164"/>
      <c r="R14" s="164"/>
      <c r="S14" s="164"/>
      <c r="T14" s="164"/>
      <c r="U14" s="164"/>
      <c r="V14" s="165"/>
      <c r="W14" s="163" t="s">
        <v>711</v>
      </c>
      <c r="X14" s="164"/>
      <c r="Y14" s="164"/>
      <c r="Z14" s="164"/>
      <c r="AA14" s="164"/>
      <c r="AB14" s="164"/>
      <c r="AC14" s="165"/>
      <c r="AD14" s="163">
        <v>100</v>
      </c>
      <c r="AE14" s="164"/>
      <c r="AF14" s="164"/>
      <c r="AG14" s="164"/>
      <c r="AH14" s="164"/>
      <c r="AI14" s="164"/>
      <c r="AJ14" s="165"/>
      <c r="AK14" s="163" t="s">
        <v>711</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711</v>
      </c>
      <c r="Q15" s="164"/>
      <c r="R15" s="164"/>
      <c r="S15" s="164"/>
      <c r="T15" s="164"/>
      <c r="U15" s="164"/>
      <c r="V15" s="165"/>
      <c r="W15" s="163" t="s">
        <v>711</v>
      </c>
      <c r="X15" s="164"/>
      <c r="Y15" s="164"/>
      <c r="Z15" s="164"/>
      <c r="AA15" s="164"/>
      <c r="AB15" s="164"/>
      <c r="AC15" s="165"/>
      <c r="AD15" s="163" t="s">
        <v>711</v>
      </c>
      <c r="AE15" s="164"/>
      <c r="AF15" s="164"/>
      <c r="AG15" s="164"/>
      <c r="AH15" s="164"/>
      <c r="AI15" s="164"/>
      <c r="AJ15" s="165"/>
      <c r="AK15" s="163" t="s">
        <v>711</v>
      </c>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711</v>
      </c>
      <c r="Q16" s="164"/>
      <c r="R16" s="164"/>
      <c r="S16" s="164"/>
      <c r="T16" s="164"/>
      <c r="U16" s="164"/>
      <c r="V16" s="165"/>
      <c r="W16" s="163" t="s">
        <v>711</v>
      </c>
      <c r="X16" s="164"/>
      <c r="Y16" s="164"/>
      <c r="Z16" s="164"/>
      <c r="AA16" s="164"/>
      <c r="AB16" s="164"/>
      <c r="AC16" s="165"/>
      <c r="AD16" s="163" t="s">
        <v>711</v>
      </c>
      <c r="AE16" s="164"/>
      <c r="AF16" s="164"/>
      <c r="AG16" s="164"/>
      <c r="AH16" s="164"/>
      <c r="AI16" s="164"/>
      <c r="AJ16" s="165"/>
      <c r="AK16" s="163" t="s">
        <v>711</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711</v>
      </c>
      <c r="Q17" s="164"/>
      <c r="R17" s="164"/>
      <c r="S17" s="164"/>
      <c r="T17" s="164"/>
      <c r="U17" s="164"/>
      <c r="V17" s="165"/>
      <c r="W17" s="163" t="s">
        <v>711</v>
      </c>
      <c r="X17" s="164"/>
      <c r="Y17" s="164"/>
      <c r="Z17" s="164"/>
      <c r="AA17" s="164"/>
      <c r="AB17" s="164"/>
      <c r="AC17" s="165"/>
      <c r="AD17" s="163" t="s">
        <v>711</v>
      </c>
      <c r="AE17" s="164"/>
      <c r="AF17" s="164"/>
      <c r="AG17" s="164"/>
      <c r="AH17" s="164"/>
      <c r="AI17" s="164"/>
      <c r="AJ17" s="165"/>
      <c r="AK17" s="163" t="s">
        <v>711</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233</v>
      </c>
      <c r="Q18" s="170"/>
      <c r="R18" s="170"/>
      <c r="S18" s="170"/>
      <c r="T18" s="170"/>
      <c r="U18" s="170"/>
      <c r="V18" s="171"/>
      <c r="W18" s="169">
        <f>SUM(W13:AC17)</f>
        <v>288</v>
      </c>
      <c r="X18" s="170"/>
      <c r="Y18" s="170"/>
      <c r="Z18" s="170"/>
      <c r="AA18" s="170"/>
      <c r="AB18" s="170"/>
      <c r="AC18" s="171"/>
      <c r="AD18" s="169">
        <f>SUM(AD13:AJ17)</f>
        <v>371</v>
      </c>
      <c r="AE18" s="170"/>
      <c r="AF18" s="170"/>
      <c r="AG18" s="170"/>
      <c r="AH18" s="170"/>
      <c r="AI18" s="170"/>
      <c r="AJ18" s="171"/>
      <c r="AK18" s="169">
        <f>SUM(AK13:AQ17)</f>
        <v>304</v>
      </c>
      <c r="AL18" s="170"/>
      <c r="AM18" s="170"/>
      <c r="AN18" s="170"/>
      <c r="AO18" s="170"/>
      <c r="AP18" s="170"/>
      <c r="AQ18" s="171"/>
      <c r="AR18" s="169">
        <f>SUM(AR13:AX17)</f>
        <v>327</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233</v>
      </c>
      <c r="Q19" s="164"/>
      <c r="R19" s="164"/>
      <c r="S19" s="164"/>
      <c r="T19" s="164"/>
      <c r="U19" s="164"/>
      <c r="V19" s="165"/>
      <c r="W19" s="163">
        <v>288</v>
      </c>
      <c r="X19" s="164"/>
      <c r="Y19" s="164"/>
      <c r="Z19" s="164"/>
      <c r="AA19" s="164"/>
      <c r="AB19" s="164"/>
      <c r="AC19" s="165"/>
      <c r="AD19" s="163">
        <v>371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1</v>
      </c>
      <c r="Q20" s="535"/>
      <c r="R20" s="535"/>
      <c r="S20" s="535"/>
      <c r="T20" s="535"/>
      <c r="U20" s="535"/>
      <c r="V20" s="535"/>
      <c r="W20" s="535">
        <f>IF(W18=0, "-", SUM(W19)/W18)</f>
        <v>1</v>
      </c>
      <c r="X20" s="535"/>
      <c r="Y20" s="535"/>
      <c r="Z20" s="535"/>
      <c r="AA20" s="535"/>
      <c r="AB20" s="535"/>
      <c r="AC20" s="535"/>
      <c r="AD20" s="535">
        <f>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f>IF(P19=0, "-", SUM(P19)/SUM(P13,P14))</f>
        <v>1</v>
      </c>
      <c r="Q21" s="535"/>
      <c r="R21" s="535"/>
      <c r="S21" s="535"/>
      <c r="T21" s="535"/>
      <c r="U21" s="535"/>
      <c r="V21" s="535"/>
      <c r="W21" s="535">
        <f>IF(W19=0, "-", SUM(W19)/SUM(W13,W14))</f>
        <v>1</v>
      </c>
      <c r="X21" s="535"/>
      <c r="Y21" s="535"/>
      <c r="Z21" s="535"/>
      <c r="AA21" s="535"/>
      <c r="AB21" s="535"/>
      <c r="AC21" s="535"/>
      <c r="AD21" s="535">
        <f>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702</v>
      </c>
      <c r="H23" s="133"/>
      <c r="I23" s="133"/>
      <c r="J23" s="133"/>
      <c r="K23" s="133"/>
      <c r="L23" s="133"/>
      <c r="M23" s="133"/>
      <c r="N23" s="133"/>
      <c r="O23" s="134"/>
      <c r="P23" s="160">
        <v>304</v>
      </c>
      <c r="Q23" s="161"/>
      <c r="R23" s="161"/>
      <c r="S23" s="161"/>
      <c r="T23" s="161"/>
      <c r="U23" s="161"/>
      <c r="V23" s="162"/>
      <c r="W23" s="160">
        <v>327</v>
      </c>
      <c r="X23" s="161"/>
      <c r="Y23" s="161"/>
      <c r="Z23" s="161"/>
      <c r="AA23" s="161"/>
      <c r="AB23" s="161"/>
      <c r="AC23" s="162"/>
      <c r="AD23" s="149" t="s">
        <v>772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304</v>
      </c>
      <c r="Q29" s="164"/>
      <c r="R29" s="164"/>
      <c r="S29" s="164"/>
      <c r="T29" s="164"/>
      <c r="U29" s="164"/>
      <c r="V29" s="165"/>
      <c r="W29" s="211">
        <v>327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760</v>
      </c>
      <c r="AR31" s="178"/>
      <c r="AS31" s="179" t="s">
        <v>48</v>
      </c>
      <c r="AT31" s="202"/>
      <c r="AU31" s="271">
        <v>8</v>
      </c>
      <c r="AV31" s="271"/>
      <c r="AW31" s="375" t="s">
        <v>49</v>
      </c>
      <c r="AX31" s="376"/>
    </row>
    <row r="32" spans="1:50" ht="23.25" customHeight="1">
      <c r="A32" s="511"/>
      <c r="B32" s="509"/>
      <c r="C32" s="509"/>
      <c r="D32" s="509"/>
      <c r="E32" s="509"/>
      <c r="F32" s="510"/>
      <c r="G32" s="536" t="s">
        <v>712</v>
      </c>
      <c r="H32" s="537"/>
      <c r="I32" s="537"/>
      <c r="J32" s="537"/>
      <c r="K32" s="537"/>
      <c r="L32" s="537"/>
      <c r="M32" s="537"/>
      <c r="N32" s="537"/>
      <c r="O32" s="538"/>
      <c r="P32" s="191" t="s">
        <v>713</v>
      </c>
      <c r="Q32" s="191"/>
      <c r="R32" s="191"/>
      <c r="S32" s="191"/>
      <c r="T32" s="191"/>
      <c r="U32" s="191"/>
      <c r="V32" s="191"/>
      <c r="W32" s="191"/>
      <c r="X32" s="233"/>
      <c r="Y32" s="339" t="s">
        <v>50</v>
      </c>
      <c r="Z32" s="545"/>
      <c r="AA32" s="546"/>
      <c r="AB32" s="547" t="s">
        <v>53</v>
      </c>
      <c r="AC32" s="547"/>
      <c r="AD32" s="547"/>
      <c r="AE32" s="363">
        <v>3</v>
      </c>
      <c r="AF32" s="364"/>
      <c r="AG32" s="364"/>
      <c r="AH32" s="364"/>
      <c r="AI32" s="363">
        <v>3.8</v>
      </c>
      <c r="AJ32" s="364"/>
      <c r="AK32" s="364"/>
      <c r="AL32" s="364"/>
      <c r="AM32" s="363">
        <v>2.8</v>
      </c>
      <c r="AN32" s="364"/>
      <c r="AO32" s="364"/>
      <c r="AP32" s="364"/>
      <c r="AQ32" s="166" t="s">
        <v>760</v>
      </c>
      <c r="AR32" s="167"/>
      <c r="AS32" s="167"/>
      <c r="AT32" s="168"/>
      <c r="AU32" s="364" t="s">
        <v>766</v>
      </c>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53</v>
      </c>
      <c r="AC33" s="518"/>
      <c r="AD33" s="518"/>
      <c r="AE33" s="363">
        <v>10</v>
      </c>
      <c r="AF33" s="364"/>
      <c r="AG33" s="364"/>
      <c r="AH33" s="364"/>
      <c r="AI33" s="363">
        <v>10</v>
      </c>
      <c r="AJ33" s="364"/>
      <c r="AK33" s="364"/>
      <c r="AL33" s="364"/>
      <c r="AM33" s="363">
        <v>10</v>
      </c>
      <c r="AN33" s="364"/>
      <c r="AO33" s="364"/>
      <c r="AP33" s="364"/>
      <c r="AQ33" s="166" t="s">
        <v>760</v>
      </c>
      <c r="AR33" s="167"/>
      <c r="AS33" s="167"/>
      <c r="AT33" s="168"/>
      <c r="AU33" s="364">
        <v>10</v>
      </c>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v>29.7</v>
      </c>
      <c r="AF34" s="364"/>
      <c r="AG34" s="364"/>
      <c r="AH34" s="364"/>
      <c r="AI34" s="363">
        <v>37.799999999999997</v>
      </c>
      <c r="AJ34" s="364"/>
      <c r="AK34" s="364"/>
      <c r="AL34" s="364"/>
      <c r="AM34" s="363">
        <v>28</v>
      </c>
      <c r="AN34" s="364"/>
      <c r="AO34" s="364"/>
      <c r="AP34" s="364"/>
      <c r="AQ34" s="166" t="s">
        <v>760</v>
      </c>
      <c r="AR34" s="167"/>
      <c r="AS34" s="167"/>
      <c r="AT34" s="168"/>
      <c r="AU34" s="364" t="s">
        <v>766</v>
      </c>
      <c r="AV34" s="364"/>
      <c r="AW34" s="364"/>
      <c r="AX34" s="365"/>
    </row>
    <row r="35" spans="1:51" ht="23.25" customHeight="1">
      <c r="A35" s="891" t="s">
        <v>54</v>
      </c>
      <c r="B35" s="892"/>
      <c r="C35" s="892"/>
      <c r="D35" s="892"/>
      <c r="E35" s="892"/>
      <c r="F35" s="893"/>
      <c r="G35" s="897" t="s">
        <v>714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1</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760</v>
      </c>
      <c r="AR38" s="178"/>
      <c r="AS38" s="179" t="s">
        <v>48</v>
      </c>
      <c r="AT38" s="202"/>
      <c r="AU38" s="271">
        <v>8</v>
      </c>
      <c r="AV38" s="271"/>
      <c r="AW38" s="375" t="s">
        <v>49</v>
      </c>
      <c r="AX38" s="376"/>
      <c r="AY38">
        <f t="shared" ref="AY38:AY43" si="0">$AY$37</f>
        <v>1</v>
      </c>
    </row>
    <row r="39" spans="1:51" ht="23.25" customHeight="1">
      <c r="A39" s="511"/>
      <c r="B39" s="509"/>
      <c r="C39" s="509"/>
      <c r="D39" s="509"/>
      <c r="E39" s="509"/>
      <c r="F39" s="510"/>
      <c r="G39" s="536" t="s">
        <v>715</v>
      </c>
      <c r="H39" s="537"/>
      <c r="I39" s="537"/>
      <c r="J39" s="537"/>
      <c r="K39" s="537"/>
      <c r="L39" s="537"/>
      <c r="M39" s="537"/>
      <c r="N39" s="537"/>
      <c r="O39" s="538"/>
      <c r="P39" s="191" t="s">
        <v>716</v>
      </c>
      <c r="Q39" s="191"/>
      <c r="R39" s="191"/>
      <c r="S39" s="191"/>
      <c r="T39" s="191"/>
      <c r="U39" s="191"/>
      <c r="V39" s="191"/>
      <c r="W39" s="191"/>
      <c r="X39" s="233"/>
      <c r="Y39" s="339" t="s">
        <v>50</v>
      </c>
      <c r="Z39" s="545"/>
      <c r="AA39" s="546"/>
      <c r="AB39" s="547" t="s">
        <v>53</v>
      </c>
      <c r="AC39" s="547"/>
      <c r="AD39" s="547"/>
      <c r="AE39" s="363">
        <v>3.4</v>
      </c>
      <c r="AF39" s="364"/>
      <c r="AG39" s="364"/>
      <c r="AH39" s="364"/>
      <c r="AI39" s="363">
        <v>3.3</v>
      </c>
      <c r="AJ39" s="364"/>
      <c r="AK39" s="364"/>
      <c r="AL39" s="364"/>
      <c r="AM39" s="363">
        <v>3.8</v>
      </c>
      <c r="AN39" s="364"/>
      <c r="AO39" s="364"/>
      <c r="AP39" s="364"/>
      <c r="AQ39" s="166" t="s">
        <v>760</v>
      </c>
      <c r="AR39" s="167"/>
      <c r="AS39" s="167"/>
      <c r="AT39" s="168"/>
      <c r="AU39" s="364" t="s">
        <v>766</v>
      </c>
      <c r="AV39" s="364"/>
      <c r="AW39" s="364"/>
      <c r="AX39" s="365"/>
      <c r="AY39">
        <f t="shared" si="0"/>
        <v>1</v>
      </c>
    </row>
    <row r="40" spans="1:51" ht="23.25"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t="s">
        <v>53</v>
      </c>
      <c r="AC40" s="518"/>
      <c r="AD40" s="518"/>
      <c r="AE40" s="363">
        <v>3.1</v>
      </c>
      <c r="AF40" s="364"/>
      <c r="AG40" s="364"/>
      <c r="AH40" s="364"/>
      <c r="AI40" s="363">
        <v>3.1</v>
      </c>
      <c r="AJ40" s="364"/>
      <c r="AK40" s="364"/>
      <c r="AL40" s="364"/>
      <c r="AM40" s="363">
        <v>3.1</v>
      </c>
      <c r="AN40" s="364"/>
      <c r="AO40" s="364"/>
      <c r="AP40" s="364"/>
      <c r="AQ40" s="166" t="s">
        <v>760</v>
      </c>
      <c r="AR40" s="167"/>
      <c r="AS40" s="167"/>
      <c r="AT40" s="168"/>
      <c r="AU40" s="364">
        <v>3.1</v>
      </c>
      <c r="AV40" s="364"/>
      <c r="AW40" s="364"/>
      <c r="AX40" s="365"/>
      <c r="AY40">
        <f t="shared" si="0"/>
        <v>1</v>
      </c>
    </row>
    <row r="41" spans="1:51" ht="23.25"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v>109.7</v>
      </c>
      <c r="AF41" s="364"/>
      <c r="AG41" s="364"/>
      <c r="AH41" s="364"/>
      <c r="AI41" s="363">
        <v>106.5</v>
      </c>
      <c r="AJ41" s="364"/>
      <c r="AK41" s="364"/>
      <c r="AL41" s="364"/>
      <c r="AM41" s="363">
        <v>122.6</v>
      </c>
      <c r="AN41" s="364"/>
      <c r="AO41" s="364"/>
      <c r="AP41" s="364"/>
      <c r="AQ41" s="166" t="s">
        <v>760</v>
      </c>
      <c r="AR41" s="167"/>
      <c r="AS41" s="167"/>
      <c r="AT41" s="168"/>
      <c r="AU41" s="364" t="s">
        <v>766</v>
      </c>
      <c r="AV41" s="364"/>
      <c r="AW41" s="364"/>
      <c r="AX41" s="365"/>
      <c r="AY41">
        <f t="shared" si="0"/>
        <v>1</v>
      </c>
    </row>
    <row r="42" spans="1:51" ht="23.25" customHeight="1">
      <c r="A42" s="891" t="s">
        <v>54</v>
      </c>
      <c r="B42" s="892"/>
      <c r="C42" s="892"/>
      <c r="D42" s="892"/>
      <c r="E42" s="892"/>
      <c r="F42" s="893"/>
      <c r="G42" s="897" t="s">
        <v>717</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0"/>
        <v>1</v>
      </c>
    </row>
    <row r="43" spans="1:5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0"/>
        <v>1</v>
      </c>
    </row>
    <row r="44" spans="1:51" ht="18.75"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1</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t="s">
        <v>760</v>
      </c>
      <c r="AR45" s="178"/>
      <c r="AS45" s="179" t="s">
        <v>48</v>
      </c>
      <c r="AT45" s="202"/>
      <c r="AU45" s="271">
        <v>8</v>
      </c>
      <c r="AV45" s="271"/>
      <c r="AW45" s="375" t="s">
        <v>49</v>
      </c>
      <c r="AX45" s="376"/>
      <c r="AY45">
        <f t="shared" ref="AY45:AY50" si="1">$AY$44</f>
        <v>1</v>
      </c>
    </row>
    <row r="46" spans="1:51" ht="23.25" customHeight="1">
      <c r="A46" s="511"/>
      <c r="B46" s="509"/>
      <c r="C46" s="509"/>
      <c r="D46" s="509"/>
      <c r="E46" s="509"/>
      <c r="F46" s="510"/>
      <c r="G46" s="536" t="s">
        <v>718</v>
      </c>
      <c r="H46" s="537"/>
      <c r="I46" s="537"/>
      <c r="J46" s="537"/>
      <c r="K46" s="537"/>
      <c r="L46" s="537"/>
      <c r="M46" s="537"/>
      <c r="N46" s="537"/>
      <c r="O46" s="538"/>
      <c r="P46" s="191" t="s">
        <v>719</v>
      </c>
      <c r="Q46" s="191"/>
      <c r="R46" s="191"/>
      <c r="S46" s="191"/>
      <c r="T46" s="191"/>
      <c r="U46" s="191"/>
      <c r="V46" s="191"/>
      <c r="W46" s="191"/>
      <c r="X46" s="233"/>
      <c r="Y46" s="339" t="s">
        <v>50</v>
      </c>
      <c r="Z46" s="545"/>
      <c r="AA46" s="546"/>
      <c r="AB46" s="547" t="s">
        <v>53</v>
      </c>
      <c r="AC46" s="547"/>
      <c r="AD46" s="547"/>
      <c r="AE46" s="358">
        <v>0</v>
      </c>
      <c r="AF46" s="358"/>
      <c r="AG46" s="358"/>
      <c r="AH46" s="358"/>
      <c r="AI46" s="358">
        <v>0</v>
      </c>
      <c r="AJ46" s="358"/>
      <c r="AK46" s="358"/>
      <c r="AL46" s="358"/>
      <c r="AM46" s="358">
        <v>0</v>
      </c>
      <c r="AN46" s="358"/>
      <c r="AO46" s="358"/>
      <c r="AP46" s="358"/>
      <c r="AQ46" s="166" t="s">
        <v>760</v>
      </c>
      <c r="AR46" s="167"/>
      <c r="AS46" s="167"/>
      <c r="AT46" s="168"/>
      <c r="AU46" s="364" t="s">
        <v>766</v>
      </c>
      <c r="AV46" s="364"/>
      <c r="AW46" s="364"/>
      <c r="AX46" s="365"/>
      <c r="AY46">
        <f t="shared" si="1"/>
        <v>1</v>
      </c>
    </row>
    <row r="47" spans="1:51" ht="23.25"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t="s">
        <v>53</v>
      </c>
      <c r="AC47" s="518"/>
      <c r="AD47" s="518"/>
      <c r="AE47" s="363">
        <v>3.1</v>
      </c>
      <c r="AF47" s="364"/>
      <c r="AG47" s="364"/>
      <c r="AH47" s="364"/>
      <c r="AI47" s="363">
        <v>3.1</v>
      </c>
      <c r="AJ47" s="364"/>
      <c r="AK47" s="364"/>
      <c r="AL47" s="364"/>
      <c r="AM47" s="363">
        <v>3.1</v>
      </c>
      <c r="AN47" s="364"/>
      <c r="AO47" s="364"/>
      <c r="AP47" s="364"/>
      <c r="AQ47" s="166" t="s">
        <v>760</v>
      </c>
      <c r="AR47" s="167"/>
      <c r="AS47" s="167"/>
      <c r="AT47" s="168"/>
      <c r="AU47" s="364">
        <v>3.1</v>
      </c>
      <c r="AV47" s="364"/>
      <c r="AW47" s="364"/>
      <c r="AX47" s="365"/>
      <c r="AY47">
        <f t="shared" si="1"/>
        <v>1</v>
      </c>
    </row>
    <row r="48" spans="1:51" ht="23.25"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v>0</v>
      </c>
      <c r="AF48" s="364"/>
      <c r="AG48" s="364"/>
      <c r="AH48" s="364"/>
      <c r="AI48" s="363">
        <v>0</v>
      </c>
      <c r="AJ48" s="364"/>
      <c r="AK48" s="364"/>
      <c r="AL48" s="364"/>
      <c r="AM48" s="363">
        <v>0</v>
      </c>
      <c r="AN48" s="364"/>
      <c r="AO48" s="364"/>
      <c r="AP48" s="364"/>
      <c r="AQ48" s="166" t="s">
        <v>760</v>
      </c>
      <c r="AR48" s="167"/>
      <c r="AS48" s="167"/>
      <c r="AT48" s="168"/>
      <c r="AU48" s="364" t="s">
        <v>766</v>
      </c>
      <c r="AV48" s="364"/>
      <c r="AW48" s="364"/>
      <c r="AX48" s="365"/>
      <c r="AY48">
        <f t="shared" si="1"/>
        <v>1</v>
      </c>
    </row>
    <row r="49" spans="1:51" ht="23.25" customHeight="1">
      <c r="A49" s="891" t="s">
        <v>54</v>
      </c>
      <c r="B49" s="892"/>
      <c r="C49" s="892"/>
      <c r="D49" s="892"/>
      <c r="E49" s="892"/>
      <c r="F49" s="893"/>
      <c r="G49" s="897" t="s">
        <v>717</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1"/>
        <v>1</v>
      </c>
    </row>
    <row r="50" spans="1:5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1"/>
        <v>1</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 t="shared" ref="AY52:AY57" si="2">$AY$51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si="2"/>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2"/>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2"/>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2"/>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2"/>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 t="shared" ref="AY59:AY64" si="3">$AY$58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si="3"/>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3"/>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3"/>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3"/>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3"/>
        <v>0</v>
      </c>
    </row>
    <row r="65" spans="1:51" ht="18.75"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1</v>
      </c>
    </row>
    <row r="66" spans="1:51" ht="18.75"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t="s">
        <v>760</v>
      </c>
      <c r="AR66" s="178"/>
      <c r="AS66" s="179" t="s">
        <v>48</v>
      </c>
      <c r="AT66" s="202"/>
      <c r="AU66" s="271" t="s">
        <v>760</v>
      </c>
      <c r="AV66" s="271"/>
      <c r="AW66" s="859" t="s">
        <v>49</v>
      </c>
      <c r="AX66" s="972"/>
      <c r="AY66">
        <f>$AY$65</f>
        <v>1</v>
      </c>
    </row>
    <row r="67" spans="1:51" ht="23.25" customHeight="1">
      <c r="A67" s="845"/>
      <c r="B67" s="846"/>
      <c r="C67" s="846"/>
      <c r="D67" s="846"/>
      <c r="E67" s="846"/>
      <c r="F67" s="847"/>
      <c r="G67" s="973" t="s">
        <v>57</v>
      </c>
      <c r="H67" s="956" t="s">
        <v>761</v>
      </c>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t="s">
        <v>711</v>
      </c>
      <c r="AF67" s="364"/>
      <c r="AG67" s="364"/>
      <c r="AH67" s="364"/>
      <c r="AI67" s="363" t="s">
        <v>711</v>
      </c>
      <c r="AJ67" s="364"/>
      <c r="AK67" s="364"/>
      <c r="AL67" s="364"/>
      <c r="AM67" s="363" t="s">
        <v>766</v>
      </c>
      <c r="AN67" s="364"/>
      <c r="AO67" s="364"/>
      <c r="AP67" s="364"/>
      <c r="AQ67" s="363" t="s">
        <v>760</v>
      </c>
      <c r="AR67" s="364"/>
      <c r="AS67" s="364"/>
      <c r="AT67" s="810"/>
      <c r="AU67" s="364" t="s">
        <v>760</v>
      </c>
      <c r="AV67" s="364"/>
      <c r="AW67" s="364"/>
      <c r="AX67" s="365"/>
      <c r="AY67">
        <f t="shared" ref="AY67:AY72" si="4">$AY$65</f>
        <v>1</v>
      </c>
    </row>
    <row r="68" spans="1:51" ht="23.25"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t="s">
        <v>711</v>
      </c>
      <c r="AF68" s="364"/>
      <c r="AG68" s="364"/>
      <c r="AH68" s="364"/>
      <c r="AI68" s="363" t="s">
        <v>711</v>
      </c>
      <c r="AJ68" s="364"/>
      <c r="AK68" s="364"/>
      <c r="AL68" s="364"/>
      <c r="AM68" s="363" t="s">
        <v>766</v>
      </c>
      <c r="AN68" s="364"/>
      <c r="AO68" s="364"/>
      <c r="AP68" s="364"/>
      <c r="AQ68" s="363" t="s">
        <v>760</v>
      </c>
      <c r="AR68" s="364"/>
      <c r="AS68" s="364"/>
      <c r="AT68" s="810"/>
      <c r="AU68" s="364" t="s">
        <v>760</v>
      </c>
      <c r="AV68" s="364"/>
      <c r="AW68" s="364"/>
      <c r="AX68" s="365"/>
      <c r="AY68">
        <f t="shared" si="4"/>
        <v>1</v>
      </c>
    </row>
    <row r="69" spans="1:51" ht="23.25"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t="s">
        <v>711</v>
      </c>
      <c r="AF69" s="372"/>
      <c r="AG69" s="372"/>
      <c r="AH69" s="372"/>
      <c r="AI69" s="371" t="s">
        <v>711</v>
      </c>
      <c r="AJ69" s="372"/>
      <c r="AK69" s="372"/>
      <c r="AL69" s="372"/>
      <c r="AM69" s="371" t="s">
        <v>766</v>
      </c>
      <c r="AN69" s="372"/>
      <c r="AO69" s="372"/>
      <c r="AP69" s="372"/>
      <c r="AQ69" s="363" t="s">
        <v>760</v>
      </c>
      <c r="AR69" s="364"/>
      <c r="AS69" s="364"/>
      <c r="AT69" s="810"/>
      <c r="AU69" s="364" t="s">
        <v>760</v>
      </c>
      <c r="AV69" s="364"/>
      <c r="AW69" s="364"/>
      <c r="AX69" s="365"/>
      <c r="AY69">
        <f t="shared" si="4"/>
        <v>1</v>
      </c>
    </row>
    <row r="70" spans="1:51" ht="23.25"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t="s">
        <v>711</v>
      </c>
      <c r="AF70" s="364"/>
      <c r="AG70" s="364"/>
      <c r="AH70" s="364"/>
      <c r="AI70" s="363" t="s">
        <v>711</v>
      </c>
      <c r="AJ70" s="364"/>
      <c r="AK70" s="364"/>
      <c r="AL70" s="364"/>
      <c r="AM70" s="363" t="s">
        <v>766</v>
      </c>
      <c r="AN70" s="364"/>
      <c r="AO70" s="364"/>
      <c r="AP70" s="364"/>
      <c r="AQ70" s="363" t="s">
        <v>760</v>
      </c>
      <c r="AR70" s="364"/>
      <c r="AS70" s="364"/>
      <c r="AT70" s="810"/>
      <c r="AU70" s="364" t="s">
        <v>760</v>
      </c>
      <c r="AV70" s="364"/>
      <c r="AW70" s="364"/>
      <c r="AX70" s="365"/>
      <c r="AY70">
        <f t="shared" si="4"/>
        <v>1</v>
      </c>
    </row>
    <row r="71" spans="1:51" ht="23.25"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t="s">
        <v>711</v>
      </c>
      <c r="AF71" s="364"/>
      <c r="AG71" s="364"/>
      <c r="AH71" s="364"/>
      <c r="AI71" s="363" t="s">
        <v>711</v>
      </c>
      <c r="AJ71" s="364"/>
      <c r="AK71" s="364"/>
      <c r="AL71" s="364"/>
      <c r="AM71" s="363" t="s">
        <v>766</v>
      </c>
      <c r="AN71" s="364"/>
      <c r="AO71" s="364"/>
      <c r="AP71" s="364"/>
      <c r="AQ71" s="363" t="s">
        <v>760</v>
      </c>
      <c r="AR71" s="364"/>
      <c r="AS71" s="364"/>
      <c r="AT71" s="810"/>
      <c r="AU71" s="364" t="s">
        <v>760</v>
      </c>
      <c r="AV71" s="364"/>
      <c r="AW71" s="364"/>
      <c r="AX71" s="365"/>
      <c r="AY71">
        <f t="shared" si="4"/>
        <v>1</v>
      </c>
    </row>
    <row r="72" spans="1:51" ht="23.25" customHeight="1" thickBo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t="s">
        <v>711</v>
      </c>
      <c r="AF72" s="372"/>
      <c r="AG72" s="372"/>
      <c r="AH72" s="372"/>
      <c r="AI72" s="371" t="s">
        <v>711</v>
      </c>
      <c r="AJ72" s="372"/>
      <c r="AK72" s="372"/>
      <c r="AL72" s="372"/>
      <c r="AM72" s="371" t="s">
        <v>766</v>
      </c>
      <c r="AN72" s="372"/>
      <c r="AO72" s="372"/>
      <c r="AP72" s="932"/>
      <c r="AQ72" s="363" t="s">
        <v>760</v>
      </c>
      <c r="AR72" s="364"/>
      <c r="AS72" s="364"/>
      <c r="AT72" s="810"/>
      <c r="AU72" s="364" t="s">
        <v>760</v>
      </c>
      <c r="AV72" s="364"/>
      <c r="AW72" s="364"/>
      <c r="AX72" s="365"/>
      <c r="AY72">
        <f t="shared" si="4"/>
        <v>1</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$AY$73</f>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$AY$73</f>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$AY$73</f>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5">$AY$80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5"/>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5"/>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5"/>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5"/>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5"/>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5"/>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5"/>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$AY$90</f>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$AY$90</f>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$AY$95</f>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$AY$95</f>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7"/>
      <c r="B101" s="488"/>
      <c r="C101" s="488"/>
      <c r="D101" s="488"/>
      <c r="E101" s="488"/>
      <c r="F101" s="489"/>
      <c r="G101" s="191" t="s">
        <v>720</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721</v>
      </c>
      <c r="AC101" s="547"/>
      <c r="AD101" s="547"/>
      <c r="AE101" s="358">
        <v>3</v>
      </c>
      <c r="AF101" s="358"/>
      <c r="AG101" s="358"/>
      <c r="AH101" s="358"/>
      <c r="AI101" s="358">
        <v>2</v>
      </c>
      <c r="AJ101" s="358"/>
      <c r="AK101" s="358"/>
      <c r="AL101" s="358"/>
      <c r="AM101" s="358">
        <v>0</v>
      </c>
      <c r="AN101" s="358"/>
      <c r="AO101" s="358"/>
      <c r="AP101" s="358"/>
      <c r="AQ101" s="358" t="s">
        <v>766</v>
      </c>
      <c r="AR101" s="358"/>
      <c r="AS101" s="358"/>
      <c r="AT101" s="358"/>
      <c r="AU101" s="363" t="s">
        <v>766</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721</v>
      </c>
      <c r="AC102" s="547"/>
      <c r="AD102" s="547"/>
      <c r="AE102" s="358">
        <v>3</v>
      </c>
      <c r="AF102" s="358"/>
      <c r="AG102" s="358"/>
      <c r="AH102" s="358"/>
      <c r="AI102" s="358">
        <v>2</v>
      </c>
      <c r="AJ102" s="358"/>
      <c r="AK102" s="358"/>
      <c r="AL102" s="358"/>
      <c r="AM102" s="358">
        <v>2</v>
      </c>
      <c r="AN102" s="358"/>
      <c r="AO102" s="358"/>
      <c r="AP102" s="358"/>
      <c r="AQ102" s="358">
        <v>2</v>
      </c>
      <c r="AR102" s="358"/>
      <c r="AS102" s="358"/>
      <c r="AT102" s="358"/>
      <c r="AU102" s="371">
        <v>2</v>
      </c>
      <c r="AV102" s="372"/>
      <c r="AW102" s="372"/>
      <c r="AX102" s="924"/>
    </row>
    <row r="103" spans="1:60" ht="31.5" hidden="1"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722</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723</v>
      </c>
      <c r="AC116" s="301"/>
      <c r="AD116" s="302"/>
      <c r="AE116" s="358">
        <v>118.9</v>
      </c>
      <c r="AF116" s="358"/>
      <c r="AG116" s="358"/>
      <c r="AH116" s="358"/>
      <c r="AI116" s="358">
        <v>146.19999999999999</v>
      </c>
      <c r="AJ116" s="358"/>
      <c r="AK116" s="358"/>
      <c r="AL116" s="358"/>
      <c r="AM116" s="358">
        <v>137.6</v>
      </c>
      <c r="AN116" s="358"/>
      <c r="AO116" s="358"/>
      <c r="AP116" s="358"/>
      <c r="AQ116" s="363">
        <v>154.30000000000001</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724</v>
      </c>
      <c r="AC117" s="343"/>
      <c r="AD117" s="344"/>
      <c r="AE117" s="306" t="s">
        <v>725</v>
      </c>
      <c r="AF117" s="306"/>
      <c r="AG117" s="306"/>
      <c r="AH117" s="306"/>
      <c r="AI117" s="306" t="s">
        <v>726</v>
      </c>
      <c r="AJ117" s="306"/>
      <c r="AK117" s="306"/>
      <c r="AL117" s="306"/>
      <c r="AM117" s="306" t="s">
        <v>768</v>
      </c>
      <c r="AN117" s="306"/>
      <c r="AO117" s="306"/>
      <c r="AP117" s="306"/>
      <c r="AQ117" s="306" t="s">
        <v>767</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88</v>
      </c>
      <c r="B130" s="985"/>
      <c r="C130" s="984" t="s">
        <v>89</v>
      </c>
      <c r="D130" s="985"/>
      <c r="E130" s="308" t="s">
        <v>90</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91</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$AY$132</f>
        <v>0</v>
      </c>
    </row>
    <row r="135" spans="1:51" ht="39.75" hidden="1"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$AY$132</f>
        <v>0</v>
      </c>
    </row>
    <row r="136" spans="1:51" ht="18.75" hidden="1" customHeight="1">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$AY$136</f>
        <v>0</v>
      </c>
    </row>
    <row r="140" spans="1:51" ht="18.75" hidden="1" customHeight="1">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t="18.75" hidden="1" customHeight="1">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customHeight="1">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1</v>
      </c>
    </row>
    <row r="154" spans="1:51" ht="80.150000000000006" customHeight="1">
      <c r="A154" s="988"/>
      <c r="B154" s="253"/>
      <c r="C154" s="252"/>
      <c r="D154" s="253"/>
      <c r="E154" s="252"/>
      <c r="F154" s="314"/>
      <c r="G154" s="232" t="s">
        <v>729</v>
      </c>
      <c r="H154" s="191"/>
      <c r="I154" s="191"/>
      <c r="J154" s="191"/>
      <c r="K154" s="191"/>
      <c r="L154" s="191"/>
      <c r="M154" s="191"/>
      <c r="N154" s="191"/>
      <c r="O154" s="191"/>
      <c r="P154" s="233"/>
      <c r="Q154" s="190" t="s">
        <v>730</v>
      </c>
      <c r="R154" s="191"/>
      <c r="S154" s="191"/>
      <c r="T154" s="191"/>
      <c r="U154" s="191"/>
      <c r="V154" s="191"/>
      <c r="W154" s="191"/>
      <c r="X154" s="191"/>
      <c r="Y154" s="191"/>
      <c r="Z154" s="191"/>
      <c r="AA154" s="915"/>
      <c r="AB154" s="256" t="s">
        <v>769</v>
      </c>
      <c r="AC154" s="257"/>
      <c r="AD154" s="257"/>
      <c r="AE154" s="262" t="s">
        <v>770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1</v>
      </c>
    </row>
    <row r="155" spans="1:51" ht="108.75"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1</v>
      </c>
    </row>
    <row r="156" spans="1:51" ht="25.5"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1</v>
      </c>
    </row>
    <row r="157" spans="1:51" ht="150"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771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1</v>
      </c>
    </row>
    <row r="158" spans="1:51" ht="255.75"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1</v>
      </c>
    </row>
    <row r="159" spans="1:51" ht="22.5" hidden="1" customHeight="1">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customHeight="1">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731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$AY$192</f>
        <v>0</v>
      </c>
    </row>
    <row r="196" spans="1:51" ht="18.75" hidden="1" customHeight="1">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$AY$196</f>
        <v>0</v>
      </c>
    </row>
    <row r="200" spans="1:51" ht="18.75" hidden="1" customHeight="1">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hidden="1" customHeight="1">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$AY$431</f>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$AY$431</f>
        <v>0</v>
      </c>
    </row>
    <row r="436" spans="1:51" ht="18.75" hidden="1" customHeight="1">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0</v>
      </c>
    </row>
    <row r="441" spans="1:51" ht="18.75" hidden="1" customHeight="1">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hidden="1" customHeight="1">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$AY$456</f>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$AY$456</f>
        <v>0</v>
      </c>
    </row>
    <row r="461" spans="1:51" ht="18.75" hidden="1" customHeight="1">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9" hidden="1" customHeight="1">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9" hidden="1" customHeight="1">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9" hidden="1" customHeight="1">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9" hidden="1" customHeight="1">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9" hidden="1" customHeight="1">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708</v>
      </c>
      <c r="AE702" s="890"/>
      <c r="AF702" s="890"/>
      <c r="AG702" s="879" t="s">
        <v>734</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708</v>
      </c>
      <c r="AE703" s="185"/>
      <c r="AF703" s="185"/>
      <c r="AG703" s="663" t="s">
        <v>735</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708</v>
      </c>
      <c r="AE704" s="582"/>
      <c r="AF704" s="582"/>
      <c r="AG704" s="424" t="s">
        <v>736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123</v>
      </c>
      <c r="B705" s="765"/>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732</v>
      </c>
      <c r="AE705" s="732"/>
      <c r="AF705" s="732"/>
      <c r="AG705" s="190" t="s">
        <v>762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732</v>
      </c>
      <c r="AE708" s="667"/>
      <c r="AF708" s="667"/>
      <c r="AG708" s="522" t="s">
        <v>737</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708</v>
      </c>
      <c r="AE709" s="185"/>
      <c r="AF709" s="185"/>
      <c r="AG709" s="663" t="s">
        <v>738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732</v>
      </c>
      <c r="AE710" s="185"/>
      <c r="AF710" s="185"/>
      <c r="AG710" s="663" t="s">
        <v>737</v>
      </c>
      <c r="AH710" s="664"/>
      <c r="AI710" s="664"/>
      <c r="AJ710" s="664"/>
      <c r="AK710" s="664"/>
      <c r="AL710" s="664"/>
      <c r="AM710" s="664"/>
      <c r="AN710" s="664"/>
      <c r="AO710" s="664"/>
      <c r="AP710" s="664"/>
      <c r="AQ710" s="664"/>
      <c r="AR710" s="664"/>
      <c r="AS710" s="664"/>
      <c r="AT710" s="664"/>
      <c r="AU710" s="664"/>
      <c r="AV710" s="664"/>
      <c r="AW710" s="664"/>
      <c r="AX710" s="665"/>
    </row>
    <row r="711" spans="1:50" ht="27"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708</v>
      </c>
      <c r="AE711" s="185"/>
      <c r="AF711" s="185"/>
      <c r="AG711" s="663" t="s">
        <v>739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732</v>
      </c>
      <c r="AE712" s="582"/>
      <c r="AF712" s="582"/>
      <c r="AG712" s="590" t="s">
        <v>737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732</v>
      </c>
      <c r="AE713" s="185"/>
      <c r="AF713" s="186"/>
      <c r="AG713" s="663" t="s">
        <v>737</v>
      </c>
      <c r="AH713" s="664"/>
      <c r="AI713" s="664"/>
      <c r="AJ713" s="664"/>
      <c r="AK713" s="664"/>
      <c r="AL713" s="664"/>
      <c r="AM713" s="664"/>
      <c r="AN713" s="664"/>
      <c r="AO713" s="664"/>
      <c r="AP713" s="664"/>
      <c r="AQ713" s="664"/>
      <c r="AR713" s="664"/>
      <c r="AS713" s="664"/>
      <c r="AT713" s="664"/>
      <c r="AU713" s="664"/>
      <c r="AV713" s="664"/>
      <c r="AW713" s="664"/>
      <c r="AX713" s="665"/>
    </row>
    <row r="714" spans="1:50" ht="27" customHeight="1">
      <c r="A714" s="656"/>
      <c r="B714" s="657"/>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708</v>
      </c>
      <c r="AE714" s="588"/>
      <c r="AF714" s="589"/>
      <c r="AG714" s="688" t="s">
        <v>740</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708</v>
      </c>
      <c r="AE715" s="667"/>
      <c r="AF715" s="773"/>
      <c r="AG715" s="522" t="s">
        <v>741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732</v>
      </c>
      <c r="AE716" s="755"/>
      <c r="AF716" s="755"/>
      <c r="AG716" s="663" t="s">
        <v>737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708</v>
      </c>
      <c r="AE717" s="185"/>
      <c r="AF717" s="185"/>
      <c r="AG717" s="663" t="s">
        <v>742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732</v>
      </c>
      <c r="AE718" s="185"/>
      <c r="AF718" s="185"/>
      <c r="AG718" s="193" t="s">
        <v>737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708</v>
      </c>
      <c r="AE719" s="667"/>
      <c r="AF719" s="667"/>
      <c r="AG719" s="190" t="s">
        <v>773</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49"/>
      <c r="B720" s="650"/>
      <c r="C720" s="928" t="s">
        <v>141</v>
      </c>
      <c r="D720" s="926"/>
      <c r="E720" s="926"/>
      <c r="F720" s="929"/>
      <c r="G720" s="925" t="s">
        <v>142</v>
      </c>
      <c r="H720" s="926"/>
      <c r="I720" s="926"/>
      <c r="J720" s="926"/>
      <c r="K720" s="926"/>
      <c r="L720" s="926"/>
      <c r="M720" s="926"/>
      <c r="N720" s="925" t="s">
        <v>143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t="s">
        <v>763</v>
      </c>
      <c r="D721" s="913"/>
      <c r="E721" s="913"/>
      <c r="F721" s="914"/>
      <c r="G721" s="930"/>
      <c r="H721" s="931"/>
      <c r="I721" s="77" t="str">
        <f>IF(OR(G721="　", G721=""), "", "-")</f>
        <v/>
      </c>
      <c r="J721" s="911">
        <v>365</v>
      </c>
      <c r="K721" s="911"/>
      <c r="L721" s="77" t="str">
        <f>IF(M721="","","-")</f>
        <v/>
      </c>
      <c r="M721" s="78"/>
      <c r="N721" s="908" t="s">
        <v>765</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2" t="s">
        <v>764</v>
      </c>
      <c r="D722" s="913"/>
      <c r="E722" s="913"/>
      <c r="F722" s="914"/>
      <c r="G722" s="930"/>
      <c r="H722" s="931"/>
      <c r="I722" s="77" t="str">
        <f>IF(OR(G722="　", G722=""), "", "-")</f>
        <v/>
      </c>
      <c r="J722" s="911">
        <v>65</v>
      </c>
      <c r="K722" s="911"/>
      <c r="L722" s="77" t="str">
        <f>IF(M722="","","-")</f>
        <v/>
      </c>
      <c r="M722" s="78"/>
      <c r="N722" s="908" t="s">
        <v>702</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2"/>
      <c r="D723" s="913"/>
      <c r="E723" s="913"/>
      <c r="F723" s="914"/>
      <c r="G723" s="930"/>
      <c r="H723" s="931"/>
      <c r="I723" s="77" t="str">
        <f>IF(OR(G723="　", G723=""), "", "-")</f>
        <v/>
      </c>
      <c r="J723" s="911"/>
      <c r="K723" s="911"/>
      <c r="L723" s="77" t="str">
        <f>IF(M723="","","-")</f>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2"/>
      <c r="D724" s="913"/>
      <c r="E724" s="913"/>
      <c r="F724" s="914"/>
      <c r="G724" s="930"/>
      <c r="H724" s="931"/>
      <c r="I724" s="77" t="str">
        <f>IF(OR(G724="　", G724=""), "", "-")</f>
        <v/>
      </c>
      <c r="J724" s="911"/>
      <c r="K724" s="911"/>
      <c r="L724" s="77" t="str">
        <f>IF(M724="","","-")</f>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2"/>
      <c r="D725" s="913"/>
      <c r="E725" s="913"/>
      <c r="F725" s="914"/>
      <c r="G725" s="953"/>
      <c r="H725" s="954"/>
      <c r="I725" s="79" t="str">
        <f>IF(OR(G725="　", G725=""), "", "-")</f>
        <v/>
      </c>
      <c r="J725" s="955"/>
      <c r="K725" s="955"/>
      <c r="L725" s="79" t="str">
        <f>IF(M725="","","-")</f>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144</v>
      </c>
      <c r="B726" s="618"/>
      <c r="C726" s="439" t="s">
        <v>145</v>
      </c>
      <c r="D726" s="577"/>
      <c r="E726" s="577"/>
      <c r="F726" s="578"/>
      <c r="G726" s="793" t="s">
        <v>743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146</v>
      </c>
      <c r="D727" s="695"/>
      <c r="E727" s="695"/>
      <c r="F727" s="696"/>
      <c r="G727" s="791" t="s">
        <v>744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t="s">
        <v>774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t="s">
        <v>277</v>
      </c>
      <c r="B731" s="615"/>
      <c r="C731" s="615"/>
      <c r="D731" s="615"/>
      <c r="E731" s="616"/>
      <c r="F731" s="679" t="s">
        <v>775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t="s">
        <v>277</v>
      </c>
      <c r="B733" s="615"/>
      <c r="C733" s="615"/>
      <c r="D733" s="615"/>
      <c r="E733" s="616"/>
      <c r="F733" s="762" t="s">
        <v>776</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250" customHeight="1" thickBot="1">
      <c r="A735" s="607" t="s">
        <v>745</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152</v>
      </c>
      <c r="B737" s="158"/>
      <c r="C737" s="158"/>
      <c r="D737" s="159"/>
      <c r="E737" s="105" t="s">
        <v>751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752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753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754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755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756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757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758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759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290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299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thickBo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163</v>
      </c>
      <c r="B787" s="757"/>
      <c r="C787" s="757"/>
      <c r="D787" s="757"/>
      <c r="E787" s="757"/>
      <c r="F787" s="758"/>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customHeight="1">
      <c r="A789" s="552"/>
      <c r="B789" s="759"/>
      <c r="C789" s="759"/>
      <c r="D789" s="759"/>
      <c r="E789" s="759"/>
      <c r="F789" s="760"/>
      <c r="G789" s="445" t="s">
        <v>747</v>
      </c>
      <c r="H789" s="446"/>
      <c r="I789" s="446"/>
      <c r="J789" s="446"/>
      <c r="K789" s="447"/>
      <c r="L789" s="448" t="s">
        <v>746</v>
      </c>
      <c r="M789" s="449"/>
      <c r="N789" s="449"/>
      <c r="O789" s="449"/>
      <c r="P789" s="449"/>
      <c r="Q789" s="449"/>
      <c r="R789" s="449"/>
      <c r="S789" s="449"/>
      <c r="T789" s="449"/>
      <c r="U789" s="449"/>
      <c r="V789" s="449"/>
      <c r="W789" s="449"/>
      <c r="X789" s="450"/>
      <c r="Y789" s="451">
        <v>271</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271</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31">$AY$800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31"/>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31"/>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31"/>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31"/>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31"/>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31"/>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31"/>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31"/>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31"/>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31"/>
        <v>0</v>
      </c>
    </row>
    <row r="813" spans="1:51" ht="24.75" hidden="1" customHeight="1">
      <c r="A813" s="552"/>
      <c r="B813" s="759"/>
      <c r="C813" s="759"/>
      <c r="D813" s="759"/>
      <c r="E813" s="759"/>
      <c r="F813" s="760"/>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32">$AY$813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32"/>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32"/>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32"/>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32"/>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32"/>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32"/>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32"/>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32"/>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32"/>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32"/>
        <v>0</v>
      </c>
    </row>
    <row r="826" spans="1:51" ht="24.75" hidden="1" customHeight="1">
      <c r="A826" s="552"/>
      <c r="B826" s="759"/>
      <c r="C826" s="759"/>
      <c r="D826" s="759"/>
      <c r="E826" s="759"/>
      <c r="F826" s="760"/>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33">$AY$826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33"/>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33"/>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33"/>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33"/>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33"/>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33"/>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33"/>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33"/>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33"/>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33"/>
        <v>0</v>
      </c>
    </row>
    <row r="839" spans="1:51" ht="24.7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t="s">
        <v>748</v>
      </c>
      <c r="D845" s="415"/>
      <c r="E845" s="415"/>
      <c r="F845" s="415"/>
      <c r="G845" s="415"/>
      <c r="H845" s="415"/>
      <c r="I845" s="415"/>
      <c r="J845" s="416" t="s">
        <v>750</v>
      </c>
      <c r="K845" s="417"/>
      <c r="L845" s="417"/>
      <c r="M845" s="417"/>
      <c r="N845" s="417"/>
      <c r="O845" s="417"/>
      <c r="P845" s="421" t="s">
        <v>749</v>
      </c>
      <c r="Q845" s="317"/>
      <c r="R845" s="317"/>
      <c r="S845" s="317"/>
      <c r="T845" s="317"/>
      <c r="U845" s="317"/>
      <c r="V845" s="317"/>
      <c r="W845" s="317"/>
      <c r="X845" s="317"/>
      <c r="Y845" s="318"/>
      <c r="Z845" s="319"/>
      <c r="AA845" s="319"/>
      <c r="AB845" s="320"/>
      <c r="AC845" s="322" t="s">
        <v>40</v>
      </c>
      <c r="AD845" s="323"/>
      <c r="AE845" s="323"/>
      <c r="AF845" s="323"/>
      <c r="AG845" s="323"/>
      <c r="AH845" s="418" t="s">
        <v>750</v>
      </c>
      <c r="AI845" s="419"/>
      <c r="AJ845" s="419"/>
      <c r="AK845" s="419"/>
      <c r="AL845" s="326" t="s">
        <v>750</v>
      </c>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$AY$875</f>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$AY$908</f>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$AY$941</f>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$AY$974</f>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$AY$1007</f>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$AY$1040</f>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$AY$1073</f>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193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5"/>
      <c r="E1109" s="277" t="s">
        <v>196</v>
      </c>
      <c r="F1109" s="885"/>
      <c r="G1109" s="885"/>
      <c r="H1109" s="885"/>
      <c r="I1109" s="885"/>
      <c r="J1109" s="277" t="s">
        <v>179</v>
      </c>
      <c r="K1109" s="277"/>
      <c r="L1109" s="277"/>
      <c r="M1109" s="277"/>
      <c r="N1109" s="277"/>
      <c r="O1109" s="277"/>
      <c r="P1109" s="345" t="s">
        <v>180</v>
      </c>
      <c r="Q1109" s="345"/>
      <c r="R1109" s="345"/>
      <c r="S1109" s="345"/>
      <c r="T1109" s="345"/>
      <c r="U1109" s="345"/>
      <c r="V1109" s="345"/>
      <c r="W1109" s="345"/>
      <c r="X1109" s="345"/>
      <c r="Y1109" s="277" t="s">
        <v>197</v>
      </c>
      <c r="Z1109" s="885"/>
      <c r="AA1109" s="885"/>
      <c r="AB1109" s="885"/>
      <c r="AC1109" s="277" t="s">
        <v>198</v>
      </c>
      <c r="AD1109" s="277"/>
      <c r="AE1109" s="277"/>
      <c r="AF1109" s="277"/>
      <c r="AG1109" s="277"/>
      <c r="AH1109" s="345" t="s">
        <v>199</v>
      </c>
      <c r="AI1109" s="346"/>
      <c r="AJ1109" s="346"/>
      <c r="AK1109" s="346"/>
      <c r="AL1109" s="346" t="s">
        <v>184</v>
      </c>
      <c r="AM1109" s="346"/>
      <c r="AN1109" s="346"/>
      <c r="AO1109" s="888"/>
      <c r="AP1109" s="423" t="s">
        <v>200</v>
      </c>
      <c r="AQ1109" s="423"/>
      <c r="AR1109" s="423"/>
      <c r="AS1109" s="423"/>
      <c r="AT1109" s="423"/>
      <c r="AU1109" s="423"/>
      <c r="AV1109" s="423"/>
      <c r="AW1109" s="423"/>
      <c r="AX1109" s="423"/>
    </row>
    <row r="1110" spans="1:51" ht="30" hidden="1" customHeight="1">
      <c r="A1110" s="401">
        <v>1</v>
      </c>
      <c r="B1110" s="401">
        <v>1</v>
      </c>
      <c r="C1110" s="887"/>
      <c r="D1110" s="887"/>
      <c r="E1110" s="262" t="s">
        <v>766</v>
      </c>
      <c r="F1110" s="886"/>
      <c r="G1110" s="886"/>
      <c r="H1110" s="886"/>
      <c r="I1110" s="886"/>
      <c r="J1110" s="416" t="s">
        <v>766</v>
      </c>
      <c r="K1110" s="417"/>
      <c r="L1110" s="417"/>
      <c r="M1110" s="417"/>
      <c r="N1110" s="417"/>
      <c r="O1110" s="417"/>
      <c r="P1110" s="421" t="s">
        <v>766</v>
      </c>
      <c r="Q1110" s="317"/>
      <c r="R1110" s="317"/>
      <c r="S1110" s="317"/>
      <c r="T1110" s="317"/>
      <c r="U1110" s="317"/>
      <c r="V1110" s="317"/>
      <c r="W1110" s="317"/>
      <c r="X1110" s="317"/>
      <c r="Y1110" s="318" t="s">
        <v>766</v>
      </c>
      <c r="Z1110" s="319"/>
      <c r="AA1110" s="319"/>
      <c r="AB1110" s="320"/>
      <c r="AC1110" s="322"/>
      <c r="AD1110" s="323"/>
      <c r="AE1110" s="323"/>
      <c r="AF1110" s="323"/>
      <c r="AG1110" s="323"/>
      <c r="AH1110" s="324" t="s">
        <v>766</v>
      </c>
      <c r="AI1110" s="325"/>
      <c r="AJ1110" s="325"/>
      <c r="AK1110" s="325"/>
      <c r="AL1110" s="326" t="s">
        <v>766</v>
      </c>
      <c r="AM1110" s="327"/>
      <c r="AN1110" s="327"/>
      <c r="AO1110" s="328"/>
      <c r="AP1110" s="321" t="s">
        <v>766</v>
      </c>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8" max="49" man="1"/>
    <brk id="189" max="49" man="1"/>
    <brk id="84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708</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708</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708</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t="s">
        <v>708</v>
      </c>
      <c r="C16" s="13" t="str">
        <f t="shared" si="9"/>
        <v>地球温暖化対策</v>
      </c>
      <c r="D16" s="13" t="str">
        <f t="shared" si="8"/>
        <v>地球温暖化対策</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地球温暖化対策</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地球温暖化対策</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地球温暖化対策</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地球温暖化対策</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地球温暖化対策</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地球温暖化対策</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地球温暖化対策</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地球温暖化対策</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地球温暖化対策</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 t="shared" ref="AY3:AY8" si="0">$AY$2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si="0"/>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 t="shared" si="0"/>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 t="shared" ref="AY10:AY15" si="1">$AY$9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si="1"/>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 t="shared" ref="AY17:AY22" si="2">$AY$16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si="2"/>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 t="shared" ref="AY24:AY29" si="3">$AY$23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si="3"/>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 t="shared" ref="AY31:AY36" si="4">$AY$30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si="4"/>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 t="shared" ref="AY38:AY43" si="5">$AY$37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si="5"/>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 t="shared" ref="AY45:AY50" si="6">$AY$44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si="6"/>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 t="shared" ref="AY52:AY57" si="7">$AY$51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si="7"/>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 t="shared" ref="AY59:AY64" si="8">$AY$58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si="8"/>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 t="shared" ref="AY66:AY71" si="9">$AY$65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si="9"/>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$AY$67</f>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$AY$100</f>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$AY$133</f>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$AY$166</f>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$AY$199</f>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$AY$265</f>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$AY$298</f>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$AY$331</f>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$AY$364</f>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$AY$397</f>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$AY$430</f>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$AY$463</f>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$AY$496</f>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$AY$529</f>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$AY$562</f>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$AY$595</f>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$AY$628</f>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$AY$661</f>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$AY$694</f>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$AY$727</f>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$AY$760</f>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$AY$793</f>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$AY$826</f>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$AY$859</f>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$AY$892</f>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$AY$925</f>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$AY$958</f>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$AY$991</f>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$AY$1024</f>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$AY$1057</f>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$AY$1090</f>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$AY$1123</f>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$AY$1156</f>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$AY$1189</f>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$AY$1222</f>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$AY$1255</f>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$AY$1288</f>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 ds:uri="http://purl.org/dc/te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2021-09-16T06:55:20Z</cp:lastPrinted>
  <dcterms:created xsi:type="dcterms:W3CDTF">2012-03-13T00:50:25Z</dcterms:created>
  <dcterms:modified xsi:type="dcterms:W3CDTF">2021-09-27T01:49:07Z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