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<sst xmlns="http://schemas.openxmlformats.org/spreadsheetml/2006/main" count="3065" uniqueCount="772">
  <si>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</si>
  <si>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</si>
  <si>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</si>
  <si>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</si>
  <si>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</si>
  <si>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</si>
  <si>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</si>
  <si>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</si>
  <si>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</si>
  <si>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</si>
  <si>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</si>
  <si>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</si>
  <si>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</si>
  <si>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</si>
  <si>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</si>
  <si>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</si>
  <si>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</si>
  <si>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</si>
  <si>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</si>
  <si>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</si>
  <si>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</si>
  <si>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</si>
  <si>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</si>
  <si>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</si>
  <si>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</si>
  <si>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</si>
  <si>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</si>
  <si>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</si>
  <si>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</si>
  <si>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</si>
  <si>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</si>
  <si>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</si>
  <si>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</si>
  <si>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</si>
  <si>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</si>
  <si>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</si>
  <si>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</si>
  <si>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</si>
  <si>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</si>
  <si>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</si>
  <si>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</si>
  <si>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</si>
  <si>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</si>
  <si>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</si>
  <si>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</si>
  <si>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</si>
  <si>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</si>
  <si>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</si>
  <si>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</si>
  <si>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</si>
  <si>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</si>
  <si>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</si>
  <si>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</si>
  <si>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</si>
  <si>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</si>
  <si>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</si>
  <si>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</si>
  <si>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</si>
  <si>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</si>
  <si>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</si>
  <si>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</si>
  <si>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</si>
  <si>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</si>
  <si>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</si>
  <si>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</si>
  <si>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</si>
  <si>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</si>
  <si>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</si>
  <si>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</si>
  <si>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</si>
  <si>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</si>
  <si>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</si>
  <si>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</si>
  <si>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</si>
  <si>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</si>
  <si>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</si>
  <si>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</si>
  <si>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</si>
  <si>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</si>
  <si>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</si>
  <si>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</si>
  <si>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</si>
  <si>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</si>
  <si>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</si>
  <si>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</si>
  <si>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</si>
  <si>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</si>
  <si>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</si>
  <si>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</si>
  <si>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</si>
  <si>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</si>
  <si>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</si>
  <si>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</si>
  <si>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</si>
  <si>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</si>
  <si>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</si>
  <si>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</si>
  <si>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</si>
  <si>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</si>
  <si>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</si>
  <si>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</si>
  <si>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</si>
  <si>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</si>
  <si>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</si>
  <si>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</si>
  <si>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</si>
  <si>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</si>
  <si>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</si>
  <si>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</si>
  <si>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</si>
  <si>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</si>
  <si>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</si>
  <si>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</si>
  <si>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</si>
  <si>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</si>
  <si>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</si>
  <si>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</si>
  <si>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</si>
  <si>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</si>
  <si>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</si>
  <si>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</si>
  <si>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</si>
  <si>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</si>
  <si>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</si>
  <si>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</si>
  <si>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</si>
  <si>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</si>
  <si>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</si>
  <si>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</si>
  <si>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</si>
  <si>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</si>
  <si>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</si>
  <si>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</si>
  <si>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</si>
  <si>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</si>
  <si>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</si>
  <si>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</si>
  <si>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</si>
  <si>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</si>
  <si>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</si>
  <si>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</si>
  <si>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</si>
  <si>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</si>
  <si>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</si>
  <si>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</si>
  <si>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</si>
  <si>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</si>
  <si>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</si>
  <si>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</si>
  <si>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</si>
  <si>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</si>
  <si>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</si>
  <si>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</si>
  <si>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</si>
  <si>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</si>
  <si>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</si>
  <si>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</si>
  <si>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</si>
  <si>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</si>
  <si>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</si>
  <si>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</si>
  <si>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</si>
  <si>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</si>
  <si>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</si>
  <si>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</si>
  <si>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</si>
  <si>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</si>
  <si>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</si>
  <si>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</si>
  <si>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</si>
  <si>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</si>
  <si>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</si>
  <si>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</si>
  <si>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</si>
  <si>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</si>
  <si>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</si>
  <si>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</si>
  <si>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</si>
  <si>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</si>
  <si>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</si>
  <si>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</si>
  <si>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</si>
  <si>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</si>
  <si>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</si>
  <si>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</si>
  <si>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</si>
  <si>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</si>
  <si>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</si>
  <si>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</si>
  <si>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</si>
  <si>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</si>
  <si>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</si>
  <si>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</si>
  <si>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</si>
  <si>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</si>
  <si>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</si>
  <si>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</si>
  <si>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</si>
  <si>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</si>
  <si>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</si>
  <si>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</si>
  <si>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</si>
  <si>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</si>
  <si>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</si>
  <si>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</si>
  <si>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</si>
  <si>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</si>
  <si>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</si>
  <si>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</si>
  <si>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</si>
  <si>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</si>
  <si>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</si>
  <si>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</si>
  <si>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</si>
  <si>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</si>
  <si>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</si>
  <si>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</si>
  <si>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</si>
  <si>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</si>
  <si>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</si>
  <si>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</si>
  <si>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</si>
  <si>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</si>
  <si>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</si>
  <si>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</si>
  <si>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</si>
  <si>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</si>
  <si>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</si>
  <si>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</si>
  <si>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</si>
  <si>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</si>
  <si>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</si>
  <si>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</si>
  <si>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</si>
  <si>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</si>
  <si>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</si>
  <si>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</si>
  <si>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</si>
  <si>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</si>
  <si>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</si>
  <si>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</si>
  <si>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</si>
  <si>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</si>
  <si>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</si>
  <si>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</si>
  <si>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</si>
  <si>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</si>
  <si>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</si>
  <si>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</si>
  <si>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</si>
  <si>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</si>
  <si>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</si>
  <si>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</si>
  <si>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</si>
  <si>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</si>
  <si>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</si>
  <si>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</si>
  <si>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</si>
  <si>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</si>
  <si>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</si>
  <si>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</si>
  <si>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</si>
  <si>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</si>
  <si>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</si>
  <si>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</si>
  <si>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</si>
  <si>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</si>
  <si>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</si>
  <si>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</si>
  <si>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</si>
  <si>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</si>
  <si>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</si>
  <si>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</si>
  <si>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</si>
  <si>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</si>
  <si>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</si>
  <si>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</si>
  <si>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</si>
  <si>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</si>
  <si>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</si>
  <si>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</si>
  <si>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</si>
  <si>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</si>
  <si>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</si>
  <si>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</si>
  <si>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</si>
  <si>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</si>
  <si>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</si>
  <si>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</si>
  <si>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</si>
  <si>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</si>
  <si>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</si>
  <si>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</si>
  <si>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</si>
  <si>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</si>
  <si>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</si>
  <si>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</si>
  <si>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</si>
  <si>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</si>
  <si>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</si>
  <si>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</si>
  <si>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</si>
  <si>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</si>
  <si>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</si>
  <si>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</si>
  <si>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</si>
  <si>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</si>
  <si>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</si>
  <si>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</si>
  <si>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</si>
  <si>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</si>
  <si>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</si>
  <si>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</si>
  <si>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</si>
  <si>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</si>
  <si>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</si>
  <si>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</si>
  <si>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</si>
  <si>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</si>
  <si>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</si>
  <si>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</si>
  <si>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</si>
  <si>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</si>
  <si>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</si>
  <si>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</si>
  <si>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</si>
  <si>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</si>
  <si>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</si>
  <si>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</si>
  <si>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</si>
  <si>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</si>
  <si>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</si>
  <si>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</si>
  <si>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</si>
  <si>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</si>
  <si>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</si>
  <si>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</si>
  <si>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</si>
  <si>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</si>
  <si>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</si>
  <si>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</si>
  <si>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</si>
  <si>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</si>
  <si>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</si>
  <si>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</si>
  <si>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</si>
  <si>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</si>
  <si>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</si>
  <si>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</si>
  <si>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</si>
  <si>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</si>
  <si>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</si>
  <si>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</si>
  <si>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</si>
  <si>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</si>
  <si>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</si>
  <si>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</si>
  <si>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</si>
  <si>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</si>
  <si>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</si>
  <si>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</si>
  <si>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</si>
  <si>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</si>
  <si>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</si>
  <si>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</si>
  <si>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</si>
  <si>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</si>
  <si>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</si>
  <si>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</si>
  <si>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</si>
  <si>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</si>
  <si>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</si>
  <si>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</si>
  <si>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</si>
  <si>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</si>
  <si>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</si>
  <si>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</si>
  <si>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</si>
  <si>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</si>
  <si>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</si>
  <si>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</si>
  <si>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</si>
  <si>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</si>
  <si>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</si>
  <si>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</si>
  <si>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</si>
  <si>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</si>
  <si>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</si>
  <si>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</si>
  <si>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</si>
  <si>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</si>
  <si>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</si>
  <si>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</si>
  <si>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</si>
  <si>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</si>
  <si>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</si>
  <si>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</si>
  <si>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</si>
  <si>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</si>
  <si>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</si>
  <si>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</si>
  <si>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</si>
  <si>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</si>
  <si>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</si>
  <si>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</si>
  <si>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</si>
  <si>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</si>
  <si>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</si>
  <si>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</si>
  <si>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</si>
  <si>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</si>
  <si>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</si>
  <si>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</si>
  <si>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</si>
  <si>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</si>
  <si>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</si>
  <si>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</si>
  <si>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</si>
  <si>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</si>
  <si>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</si>
  <si>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</si>
  <si>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</si>
  <si>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</si>
  <si>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</si>
  <si>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</si>
  <si>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</si>
  <si>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</si>
  <si>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</si>
  <si>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</si>
  <si>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</si>
  <si>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</si>
  <si>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</si>
  <si>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</si>
  <si>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</si>
  <si>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</si>
  <si>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</si>
  <si>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</si>
  <si>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</si>
  <si>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</si>
  <si>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</si>
  <si>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</si>
  <si>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</si>
  <si>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</si>
  <si>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</si>
  <si>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</si>
  <si>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</si>
  <si>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</si>
  <si>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</si>
  <si>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</si>
  <si>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</si>
  <si>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</si>
  <si>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</si>
  <si>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</si>
  <si>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</si>
  <si>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</si>
  <si>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</si>
  <si>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</si>
  <si>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</si>
  <si>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</si>
  <si>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</si>
  <si>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</si>
  <si>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</si>
  <si>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</si>
  <si>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</si>
  <si>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</si>
  <si>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</si>
  <si>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</si>
  <si>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</si>
  <si>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</si>
  <si>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</si>
  <si>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</si>
  <si>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</si>
  <si>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</si>
  <si>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</si>
  <si>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</si>
  <si>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</si>
  <si>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</si>
  <si>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</si>
  <si>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</si>
  <si>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</si>
  <si>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</si>
  <si>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</si>
  <si>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</si>
  <si>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</si>
  <si>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</si>
  <si>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</si>
  <si>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</si>
  <si>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</si>
  <si>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</si>
  <si>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</si>
  <si>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</si>
  <si>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</si>
  <si>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</si>
  <si>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</si>
  <si>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</si>
  <si>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</si>
  <si>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</si>
  <si>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</si>
  <si>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</si>
  <si>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</si>
  <si>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</si>
  <si>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</si>
  <si>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</si>
  <si>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</si>
  <si>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</si>
  <si>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</si>
  <si>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</si>
  <si>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</si>
  <si>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</si>
  <si>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</si>
  <si>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</si>
  <si>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</si>
  <si>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</si>
  <si>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</si>
  <si>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</si>
  <si>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</si>
  <si>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</si>
  <si>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</si>
  <si>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</si>
  <si>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</si>
  <si>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</si>
  <si>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</si>
  <si>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</si>
  <si>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</si>
  <si>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</si>
  <si>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</si>
  <si>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</si>
  <si>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</si>
  <si>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</si>
  <si>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</si>
  <si>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</si>
  <si>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</si>
  <si>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</si>
  <si>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</si>
  <si>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</si>
  <si>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</si>
  <si>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</si>
  <si>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</si>
  <si>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</si>
  <si>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</si>
  <si>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</si>
  <si>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</si>
  <si>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</si>
  <si>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</si>
  <si>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</si>
  <si>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</si>
  <si>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</si>
  <si>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</si>
  <si>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</si>
  <si>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</si>
  <si>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</si>
  <si>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</si>
  <si>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</si>
  <si>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</si>
  <si>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</si>
  <si>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</si>
  <si>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</si>
  <si>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</si>
  <si>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</si>
  <si>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</si>
  <si>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</si>
  <si>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</si>
  <si>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</si>
  <si>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</si>
  <si>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</si>
  <si>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</si>
  <si>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</si>
  <si>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</si>
  <si>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</si>
  <si>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</si>
  <si>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</si>
  <si>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</si>
  <si>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</si>
  <si>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</si>
  <si>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</si>
  <si>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</si>
  <si>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</si>
  <si>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</si>
  <si>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</si>
  <si>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</si>
  <si>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</si>
  <si>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</si>
  <si>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</si>
  <si>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</si>
  <si>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</si>
  <si>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</si>
  <si>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</si>
  <si>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</si>
  <si>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</si>
  <si>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</si>
  <si>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</si>
  <si>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</si>
  <si>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</si>
  <si>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</si>
  <si>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</si>
  <si>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</si>
  <si>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</si>
  <si>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</si>
  <si>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</si>
  <si>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</si>
  <si>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</si>
  <si>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</si>
  <si>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</si>
  <si>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</si>
  <si>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</si>
  <si>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</si>
  <si>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</si>
  <si>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</si>
  <si>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</si>
  <si>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</si>
  <si>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</si>
  <si>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</si>
  <si>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</si>
  <si>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</si>
  <si>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</si>
  <si>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</si>
  <si>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</si>
  <si>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</si>
  <si>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</si>
  <si>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</si>
  <si>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</si>
  <si>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</si>
  <si>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</si>
  <si>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</si>
  <si>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</si>
  <si>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</si>
  <si>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</si>
  <si>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</si>
  <si>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</si>
  <si>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</si>
  <si>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</si>
  <si>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</si>
  <si>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</si>
  <si>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</si>
  <si>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</si>
  <si>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</si>
  <si>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</si>
  <si>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</si>
  <si>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</si>
  <si>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</si>
  <si>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</si>
  <si>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</si>
  <si>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</si>
  <si>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</si>
  <si>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</si>
  <si>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</si>
  <si>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</si>
  <si>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</si>
  <si>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</si>
  <si>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</si>
  <si>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</si>
  <si>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</si>
  <si>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</si>
  <si>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</si>
  <si>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</si>
  <si>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</si>
  <si>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</si>
  <si>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</si>
  <si>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</si>
  <si>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</si>
  <si>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</si>
  <si>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</si>
  <si>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</si>
  <si>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</si>
  <si>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</si>
  <si>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</si>
  <si>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</si>
  <si>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</si>
  <si>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</si>
  <si>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</si>
  <si>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</si>
  <si>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</si>
  <si>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</si>
  <si>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</si>
  <si>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</si>
  <si>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</si>
  <si>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</si>
  <si>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</si>
  <si>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</si>
  <si>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</si>
  <si>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</si>
  <si>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</si>
  <si>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</si>
  <si>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</si>
  <si>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</si>
  <si>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</si>
  <si>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</si>
  <si>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</si>
  <si>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</si>
  <si>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</si>
  <si>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</si>
  <si>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</si>
  <si>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</si>
  <si>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</si>
  <si>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</si>
  <si>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</si>
  <si>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</si>
  <si>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</si>
  <si>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</si>
  <si>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</si>
  <si>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</si>
  <si>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現地ＯＤＡタスクフォース業務</t>
    <rPh sb="0" eb="2">
      <t>ゲンチ</t>
    </rPh>
    <rPh sb="12" eb="14">
      <t>ギョウム</t>
    </rPh>
    <phoneticPr fontId="5"/>
  </si>
  <si>
    <t>外務省</t>
  </si>
  <si>
    <t>国際協力局</t>
    <rPh sb="0" eb="5">
      <t>コクサイキョウリョクキョク</t>
    </rPh>
    <phoneticPr fontId="5"/>
  </si>
  <si>
    <t>国別開発協力第三課</t>
    <rPh sb="0" eb="2">
      <t>クニベツ</t>
    </rPh>
    <rPh sb="2" eb="4">
      <t>カイハツ</t>
    </rPh>
    <rPh sb="4" eb="6">
      <t>キョウリョク</t>
    </rPh>
    <rPh sb="6" eb="8">
      <t>ダイサン</t>
    </rPh>
    <rPh sb="8" eb="9">
      <t>カ</t>
    </rPh>
    <phoneticPr fontId="5"/>
  </si>
  <si>
    <t>－</t>
    <phoneticPr fontId="5"/>
  </si>
  <si>
    <t>現地ＯＤＡタスクフォース業務は、在外公館及びＪＩＣＡの現地事務所等を主要なタスクフォースメンバーとして構成し、開発ニーズ等の調査・分析・国別開発協力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rPh sb="70" eb="72">
      <t>カイハツ</t>
    </rPh>
    <rPh sb="72" eb="74">
      <t>キョウリョク</t>
    </rPh>
    <phoneticPr fontId="5"/>
  </si>
  <si>
    <t>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t>
    <phoneticPr fontId="5"/>
  </si>
  <si>
    <t>-</t>
    <phoneticPr fontId="5"/>
  </si>
  <si>
    <t>政府開発援助諸謝金</t>
    <rPh sb="0" eb="2">
      <t>セイフ</t>
    </rPh>
    <rPh sb="2" eb="4">
      <t>カイハツ</t>
    </rPh>
    <rPh sb="4" eb="6">
      <t>エンジョ</t>
    </rPh>
    <rPh sb="6" eb="7">
      <t>ショ</t>
    </rPh>
    <rPh sb="7" eb="9">
      <t>シャキン</t>
    </rPh>
    <phoneticPr fontId="5"/>
  </si>
  <si>
    <t>経済協力調整員がドナー会合に出席した回数</t>
    <phoneticPr fontId="5"/>
  </si>
  <si>
    <t>回</t>
    <rPh sb="0" eb="1">
      <t>カイ</t>
    </rPh>
    <phoneticPr fontId="5"/>
  </si>
  <si>
    <t>経済協力調整員の派遣人数</t>
    <rPh sb="0" eb="7">
      <t>ケイザイキョウリョクチョウセイイン</t>
    </rPh>
    <rPh sb="8" eb="10">
      <t>ハケン</t>
    </rPh>
    <rPh sb="10" eb="12">
      <t>ニンズウ</t>
    </rPh>
    <phoneticPr fontId="5"/>
  </si>
  <si>
    <t>人</t>
    <rPh sb="0" eb="1">
      <t>ニン</t>
    </rPh>
    <phoneticPr fontId="5"/>
  </si>
  <si>
    <t>謝金総額／経済協力調整員・月　　　　　　　　　　　　　　</t>
    <rPh sb="0" eb="2">
      <t>シャキン</t>
    </rPh>
    <rPh sb="2" eb="4">
      <t>ソウガク</t>
    </rPh>
    <rPh sb="5" eb="12">
      <t>ケイザイキョウリョクチョウセイイン</t>
    </rPh>
    <rPh sb="13" eb="14">
      <t>ツキ</t>
    </rPh>
    <phoneticPr fontId="5"/>
  </si>
  <si>
    <t>96,628,000/10・12</t>
    <phoneticPr fontId="5"/>
  </si>
  <si>
    <t>円</t>
    <rPh sb="0" eb="1">
      <t>エン</t>
    </rPh>
    <phoneticPr fontId="5"/>
  </si>
  <si>
    <t>93,160.000/10・12</t>
    <phoneticPr fontId="5"/>
  </si>
  <si>
    <t>93,005,000/8・12</t>
    <phoneticPr fontId="5"/>
  </si>
  <si>
    <t>91,575,000/10・12</t>
    <phoneticPr fontId="5"/>
  </si>
  <si>
    <t>基本目標Ⅵ：経済協力</t>
    <rPh sb="0" eb="2">
      <t>キホン</t>
    </rPh>
    <rPh sb="2" eb="4">
      <t>モクヒョウ</t>
    </rPh>
    <rPh sb="6" eb="8">
      <t>ケイザイ</t>
    </rPh>
    <rPh sb="8" eb="10">
      <t>キョウリョク</t>
    </rPh>
    <phoneticPr fontId="5"/>
  </si>
  <si>
    <t>施策Ⅵ-１：経済協力</t>
    <phoneticPr fontId="5"/>
  </si>
  <si>
    <t>連携の強化</t>
    <rPh sb="0" eb="2">
      <t>レンケイ</t>
    </rPh>
    <rPh sb="3" eb="5">
      <t>キョウカ</t>
    </rPh>
    <phoneticPr fontId="5"/>
  </si>
  <si>
    <t>他ドナーとの開発協力における協調を推進し、開発協力の効果の一層の向上を目指す。</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</si>
  <si>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</si>
  <si>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他ドナーの動向等の情報収集のため、経済協力調整員がドナー会合を中心とした会合等に437回参加した。</t>
    <rPh sb="31" eb="33">
      <t>チュウシン</t>
    </rPh>
    <rPh sb="36" eb="38">
      <t>カイゴウ</t>
    </rPh>
    <rPh sb="38" eb="39">
      <t>トウ</t>
    </rPh>
    <phoneticPr fontId="5"/>
  </si>
  <si>
    <t>経済協力調整員の派遣により、他ドナーの動向の情報収集等を行い、現地援助コミュニティとの連携や我が国開発協力のレビュー等の実施に貢献した。</t>
    <phoneticPr fontId="5"/>
  </si>
  <si>
    <t>○</t>
  </si>
  <si>
    <t>現地の開発ニーズの情報を収集し、効果的な案件形成等に資するために現地体制を強化している。</t>
    <phoneticPr fontId="5"/>
  </si>
  <si>
    <t>ODAは、外交政策の一環であり、相手国との関係で国が前面に立って実施すべき事業である。</t>
    <phoneticPr fontId="5"/>
  </si>
  <si>
    <t>無</t>
  </si>
  <si>
    <t>原則、２者以上での価格比較を行い、業者を選定している。</t>
    <phoneticPr fontId="5"/>
  </si>
  <si>
    <t>同上</t>
    <rPh sb="0" eb="2">
      <t>ドウジョウ</t>
    </rPh>
    <phoneticPr fontId="5"/>
  </si>
  <si>
    <t>経済協力調整員との契約に当たっては、適当な人物であるかの確認を十分に行っており、計画的な執行を行うよう努めている。</t>
    <phoneticPr fontId="5"/>
  </si>
  <si>
    <t>‐</t>
  </si>
  <si>
    <t>各調査毎に必要性や最小限の経費となっているか確認を行った。</t>
  </si>
  <si>
    <t>国別開発協力方針の策定、援助協調など現地ＯＤＡタスクフォースが担う役割に関連する現地の情報分析に活用している。</t>
    <phoneticPr fontId="5"/>
  </si>
  <si>
    <t>国別援助方針策定調査</t>
    <phoneticPr fontId="5"/>
  </si>
  <si>
    <t>経済協力調整員については、各国の援助協調において、我が国の姿勢を反映していく上で不可欠な役割を果たしており、また予算の状況や資金の流れも同様に把握している。</t>
    <phoneticPr fontId="5"/>
  </si>
  <si>
    <t>引き続き適切かつ効率的な事業実施に努める。</t>
    <phoneticPr fontId="5"/>
  </si>
  <si>
    <t>569</t>
    <phoneticPr fontId="5"/>
  </si>
  <si>
    <t>34,548</t>
    <phoneticPr fontId="5"/>
  </si>
  <si>
    <t>新24-35, 272</t>
    <rPh sb="0" eb="1">
      <t>シン</t>
    </rPh>
    <phoneticPr fontId="5"/>
  </si>
  <si>
    <t>106</t>
    <phoneticPr fontId="5"/>
  </si>
  <si>
    <t>101</t>
    <phoneticPr fontId="5"/>
  </si>
  <si>
    <t>135</t>
    <phoneticPr fontId="5"/>
  </si>
  <si>
    <t>136</t>
    <phoneticPr fontId="5"/>
  </si>
  <si>
    <t>経済協力調整員関係費</t>
    <phoneticPr fontId="5"/>
  </si>
  <si>
    <t>人件費</t>
    <rPh sb="0" eb="3">
      <t>ジンケンヒ</t>
    </rPh>
    <phoneticPr fontId="5"/>
  </si>
  <si>
    <t>経済協力調整員</t>
    <rPh sb="0" eb="7">
      <t>ケイザイキョウリョクチョウセイイン</t>
    </rPh>
    <phoneticPr fontId="5"/>
  </si>
  <si>
    <t>経済協力調整員（ウガンダ）</t>
    <phoneticPr fontId="5"/>
  </si>
  <si>
    <t>経済協力調整員（イスラエル）</t>
    <phoneticPr fontId="5"/>
  </si>
  <si>
    <t>経済協力調整員（ガーナ）</t>
    <phoneticPr fontId="5"/>
  </si>
  <si>
    <t>経済協力調整員（ケニア）</t>
    <phoneticPr fontId="5"/>
  </si>
  <si>
    <t>経済協力調整員（タンザニア）</t>
    <phoneticPr fontId="5"/>
  </si>
  <si>
    <t>経済協力調整員（ミャンマー）</t>
    <phoneticPr fontId="5"/>
  </si>
  <si>
    <t>経済協力調整員（バングラデシュ）</t>
    <phoneticPr fontId="5"/>
  </si>
  <si>
    <t>経済協力調整員（モザンビーク）</t>
    <phoneticPr fontId="5"/>
  </si>
  <si>
    <t>外務省設置法第四条第一号ハ、第二十四号、第二十五号、第二十六号、第二十七号</t>
    <phoneticPr fontId="5"/>
  </si>
  <si>
    <t>効果的な援助政策の企画立案、我が国のＯＤＡ政策の理解促進</t>
    <phoneticPr fontId="5"/>
  </si>
  <si>
    <t>毎月末に経済協力調整員から各在外公館へ提出される業務報告書に基づき積算したもの。</t>
    <rPh sb="0" eb="1">
      <t>マイ</t>
    </rPh>
    <rPh sb="4" eb="6">
      <t>ケイザイ</t>
    </rPh>
    <rPh sb="6" eb="8">
      <t>キョウリョク</t>
    </rPh>
    <rPh sb="8" eb="10">
      <t>チョウセイ</t>
    </rPh>
    <rPh sb="10" eb="11">
      <t>イン</t>
    </rPh>
    <phoneticPr fontId="5"/>
  </si>
  <si>
    <t>現地ODAタスクフォース業務は、現地における（ODA実施・案件形成のための情報収集等の）業務であり、主な予算は現地で業務を委託する経済協力調整員の委託契約費であり、役割分担を行っている。</t>
    <phoneticPr fontId="5"/>
  </si>
  <si>
    <t>外交業務に資する事業であり、地方自治体、民間等が実施することは適切ではない。</t>
    <phoneticPr fontId="5"/>
  </si>
  <si>
    <t>-</t>
    <phoneticPr fontId="5"/>
  </si>
  <si>
    <t>在外公館のニーズ及び援助協調案件の増加による、現地ＯＤＡタスクフォース機能強化にかかる経費及び経済協力調整員の増員要望に伴う増額。</t>
    <phoneticPr fontId="5"/>
  </si>
  <si>
    <t>-</t>
    <phoneticPr fontId="5"/>
  </si>
  <si>
    <t>－</t>
    <phoneticPr fontId="5"/>
  </si>
  <si>
    <t>-</t>
    <phoneticPr fontId="5"/>
  </si>
  <si>
    <t>引き続き適切かつ効率的な事業実施に努める。</t>
    <phoneticPr fontId="5"/>
  </si>
  <si>
    <t>外部有識者の点検対象外である。</t>
    <rPh sb="0" eb="5">
      <t>ガイブユウシキシャ</t>
    </rPh>
    <rPh sb="6" eb="11">
      <t>テンケンタイショウガイ</t>
    </rPh>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</si>
  <si>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</si>
  <si>
    <t>課長　西野　修一</t>
    <rPh sb="0" eb="2">
      <t>カチョウ</t>
    </rPh>
    <rPh sb="3" eb="5">
      <t>ニシノ</t>
    </rPh>
    <rPh sb="6" eb="8">
      <t>シュウイチ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</si>
</sst>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89647</xdr:colOff>
      <xdr:row>749</xdr:row>
      <xdr:rowOff>89648</xdr:rowOff>
    </xdr:from>
    <xdr:to>
      <xdr:col>31</xdr:col>
      <xdr:colOff>89648</xdr:colOff>
      <xdr:row>750</xdr:row>
      <xdr:rowOff>326372</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3720353" y="41506589"/>
          <a:ext cx="2622177" cy="58410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５９百万円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78442</xdr:colOff>
      <xdr:row>751</xdr:row>
      <xdr:rowOff>67236</xdr:rowOff>
    </xdr:from>
    <xdr:to>
      <xdr:col>25</xdr:col>
      <xdr:colOff>44824</xdr:colOff>
      <xdr:row>752</xdr:row>
      <xdr:rowOff>112060</xdr:rowOff>
    </xdr:to>
    <xdr:sp macro="" textlink="">
      <xdr:nvSpPr>
        <xdr:cNvPr id="3" name="下矢印 2">
          <a:extLst>
            <a:ext uri="{FF2B5EF4-FFF2-40B4-BE49-F238E27FC236}">
              <a16:creationId xmlns:a16="http://schemas.microsoft.com/office/drawing/2014/main" id="{00000000-0008-0000-0000-000007000000}"/>
            </a:ext>
          </a:extLst>
        </xdr:cNvPr>
        <xdr:cNvSpPr/>
      </xdr:nvSpPr>
      <xdr:spPr>
        <a:xfrm>
          <a:off x="4919383" y="42178942"/>
          <a:ext cx="168088" cy="3922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145677</xdr:colOff>
      <xdr:row>753</xdr:row>
      <xdr:rowOff>11206</xdr:rowOff>
    </xdr:from>
    <xdr:to>
      <xdr:col>31</xdr:col>
      <xdr:colOff>134472</xdr:colOff>
      <xdr:row>755</xdr:row>
      <xdr:rowOff>158285</xdr:rowOff>
    </xdr:to>
    <xdr:sp macro="" textlink="">
      <xdr:nvSpPr>
        <xdr:cNvPr id="4" name="正方形/長方形 3">
          <a:extLst>
            <a:ext uri="{FF2B5EF4-FFF2-40B4-BE49-F238E27FC236}">
              <a16:creationId xmlns:a16="http://schemas.microsoft.com/office/drawing/2014/main" id="{00000000-0008-0000-0000-000006000000}"/>
            </a:ext>
          </a:extLst>
        </xdr:cNvPr>
        <xdr:cNvSpPr/>
      </xdr:nvSpPr>
      <xdr:spPr>
        <a:xfrm>
          <a:off x="3776383" y="42817677"/>
          <a:ext cx="2610971" cy="84184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経済協力調整員（８名）</a:t>
          </a:r>
          <a:endParaRPr kumimoji="1" lang="en-US" altLang="ja-JP" sz="1100">
            <a:solidFill>
              <a:sysClr val="windowText" lastClr="000000"/>
            </a:solidFill>
          </a:endParaRPr>
        </a:p>
        <a:p>
          <a:pPr algn="ctr"/>
          <a:r>
            <a:rPr kumimoji="1" lang="ja-JP" altLang="en-US" sz="1100">
              <a:solidFill>
                <a:sysClr val="windowText" lastClr="000000"/>
              </a:solidFill>
            </a:rPr>
            <a:t>５９百万円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1</v>
      </c>
      <c r="AJ2" s="942" t="s">
        <v>700</v>
      </c>
      <c r="AK2" s="942"/>
      <c r="AL2" s="942"/>
      <c r="AM2" s="942"/>
      <c r="AN2" s="98" t="s">
        <v>1</v>
      </c>
      <c r="AO2" s="942">
        <v>20</v>
      </c>
      <c r="AP2" s="942"/>
      <c r="AQ2" s="942"/>
      <c r="AR2" s="99" t="s">
        <v>1</v>
      </c>
      <c r="AS2" s="948">
        <v>151</v>
      </c>
      <c r="AT2" s="948"/>
      <c r="AU2" s="948"/>
      <c r="AV2" s="98" t="str">
        <f>IF(AW2="","","-")</f>
        <v/>
      </c>
      <c r="AW2" s="908"/>
      <c r="AX2" s="908"/>
    </row>
    <row r="3" spans="1:50" ht="21" customHeight="1" thickBot="1">
      <c r="A3" s="864" t="s">
        <v>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3</v>
      </c>
      <c r="AJ3" s="866" t="s">
        <v>702</v>
      </c>
      <c r="AK3" s="866"/>
      <c r="AL3" s="866"/>
      <c r="AM3" s="866"/>
      <c r="AN3" s="866"/>
      <c r="AO3" s="866"/>
      <c r="AP3" s="866"/>
      <c r="AQ3" s="866"/>
      <c r="AR3" s="866"/>
      <c r="AS3" s="866"/>
      <c r="AT3" s="866"/>
      <c r="AU3" s="866"/>
      <c r="AV3" s="866"/>
      <c r="AW3" s="866"/>
      <c r="AX3" s="24" t="s">
        <v>4</v>
      </c>
    </row>
    <row r="4" spans="1:50" ht="24.75" customHeight="1">
      <c r="A4" s="704" t="s">
        <v>5</v>
      </c>
      <c r="B4" s="705"/>
      <c r="C4" s="705"/>
      <c r="D4" s="705"/>
      <c r="E4" s="705"/>
      <c r="F4" s="705"/>
      <c r="G4" s="682" t="s">
        <v>701</v>
      </c>
      <c r="H4" s="683"/>
      <c r="I4" s="683"/>
      <c r="J4" s="683"/>
      <c r="K4" s="683"/>
      <c r="L4" s="683"/>
      <c r="M4" s="683"/>
      <c r="N4" s="683"/>
      <c r="O4" s="683"/>
      <c r="P4" s="683"/>
      <c r="Q4" s="683"/>
      <c r="R4" s="683"/>
      <c r="S4" s="683"/>
      <c r="T4" s="683"/>
      <c r="U4" s="683"/>
      <c r="V4" s="683"/>
      <c r="W4" s="683"/>
      <c r="X4" s="683"/>
      <c r="Y4" s="684" t="s">
        <v>6</v>
      </c>
      <c r="Z4" s="685"/>
      <c r="AA4" s="685"/>
      <c r="AB4" s="685"/>
      <c r="AC4" s="685"/>
      <c r="AD4" s="686"/>
      <c r="AE4" s="687" t="s">
        <v>703</v>
      </c>
      <c r="AF4" s="688"/>
      <c r="AG4" s="688"/>
      <c r="AH4" s="688"/>
      <c r="AI4" s="688"/>
      <c r="AJ4" s="688"/>
      <c r="AK4" s="688"/>
      <c r="AL4" s="688"/>
      <c r="AM4" s="688"/>
      <c r="AN4" s="688"/>
      <c r="AO4" s="688"/>
      <c r="AP4" s="689"/>
      <c r="AQ4" s="690" t="s">
        <v>7</v>
      </c>
      <c r="AR4" s="685"/>
      <c r="AS4" s="685"/>
      <c r="AT4" s="685"/>
      <c r="AU4" s="685"/>
      <c r="AV4" s="685"/>
      <c r="AW4" s="685"/>
      <c r="AX4" s="691"/>
    </row>
    <row r="5" spans="1:50" ht="30" customHeight="1">
      <c r="A5" s="692" t="s">
        <v>8</v>
      </c>
      <c r="B5" s="693"/>
      <c r="C5" s="693"/>
      <c r="D5" s="693"/>
      <c r="E5" s="693"/>
      <c r="F5" s="694"/>
      <c r="G5" s="836" t="s">
        <v>591</v>
      </c>
      <c r="H5" s="837"/>
      <c r="I5" s="837"/>
      <c r="J5" s="837"/>
      <c r="K5" s="837"/>
      <c r="L5" s="837"/>
      <c r="M5" s="838" t="s">
        <v>9</v>
      </c>
      <c r="N5" s="839"/>
      <c r="O5" s="839"/>
      <c r="P5" s="839"/>
      <c r="Q5" s="839"/>
      <c r="R5" s="840"/>
      <c r="S5" s="841" t="s">
        <v>481</v>
      </c>
      <c r="T5" s="837"/>
      <c r="U5" s="837"/>
      <c r="V5" s="837"/>
      <c r="W5" s="837"/>
      <c r="X5" s="842"/>
      <c r="Y5" s="698" t="s">
        <v>10</v>
      </c>
      <c r="Z5" s="544"/>
      <c r="AA5" s="544"/>
      <c r="AB5" s="544"/>
      <c r="AC5" s="544"/>
      <c r="AD5" s="545"/>
      <c r="AE5" s="699" t="s">
        <v>704</v>
      </c>
      <c r="AF5" s="699"/>
      <c r="AG5" s="699"/>
      <c r="AH5" s="699"/>
      <c r="AI5" s="699"/>
      <c r="AJ5" s="699"/>
      <c r="AK5" s="699"/>
      <c r="AL5" s="699"/>
      <c r="AM5" s="699"/>
      <c r="AN5" s="699"/>
      <c r="AO5" s="699"/>
      <c r="AP5" s="700"/>
      <c r="AQ5" s="701" t="s">
        <v>771</v>
      </c>
      <c r="AR5" s="702"/>
      <c r="AS5" s="702"/>
      <c r="AT5" s="702"/>
      <c r="AU5" s="702"/>
      <c r="AV5" s="702"/>
      <c r="AW5" s="702"/>
      <c r="AX5" s="703"/>
    </row>
    <row r="6" spans="1:50" ht="39" customHeight="1">
      <c r="A6" s="706" t="s">
        <v>11</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6" t="s">
        <v>12</v>
      </c>
      <c r="B7" s="497"/>
      <c r="C7" s="497"/>
      <c r="D7" s="497"/>
      <c r="E7" s="497"/>
      <c r="F7" s="498"/>
      <c r="G7" s="499" t="s">
        <v>758</v>
      </c>
      <c r="H7" s="500"/>
      <c r="I7" s="500"/>
      <c r="J7" s="500"/>
      <c r="K7" s="500"/>
      <c r="L7" s="500"/>
      <c r="M7" s="500"/>
      <c r="N7" s="500"/>
      <c r="O7" s="500"/>
      <c r="P7" s="500"/>
      <c r="Q7" s="500"/>
      <c r="R7" s="500"/>
      <c r="S7" s="500"/>
      <c r="T7" s="500"/>
      <c r="U7" s="500"/>
      <c r="V7" s="500"/>
      <c r="W7" s="500"/>
      <c r="X7" s="501"/>
      <c r="Y7" s="920" t="s">
        <v>13</v>
      </c>
      <c r="Z7" s="441"/>
      <c r="AA7" s="441"/>
      <c r="AB7" s="441"/>
      <c r="AC7" s="441"/>
      <c r="AD7" s="921"/>
      <c r="AE7" s="909" t="s">
        <v>705</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6" t="s">
        <v>14</v>
      </c>
      <c r="B8" s="497"/>
      <c r="C8" s="497"/>
      <c r="D8" s="497"/>
      <c r="E8" s="497"/>
      <c r="F8" s="498"/>
      <c r="G8" s="943" t="str">
        <f>入力規則等!A27</f>
        <v>ＯＤＡ</v>
      </c>
      <c r="H8" s="720"/>
      <c r="I8" s="720"/>
      <c r="J8" s="720"/>
      <c r="K8" s="720"/>
      <c r="L8" s="720"/>
      <c r="M8" s="720"/>
      <c r="N8" s="720"/>
      <c r="O8" s="720"/>
      <c r="P8" s="720"/>
      <c r="Q8" s="720"/>
      <c r="R8" s="720"/>
      <c r="S8" s="720"/>
      <c r="T8" s="720"/>
      <c r="U8" s="720"/>
      <c r="V8" s="720"/>
      <c r="W8" s="720"/>
      <c r="X8" s="944"/>
      <c r="Y8" s="843" t="s">
        <v>15</v>
      </c>
      <c r="Z8" s="844"/>
      <c r="AA8" s="844"/>
      <c r="AB8" s="844"/>
      <c r="AC8" s="844"/>
      <c r="AD8" s="845"/>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16</v>
      </c>
      <c r="B9" s="847"/>
      <c r="C9" s="847"/>
      <c r="D9" s="847"/>
      <c r="E9" s="847"/>
      <c r="F9" s="847"/>
      <c r="G9" s="848" t="s">
        <v>706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60" t="s">
        <v>17</v>
      </c>
      <c r="B10" s="661"/>
      <c r="C10" s="661"/>
      <c r="D10" s="661"/>
      <c r="E10" s="661"/>
      <c r="F10" s="661"/>
      <c r="G10" s="754" t="s">
        <v>707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18</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61" t="s">
        <v>19</v>
      </c>
      <c r="B12" s="962"/>
      <c r="C12" s="962"/>
      <c r="D12" s="962"/>
      <c r="E12" s="962"/>
      <c r="F12" s="963"/>
      <c r="G12" s="760"/>
      <c r="H12" s="761"/>
      <c r="I12" s="761"/>
      <c r="J12" s="761"/>
      <c r="K12" s="761"/>
      <c r="L12" s="761"/>
      <c r="M12" s="761"/>
      <c r="N12" s="761"/>
      <c r="O12" s="761"/>
      <c r="P12" s="448" t="s">
        <v>20</v>
      </c>
      <c r="Q12" s="443"/>
      <c r="R12" s="443"/>
      <c r="S12" s="443"/>
      <c r="T12" s="443"/>
      <c r="U12" s="443"/>
      <c r="V12" s="444"/>
      <c r="W12" s="448" t="s">
        <v>21</v>
      </c>
      <c r="X12" s="443"/>
      <c r="Y12" s="443"/>
      <c r="Z12" s="443"/>
      <c r="AA12" s="443"/>
      <c r="AB12" s="443"/>
      <c r="AC12" s="444"/>
      <c r="AD12" s="448" t="s">
        <v>22</v>
      </c>
      <c r="AE12" s="443"/>
      <c r="AF12" s="443"/>
      <c r="AG12" s="443"/>
      <c r="AH12" s="443"/>
      <c r="AI12" s="443"/>
      <c r="AJ12" s="444"/>
      <c r="AK12" s="448" t="s">
        <v>23</v>
      </c>
      <c r="AL12" s="443"/>
      <c r="AM12" s="443"/>
      <c r="AN12" s="443"/>
      <c r="AO12" s="443"/>
      <c r="AP12" s="443"/>
      <c r="AQ12" s="444"/>
      <c r="AR12" s="448" t="s">
        <v>24</v>
      </c>
      <c r="AS12" s="443"/>
      <c r="AT12" s="443"/>
      <c r="AU12" s="443"/>
      <c r="AV12" s="443"/>
      <c r="AW12" s="443"/>
      <c r="AX12" s="722"/>
    </row>
    <row r="13" spans="1:50" ht="21" customHeight="1">
      <c r="A13" s="614"/>
      <c r="B13" s="615"/>
      <c r="C13" s="615"/>
      <c r="D13" s="615"/>
      <c r="E13" s="615"/>
      <c r="F13" s="616"/>
      <c r="G13" s="723" t="s">
        <v>25</v>
      </c>
      <c r="H13" s="724"/>
      <c r="I13" s="764" t="s">
        <v>26</v>
      </c>
      <c r="J13" s="765"/>
      <c r="K13" s="765"/>
      <c r="L13" s="765"/>
      <c r="M13" s="765"/>
      <c r="N13" s="765"/>
      <c r="O13" s="766"/>
      <c r="P13" s="657">
        <v>98</v>
      </c>
      <c r="Q13" s="658"/>
      <c r="R13" s="658"/>
      <c r="S13" s="658"/>
      <c r="T13" s="658"/>
      <c r="U13" s="658"/>
      <c r="V13" s="659"/>
      <c r="W13" s="657">
        <v>94</v>
      </c>
      <c r="X13" s="658"/>
      <c r="Y13" s="658"/>
      <c r="Z13" s="658"/>
      <c r="AA13" s="658"/>
      <c r="AB13" s="658"/>
      <c r="AC13" s="659"/>
      <c r="AD13" s="657">
        <v>93</v>
      </c>
      <c r="AE13" s="658"/>
      <c r="AF13" s="658"/>
      <c r="AG13" s="658"/>
      <c r="AH13" s="658"/>
      <c r="AI13" s="658"/>
      <c r="AJ13" s="659"/>
      <c r="AK13" s="657">
        <v>90</v>
      </c>
      <c r="AL13" s="658"/>
      <c r="AM13" s="658"/>
      <c r="AN13" s="658"/>
      <c r="AO13" s="658"/>
      <c r="AP13" s="658"/>
      <c r="AQ13" s="659"/>
      <c r="AR13" s="917">
        <v>99</v>
      </c>
      <c r="AS13" s="918"/>
      <c r="AT13" s="918"/>
      <c r="AU13" s="918"/>
      <c r="AV13" s="918"/>
      <c r="AW13" s="918"/>
      <c r="AX13" s="919"/>
    </row>
    <row r="14" spans="1:50" ht="21" customHeight="1">
      <c r="A14" s="614"/>
      <c r="B14" s="615"/>
      <c r="C14" s="615"/>
      <c r="D14" s="615"/>
      <c r="E14" s="615"/>
      <c r="F14" s="616"/>
      <c r="G14" s="725"/>
      <c r="H14" s="726"/>
      <c r="I14" s="711" t="s">
        <v>27</v>
      </c>
      <c r="J14" s="762"/>
      <c r="K14" s="762"/>
      <c r="L14" s="762"/>
      <c r="M14" s="762"/>
      <c r="N14" s="762"/>
      <c r="O14" s="763"/>
      <c r="P14" s="657" t="s">
        <v>708</v>
      </c>
      <c r="Q14" s="658"/>
      <c r="R14" s="658"/>
      <c r="S14" s="658"/>
      <c r="T14" s="658"/>
      <c r="U14" s="658"/>
      <c r="V14" s="659"/>
      <c r="W14" s="657" t="s">
        <v>708</v>
      </c>
      <c r="X14" s="658"/>
      <c r="Y14" s="658"/>
      <c r="Z14" s="658"/>
      <c r="AA14" s="658"/>
      <c r="AB14" s="658"/>
      <c r="AC14" s="659"/>
      <c r="AD14" s="657" t="s">
        <v>708</v>
      </c>
      <c r="AE14" s="658"/>
      <c r="AF14" s="658"/>
      <c r="AG14" s="658"/>
      <c r="AH14" s="658"/>
      <c r="AI14" s="658"/>
      <c r="AJ14" s="659"/>
      <c r="AK14" s="657" t="s">
        <v>708</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28</v>
      </c>
      <c r="J15" s="712"/>
      <c r="K15" s="712"/>
      <c r="L15" s="712"/>
      <c r="M15" s="712"/>
      <c r="N15" s="712"/>
      <c r="O15" s="713"/>
      <c r="P15" s="657" t="s">
        <v>708</v>
      </c>
      <c r="Q15" s="658"/>
      <c r="R15" s="658"/>
      <c r="S15" s="658"/>
      <c r="T15" s="658"/>
      <c r="U15" s="658"/>
      <c r="V15" s="659"/>
      <c r="W15" s="657" t="s">
        <v>708</v>
      </c>
      <c r="X15" s="658"/>
      <c r="Y15" s="658"/>
      <c r="Z15" s="658"/>
      <c r="AA15" s="658"/>
      <c r="AB15" s="658"/>
      <c r="AC15" s="659"/>
      <c r="AD15" s="657" t="s">
        <v>708</v>
      </c>
      <c r="AE15" s="658"/>
      <c r="AF15" s="658"/>
      <c r="AG15" s="658"/>
      <c r="AH15" s="658"/>
      <c r="AI15" s="658"/>
      <c r="AJ15" s="659"/>
      <c r="AK15" s="657" t="s">
        <v>708</v>
      </c>
      <c r="AL15" s="658"/>
      <c r="AM15" s="658"/>
      <c r="AN15" s="658"/>
      <c r="AO15" s="658"/>
      <c r="AP15" s="658"/>
      <c r="AQ15" s="659"/>
      <c r="AR15" s="657" t="s">
        <v>763</v>
      </c>
      <c r="AS15" s="658"/>
      <c r="AT15" s="658"/>
      <c r="AU15" s="658"/>
      <c r="AV15" s="658"/>
      <c r="AW15" s="658"/>
      <c r="AX15" s="803"/>
    </row>
    <row r="16" spans="1:50" ht="21" customHeight="1">
      <c r="A16" s="614"/>
      <c r="B16" s="615"/>
      <c r="C16" s="615"/>
      <c r="D16" s="615"/>
      <c r="E16" s="615"/>
      <c r="F16" s="616"/>
      <c r="G16" s="725"/>
      <c r="H16" s="726"/>
      <c r="I16" s="711" t="s">
        <v>29</v>
      </c>
      <c r="J16" s="712"/>
      <c r="K16" s="712"/>
      <c r="L16" s="712"/>
      <c r="M16" s="712"/>
      <c r="N16" s="712"/>
      <c r="O16" s="713"/>
      <c r="P16" s="657" t="s">
        <v>708</v>
      </c>
      <c r="Q16" s="658"/>
      <c r="R16" s="658"/>
      <c r="S16" s="658"/>
      <c r="T16" s="658"/>
      <c r="U16" s="658"/>
      <c r="V16" s="659"/>
      <c r="W16" s="657" t="s">
        <v>708</v>
      </c>
      <c r="X16" s="658"/>
      <c r="Y16" s="658"/>
      <c r="Z16" s="658"/>
      <c r="AA16" s="658"/>
      <c r="AB16" s="658"/>
      <c r="AC16" s="659"/>
      <c r="AD16" s="657" t="s">
        <v>708</v>
      </c>
      <c r="AE16" s="658"/>
      <c r="AF16" s="658"/>
      <c r="AG16" s="658"/>
      <c r="AH16" s="658"/>
      <c r="AI16" s="658"/>
      <c r="AJ16" s="659"/>
      <c r="AK16" s="657" t="s">
        <v>708</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30</v>
      </c>
      <c r="J17" s="762"/>
      <c r="K17" s="762"/>
      <c r="L17" s="762"/>
      <c r="M17" s="762"/>
      <c r="N17" s="762"/>
      <c r="O17" s="763"/>
      <c r="P17" s="657" t="s">
        <v>708</v>
      </c>
      <c r="Q17" s="658"/>
      <c r="R17" s="658"/>
      <c r="S17" s="658"/>
      <c r="T17" s="658"/>
      <c r="U17" s="658"/>
      <c r="V17" s="659"/>
      <c r="W17" s="657" t="s">
        <v>708</v>
      </c>
      <c r="X17" s="658"/>
      <c r="Y17" s="658"/>
      <c r="Z17" s="658"/>
      <c r="AA17" s="658"/>
      <c r="AB17" s="658"/>
      <c r="AC17" s="659"/>
      <c r="AD17" s="657" t="s">
        <v>708</v>
      </c>
      <c r="AE17" s="658"/>
      <c r="AF17" s="658"/>
      <c r="AG17" s="658"/>
      <c r="AH17" s="658"/>
      <c r="AI17" s="658"/>
      <c r="AJ17" s="659"/>
      <c r="AK17" s="657" t="s">
        <v>708</v>
      </c>
      <c r="AL17" s="658"/>
      <c r="AM17" s="658"/>
      <c r="AN17" s="658"/>
      <c r="AO17" s="658"/>
      <c r="AP17" s="658"/>
      <c r="AQ17" s="659"/>
      <c r="AR17" s="915"/>
      <c r="AS17" s="915"/>
      <c r="AT17" s="915"/>
      <c r="AU17" s="915"/>
      <c r="AV17" s="915"/>
      <c r="AW17" s="915"/>
      <c r="AX17" s="916"/>
    </row>
    <row r="18" spans="1:50" ht="24.75" customHeight="1">
      <c r="A18" s="614"/>
      <c r="B18" s="615"/>
      <c r="C18" s="615"/>
      <c r="D18" s="615"/>
      <c r="E18" s="615"/>
      <c r="F18" s="616"/>
      <c r="G18" s="727"/>
      <c r="H18" s="728"/>
      <c r="I18" s="716" t="s">
        <v>31</v>
      </c>
      <c r="J18" s="717"/>
      <c r="K18" s="717"/>
      <c r="L18" s="717"/>
      <c r="M18" s="717"/>
      <c r="N18" s="717"/>
      <c r="O18" s="718"/>
      <c r="P18" s="875">
        <f>SUM(P13:V17)</f>
        <v>98</v>
      </c>
      <c r="Q18" s="876"/>
      <c r="R18" s="876"/>
      <c r="S18" s="876"/>
      <c r="T18" s="876"/>
      <c r="U18" s="876"/>
      <c r="V18" s="877"/>
      <c r="W18" s="875">
        <f>SUM(W13:AC17)</f>
        <v>94</v>
      </c>
      <c r="X18" s="876"/>
      <c r="Y18" s="876"/>
      <c r="Z18" s="876"/>
      <c r="AA18" s="876"/>
      <c r="AB18" s="876"/>
      <c r="AC18" s="877"/>
      <c r="AD18" s="875">
        <f>SUM(AD13:AJ17)</f>
        <v>93</v>
      </c>
      <c r="AE18" s="876"/>
      <c r="AF18" s="876"/>
      <c r="AG18" s="876"/>
      <c r="AH18" s="876"/>
      <c r="AI18" s="876"/>
      <c r="AJ18" s="877"/>
      <c r="AK18" s="875">
        <f>SUM(AK13:AQ17)</f>
        <v>90</v>
      </c>
      <c r="AL18" s="876"/>
      <c r="AM18" s="876"/>
      <c r="AN18" s="876"/>
      <c r="AO18" s="876"/>
      <c r="AP18" s="876"/>
      <c r="AQ18" s="877"/>
      <c r="AR18" s="875">
        <f>SUM(AR13:AX17)</f>
        <v>99</v>
      </c>
      <c r="AS18" s="876"/>
      <c r="AT18" s="876"/>
      <c r="AU18" s="876"/>
      <c r="AV18" s="876"/>
      <c r="AW18" s="876"/>
      <c r="AX18" s="878"/>
    </row>
    <row r="19" spans="1:50" ht="24.75" customHeight="1">
      <c r="A19" s="614"/>
      <c r="B19" s="615"/>
      <c r="C19" s="615"/>
      <c r="D19" s="615"/>
      <c r="E19" s="615"/>
      <c r="F19" s="616"/>
      <c r="G19" s="873" t="s">
        <v>32</v>
      </c>
      <c r="H19" s="874"/>
      <c r="I19" s="874"/>
      <c r="J19" s="874"/>
      <c r="K19" s="874"/>
      <c r="L19" s="874"/>
      <c r="M19" s="874"/>
      <c r="N19" s="874"/>
      <c r="O19" s="874"/>
      <c r="P19" s="657">
        <v>92</v>
      </c>
      <c r="Q19" s="658"/>
      <c r="R19" s="658"/>
      <c r="S19" s="658"/>
      <c r="T19" s="658"/>
      <c r="U19" s="658"/>
      <c r="V19" s="659"/>
      <c r="W19" s="657">
        <v>93</v>
      </c>
      <c r="X19" s="658"/>
      <c r="Y19" s="658"/>
      <c r="Z19" s="658"/>
      <c r="AA19" s="658"/>
      <c r="AB19" s="658"/>
      <c r="AC19" s="659"/>
      <c r="AD19" s="657">
        <v>59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3" t="s">
        <v>33</v>
      </c>
      <c r="H20" s="874"/>
      <c r="I20" s="874"/>
      <c r="J20" s="874"/>
      <c r="K20" s="874"/>
      <c r="L20" s="874"/>
      <c r="M20" s="874"/>
      <c r="N20" s="874"/>
      <c r="O20" s="874"/>
      <c r="P20" s="316">
        <f>IF(P18=0, "-", SUM(P19)/P18)</f>
        <v>0.93877551020408168</v>
      </c>
      <c r="Q20" s="316"/>
      <c r="R20" s="316"/>
      <c r="S20" s="316"/>
      <c r="T20" s="316"/>
      <c r="U20" s="316"/>
      <c r="V20" s="316"/>
      <c r="W20" s="316">
        <f t="shared" ref="W20" si="0">IF(W18=0, "-", SUM(W19)/W18)</f>
        <v>0.98936170212765961</v>
      </c>
      <c r="X20" s="316"/>
      <c r="Y20" s="316"/>
      <c r="Z20" s="316"/>
      <c r="AA20" s="316"/>
      <c r="AB20" s="316"/>
      <c r="AC20" s="316"/>
      <c r="AD20" s="316">
        <f t="shared" ref="AD20" si="1">IF(AD18=0, "-", SUM(AD19)/AD18)</f>
        <v>0.63440860215053763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6"/>
      <c r="B21" s="847"/>
      <c r="C21" s="847"/>
      <c r="D21" s="847"/>
      <c r="E21" s="847"/>
      <c r="F21" s="964"/>
      <c r="G21" s="314" t="s">
        <v>34</v>
      </c>
      <c r="H21" s="315"/>
      <c r="I21" s="315"/>
      <c r="J21" s="315"/>
      <c r="K21" s="315"/>
      <c r="L21" s="315"/>
      <c r="M21" s="315"/>
      <c r="N21" s="315"/>
      <c r="O21" s="315"/>
      <c r="P21" s="316">
        <f>IF(P19=0, "-", SUM(P19)/SUM(P13,P14))</f>
        <v>0.93877551020408168</v>
      </c>
      <c r="Q21" s="316"/>
      <c r="R21" s="316"/>
      <c r="S21" s="316"/>
      <c r="T21" s="316"/>
      <c r="U21" s="316"/>
      <c r="V21" s="316"/>
      <c r="W21" s="316">
        <f t="shared" ref="W21" si="2">IF(W19=0, "-", SUM(W19)/SUM(W13,W14))</f>
        <v>0.98936170212765961</v>
      </c>
      <c r="X21" s="316"/>
      <c r="Y21" s="316"/>
      <c r="Z21" s="316"/>
      <c r="AA21" s="316"/>
      <c r="AB21" s="316"/>
      <c r="AC21" s="316"/>
      <c r="AD21" s="316">
        <f t="shared" ref="AD21" si="3">IF(AD19=0, "-", SUM(AD19)/SUM(AD13,AD14))</f>
        <v>0.63440860215053763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0" t="s">
        <v>35</v>
      </c>
      <c r="B22" s="971"/>
      <c r="C22" s="971"/>
      <c r="D22" s="971"/>
      <c r="E22" s="971"/>
      <c r="F22" s="972"/>
      <c r="G22" s="966" t="s">
        <v>36</v>
      </c>
      <c r="H22" s="222"/>
      <c r="I22" s="222"/>
      <c r="J22" s="222"/>
      <c r="K22" s="222"/>
      <c r="L22" s="222"/>
      <c r="M22" s="222"/>
      <c r="N22" s="222"/>
      <c r="O22" s="223"/>
      <c r="P22" s="931" t="s">
        <v>37</v>
      </c>
      <c r="Q22" s="222"/>
      <c r="R22" s="222"/>
      <c r="S22" s="222"/>
      <c r="T22" s="222"/>
      <c r="U22" s="222"/>
      <c r="V22" s="223"/>
      <c r="W22" s="931" t="s">
        <v>38</v>
      </c>
      <c r="X22" s="222"/>
      <c r="Y22" s="222"/>
      <c r="Z22" s="222"/>
      <c r="AA22" s="222"/>
      <c r="AB22" s="222"/>
      <c r="AC22" s="223"/>
      <c r="AD22" s="931" t="s">
        <v>39</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c r="A23" s="973"/>
      <c r="B23" s="974"/>
      <c r="C23" s="974"/>
      <c r="D23" s="974"/>
      <c r="E23" s="974"/>
      <c r="F23" s="975"/>
      <c r="G23" s="967" t="s">
        <v>709</v>
      </c>
      <c r="H23" s="968"/>
      <c r="I23" s="968"/>
      <c r="J23" s="968"/>
      <c r="K23" s="968"/>
      <c r="L23" s="968"/>
      <c r="M23" s="968"/>
      <c r="N23" s="968"/>
      <c r="O23" s="969"/>
      <c r="P23" s="917">
        <v>90</v>
      </c>
      <c r="Q23" s="918"/>
      <c r="R23" s="918"/>
      <c r="S23" s="918"/>
      <c r="T23" s="918"/>
      <c r="U23" s="918"/>
      <c r="V23" s="932"/>
      <c r="W23" s="917">
        <v>99</v>
      </c>
      <c r="X23" s="918"/>
      <c r="Y23" s="918"/>
      <c r="Z23" s="918"/>
      <c r="AA23" s="918"/>
      <c r="AB23" s="918"/>
      <c r="AC23" s="932"/>
      <c r="AD23" s="980" t="s">
        <v>764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36" t="s">
        <v>40</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39" t="s">
        <v>31</v>
      </c>
      <c r="H29" s="940"/>
      <c r="I29" s="940"/>
      <c r="J29" s="940"/>
      <c r="K29" s="940"/>
      <c r="L29" s="940"/>
      <c r="M29" s="940"/>
      <c r="N29" s="940"/>
      <c r="O29" s="941"/>
      <c r="P29" s="657">
        <f>AK13</f>
        <v>90</v>
      </c>
      <c r="Q29" s="658"/>
      <c r="R29" s="658"/>
      <c r="S29" s="658"/>
      <c r="T29" s="658"/>
      <c r="U29" s="658"/>
      <c r="V29" s="659"/>
      <c r="W29" s="949">
        <v>99</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58" t="s">
        <v>41</v>
      </c>
      <c r="B30" s="859"/>
      <c r="C30" s="859"/>
      <c r="D30" s="859"/>
      <c r="E30" s="859"/>
      <c r="F30" s="860"/>
      <c r="G30" s="773" t="s">
        <v>42</v>
      </c>
      <c r="H30" s="774"/>
      <c r="I30" s="774"/>
      <c r="J30" s="774"/>
      <c r="K30" s="774"/>
      <c r="L30" s="774"/>
      <c r="M30" s="774"/>
      <c r="N30" s="774"/>
      <c r="O30" s="775"/>
      <c r="P30" s="854" t="s">
        <v>43</v>
      </c>
      <c r="Q30" s="774"/>
      <c r="R30" s="774"/>
      <c r="S30" s="774"/>
      <c r="T30" s="774"/>
      <c r="U30" s="774"/>
      <c r="V30" s="774"/>
      <c r="W30" s="774"/>
      <c r="X30" s="775"/>
      <c r="Y30" s="851"/>
      <c r="Z30" s="852"/>
      <c r="AA30" s="853"/>
      <c r="AB30" s="855" t="s">
        <v>44</v>
      </c>
      <c r="AC30" s="856"/>
      <c r="AD30" s="857"/>
      <c r="AE30" s="855" t="s">
        <v>20</v>
      </c>
      <c r="AF30" s="856"/>
      <c r="AG30" s="856"/>
      <c r="AH30" s="857"/>
      <c r="AI30" s="912" t="s">
        <v>21</v>
      </c>
      <c r="AJ30" s="912"/>
      <c r="AK30" s="912"/>
      <c r="AL30" s="855"/>
      <c r="AM30" s="912" t="s">
        <v>45</v>
      </c>
      <c r="AN30" s="912"/>
      <c r="AO30" s="912"/>
      <c r="AP30" s="855"/>
      <c r="AQ30" s="767" t="s">
        <v>46</v>
      </c>
      <c r="AR30" s="768"/>
      <c r="AS30" s="768"/>
      <c r="AT30" s="769"/>
      <c r="AU30" s="774" t="s">
        <v>47</v>
      </c>
      <c r="AV30" s="774"/>
      <c r="AW30" s="774"/>
      <c r="AX30" s="914"/>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v>3</v>
      </c>
      <c r="AR31" s="201"/>
      <c r="AS31" s="136" t="s">
        <v>48</v>
      </c>
      <c r="AT31" s="137"/>
      <c r="AU31" s="200" t="s">
        <v>765</v>
      </c>
      <c r="AV31" s="200"/>
      <c r="AW31" s="394" t="s">
        <v>49</v>
      </c>
      <c r="AX31" s="395"/>
    </row>
    <row r="32" spans="1:50" ht="23.25" customHeight="1">
      <c r="A32" s="399"/>
      <c r="B32" s="397"/>
      <c r="C32" s="397"/>
      <c r="D32" s="397"/>
      <c r="E32" s="397"/>
      <c r="F32" s="398"/>
      <c r="G32" s="565" t="s">
        <v>759</v>
      </c>
      <c r="H32" s="566"/>
      <c r="I32" s="566"/>
      <c r="J32" s="566"/>
      <c r="K32" s="566"/>
      <c r="L32" s="566"/>
      <c r="M32" s="566"/>
      <c r="N32" s="566"/>
      <c r="O32" s="567"/>
      <c r="P32" s="108" t="s">
        <v>710</v>
      </c>
      <c r="Q32" s="108"/>
      <c r="R32" s="108"/>
      <c r="S32" s="108"/>
      <c r="T32" s="108"/>
      <c r="U32" s="108"/>
      <c r="V32" s="108"/>
      <c r="W32" s="108"/>
      <c r="X32" s="109"/>
      <c r="Y32" s="472" t="s">
        <v>50</v>
      </c>
      <c r="Z32" s="532"/>
      <c r="AA32" s="533"/>
      <c r="AB32" s="462" t="s">
        <v>711</v>
      </c>
      <c r="AC32" s="462"/>
      <c r="AD32" s="462"/>
      <c r="AE32" s="218">
        <v>589</v>
      </c>
      <c r="AF32" s="219"/>
      <c r="AG32" s="219"/>
      <c r="AH32" s="219"/>
      <c r="AI32" s="218">
        <v>563</v>
      </c>
      <c r="AJ32" s="219"/>
      <c r="AK32" s="219"/>
      <c r="AL32" s="219"/>
      <c r="AM32" s="218">
        <v>437</v>
      </c>
      <c r="AN32" s="219"/>
      <c r="AO32" s="219"/>
      <c r="AP32" s="219"/>
      <c r="AQ32" s="336" t="s">
        <v>708</v>
      </c>
      <c r="AR32" s="208"/>
      <c r="AS32" s="208"/>
      <c r="AT32" s="337"/>
      <c r="AU32" s="219" t="s">
        <v>765</v>
      </c>
      <c r="AV32" s="219"/>
      <c r="AW32" s="219"/>
      <c r="AX32" s="221"/>
    </row>
    <row r="33" spans="1:51" ht="23.25" customHeight="1">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51</v>
      </c>
      <c r="Z33" s="443"/>
      <c r="AA33" s="444"/>
      <c r="AB33" s="524" t="s">
        <v>711</v>
      </c>
      <c r="AC33" s="524"/>
      <c r="AD33" s="524"/>
      <c r="AE33" s="218">
        <v>450</v>
      </c>
      <c r="AF33" s="219"/>
      <c r="AG33" s="219"/>
      <c r="AH33" s="219"/>
      <c r="AI33" s="336">
        <v>600</v>
      </c>
      <c r="AJ33" s="208"/>
      <c r="AK33" s="208"/>
      <c r="AL33" s="337"/>
      <c r="AM33" s="218">
        <v>400</v>
      </c>
      <c r="AN33" s="219"/>
      <c r="AO33" s="219"/>
      <c r="AP33" s="219"/>
      <c r="AQ33" s="336">
        <v>400</v>
      </c>
      <c r="AR33" s="208"/>
      <c r="AS33" s="208"/>
      <c r="AT33" s="337"/>
      <c r="AU33" s="219" t="s">
        <v>765</v>
      </c>
      <c r="AV33" s="219"/>
      <c r="AW33" s="219"/>
      <c r="AX33" s="221"/>
    </row>
    <row r="34" spans="1:51" ht="23.25" customHeight="1">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52</v>
      </c>
      <c r="Z34" s="443"/>
      <c r="AA34" s="444"/>
      <c r="AB34" s="557" t="s">
        <v>53</v>
      </c>
      <c r="AC34" s="557"/>
      <c r="AD34" s="557"/>
      <c r="AE34" s="218">
        <v>131</v>
      </c>
      <c r="AF34" s="219"/>
      <c r="AG34" s="219"/>
      <c r="AH34" s="219"/>
      <c r="AI34" s="218">
        <v>94</v>
      </c>
      <c r="AJ34" s="219"/>
      <c r="AK34" s="219"/>
      <c r="AL34" s="219"/>
      <c r="AM34" s="218">
        <v>109</v>
      </c>
      <c r="AN34" s="219"/>
      <c r="AO34" s="219"/>
      <c r="AP34" s="219"/>
      <c r="AQ34" s="336" t="s">
        <v>708</v>
      </c>
      <c r="AR34" s="208"/>
      <c r="AS34" s="208"/>
      <c r="AT34" s="337"/>
      <c r="AU34" s="219" t="s">
        <v>765</v>
      </c>
      <c r="AV34" s="219"/>
      <c r="AW34" s="219"/>
      <c r="AX34" s="221"/>
    </row>
    <row r="35" spans="1:51" ht="23.25" customHeight="1">
      <c r="A35" s="228" t="s">
        <v>54</v>
      </c>
      <c r="B35" s="229"/>
      <c r="C35" s="229"/>
      <c r="D35" s="229"/>
      <c r="E35" s="229"/>
      <c r="F35" s="230"/>
      <c r="G35" s="234" t="s">
        <v>760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0" t="s">
        <v>41</v>
      </c>
      <c r="B37" s="771"/>
      <c r="C37" s="771"/>
      <c r="D37" s="771"/>
      <c r="E37" s="771"/>
      <c r="F37" s="772"/>
      <c r="G37" s="412" t="s">
        <v>42</v>
      </c>
      <c r="H37" s="413"/>
      <c r="I37" s="413"/>
      <c r="J37" s="413"/>
      <c r="K37" s="413"/>
      <c r="L37" s="413"/>
      <c r="M37" s="413"/>
      <c r="N37" s="413"/>
      <c r="O37" s="414"/>
      <c r="P37" s="449" t="s">
        <v>43</v>
      </c>
      <c r="Q37" s="413"/>
      <c r="R37" s="413"/>
      <c r="S37" s="413"/>
      <c r="T37" s="413"/>
      <c r="U37" s="413"/>
      <c r="V37" s="413"/>
      <c r="W37" s="413"/>
      <c r="X37" s="414"/>
      <c r="Y37" s="450"/>
      <c r="Z37" s="451"/>
      <c r="AA37" s="452"/>
      <c r="AB37" s="406" t="s">
        <v>44</v>
      </c>
      <c r="AC37" s="407"/>
      <c r="AD37" s="408"/>
      <c r="AE37" s="247" t="s">
        <v>20</v>
      </c>
      <c r="AF37" s="247"/>
      <c r="AG37" s="247"/>
      <c r="AH37" s="247"/>
      <c r="AI37" s="247" t="s">
        <v>21</v>
      </c>
      <c r="AJ37" s="247"/>
      <c r="AK37" s="247"/>
      <c r="AL37" s="247"/>
      <c r="AM37" s="247" t="s">
        <v>45</v>
      </c>
      <c r="AN37" s="247"/>
      <c r="AO37" s="247"/>
      <c r="AP37" s="247"/>
      <c r="AQ37" s="154" t="s">
        <v>46</v>
      </c>
      <c r="AR37" s="155"/>
      <c r="AS37" s="155"/>
      <c r="AT37" s="156"/>
      <c r="AU37" s="413" t="s">
        <v>47</v>
      </c>
      <c r="AV37" s="413"/>
      <c r="AW37" s="413"/>
      <c r="AX37" s="907"/>
      <c r="AY37">
        <f>COUNTA($G$39)</f>
        <v>0</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48</v>
      </c>
      <c r="AT38" s="137"/>
      <c r="AU38" s="200"/>
      <c r="AV38" s="200"/>
      <c r="AW38" s="394" t="s">
        <v>49</v>
      </c>
      <c r="AX38" s="395"/>
      <c r="AY38">
        <f>$AY$37</f>
        <v>0</v>
      </c>
    </row>
    <row r="39" spans="1:51" ht="23.25" hidden="1" customHeight="1">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50</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51</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52</v>
      </c>
      <c r="Z41" s="443"/>
      <c r="AA41" s="444"/>
      <c r="AB41" s="557" t="s">
        <v>53</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0" t="s">
        <v>41</v>
      </c>
      <c r="B44" s="771"/>
      <c r="C44" s="771"/>
      <c r="D44" s="771"/>
      <c r="E44" s="771"/>
      <c r="F44" s="772"/>
      <c r="G44" s="412" t="s">
        <v>42</v>
      </c>
      <c r="H44" s="413"/>
      <c r="I44" s="413"/>
      <c r="J44" s="413"/>
      <c r="K44" s="413"/>
      <c r="L44" s="413"/>
      <c r="M44" s="413"/>
      <c r="N44" s="413"/>
      <c r="O44" s="414"/>
      <c r="P44" s="449" t="s">
        <v>43</v>
      </c>
      <c r="Q44" s="413"/>
      <c r="R44" s="413"/>
      <c r="S44" s="413"/>
      <c r="T44" s="413"/>
      <c r="U44" s="413"/>
      <c r="V44" s="413"/>
      <c r="W44" s="413"/>
      <c r="X44" s="414"/>
      <c r="Y44" s="450"/>
      <c r="Z44" s="451"/>
      <c r="AA44" s="452"/>
      <c r="AB44" s="406" t="s">
        <v>44</v>
      </c>
      <c r="AC44" s="407"/>
      <c r="AD44" s="408"/>
      <c r="AE44" s="247" t="s">
        <v>20</v>
      </c>
      <c r="AF44" s="247"/>
      <c r="AG44" s="247"/>
      <c r="AH44" s="247"/>
      <c r="AI44" s="247" t="s">
        <v>21</v>
      </c>
      <c r="AJ44" s="247"/>
      <c r="AK44" s="247"/>
      <c r="AL44" s="247"/>
      <c r="AM44" s="247" t="s">
        <v>45</v>
      </c>
      <c r="AN44" s="247"/>
      <c r="AO44" s="247"/>
      <c r="AP44" s="247"/>
      <c r="AQ44" s="154" t="s">
        <v>46</v>
      </c>
      <c r="AR44" s="155"/>
      <c r="AS44" s="155"/>
      <c r="AT44" s="156"/>
      <c r="AU44" s="413" t="s">
        <v>47</v>
      </c>
      <c r="AV44" s="413"/>
      <c r="AW44" s="413"/>
      <c r="AX44" s="907"/>
      <c r="AY44">
        <f>COUNTA($G$46)</f>
        <v>0</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48</v>
      </c>
      <c r="AT45" s="137"/>
      <c r="AU45" s="200"/>
      <c r="AV45" s="200"/>
      <c r="AW45" s="394" t="s">
        <v>49</v>
      </c>
      <c r="AX45" s="395"/>
      <c r="AY45">
        <f>$AY$44</f>
        <v>0</v>
      </c>
    </row>
    <row r="46" spans="1:51" ht="23.25" hidden="1" customHeight="1">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50</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51</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52</v>
      </c>
      <c r="Z48" s="443"/>
      <c r="AA48" s="444"/>
      <c r="AB48" s="557" t="s">
        <v>53</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6" t="s">
        <v>41</v>
      </c>
      <c r="B51" s="397"/>
      <c r="C51" s="397"/>
      <c r="D51" s="397"/>
      <c r="E51" s="397"/>
      <c r="F51" s="398"/>
      <c r="G51" s="412" t="s">
        <v>42</v>
      </c>
      <c r="H51" s="413"/>
      <c r="I51" s="413"/>
      <c r="J51" s="413"/>
      <c r="K51" s="413"/>
      <c r="L51" s="413"/>
      <c r="M51" s="413"/>
      <c r="N51" s="413"/>
      <c r="O51" s="414"/>
      <c r="P51" s="449" t="s">
        <v>43</v>
      </c>
      <c r="Q51" s="413"/>
      <c r="R51" s="413"/>
      <c r="S51" s="413"/>
      <c r="T51" s="413"/>
      <c r="U51" s="413"/>
      <c r="V51" s="413"/>
      <c r="W51" s="413"/>
      <c r="X51" s="414"/>
      <c r="Y51" s="450"/>
      <c r="Z51" s="451"/>
      <c r="AA51" s="452"/>
      <c r="AB51" s="406" t="s">
        <v>44</v>
      </c>
      <c r="AC51" s="407"/>
      <c r="AD51" s="408"/>
      <c r="AE51" s="247" t="s">
        <v>20</v>
      </c>
      <c r="AF51" s="247"/>
      <c r="AG51" s="247"/>
      <c r="AH51" s="247"/>
      <c r="AI51" s="247" t="s">
        <v>21</v>
      </c>
      <c r="AJ51" s="247"/>
      <c r="AK51" s="247"/>
      <c r="AL51" s="247"/>
      <c r="AM51" s="247" t="s">
        <v>45</v>
      </c>
      <c r="AN51" s="247"/>
      <c r="AO51" s="247"/>
      <c r="AP51" s="247"/>
      <c r="AQ51" s="154" t="s">
        <v>46</v>
      </c>
      <c r="AR51" s="155"/>
      <c r="AS51" s="155"/>
      <c r="AT51" s="156"/>
      <c r="AU51" s="922" t="s">
        <v>47</v>
      </c>
      <c r="AV51" s="922"/>
      <c r="AW51" s="922"/>
      <c r="AX51" s="923"/>
      <c r="AY51">
        <f>COUNTA($G$53)</f>
        <v>0</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48</v>
      </c>
      <c r="AT52" s="137"/>
      <c r="AU52" s="200"/>
      <c r="AV52" s="200"/>
      <c r="AW52" s="394" t="s">
        <v>49</v>
      </c>
      <c r="AX52" s="395"/>
      <c r="AY52">
        <f>$AY$51</f>
        <v>0</v>
      </c>
    </row>
    <row r="53" spans="1:51" ht="23.25" hidden="1" customHeight="1">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50</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51</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52</v>
      </c>
      <c r="Z55" s="443"/>
      <c r="AA55" s="444"/>
      <c r="AB55" s="594" t="s">
        <v>53</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6" t="s">
        <v>41</v>
      </c>
      <c r="B58" s="397"/>
      <c r="C58" s="397"/>
      <c r="D58" s="397"/>
      <c r="E58" s="397"/>
      <c r="F58" s="398"/>
      <c r="G58" s="412" t="s">
        <v>42</v>
      </c>
      <c r="H58" s="413"/>
      <c r="I58" s="413"/>
      <c r="J58" s="413"/>
      <c r="K58" s="413"/>
      <c r="L58" s="413"/>
      <c r="M58" s="413"/>
      <c r="N58" s="413"/>
      <c r="O58" s="414"/>
      <c r="P58" s="449" t="s">
        <v>43</v>
      </c>
      <c r="Q58" s="413"/>
      <c r="R58" s="413"/>
      <c r="S58" s="413"/>
      <c r="T58" s="413"/>
      <c r="U58" s="413"/>
      <c r="V58" s="413"/>
      <c r="W58" s="413"/>
      <c r="X58" s="414"/>
      <c r="Y58" s="450"/>
      <c r="Z58" s="451"/>
      <c r="AA58" s="452"/>
      <c r="AB58" s="406" t="s">
        <v>44</v>
      </c>
      <c r="AC58" s="407"/>
      <c r="AD58" s="408"/>
      <c r="AE58" s="247" t="s">
        <v>20</v>
      </c>
      <c r="AF58" s="247"/>
      <c r="AG58" s="247"/>
      <c r="AH58" s="247"/>
      <c r="AI58" s="247" t="s">
        <v>21</v>
      </c>
      <c r="AJ58" s="247"/>
      <c r="AK58" s="247"/>
      <c r="AL58" s="247"/>
      <c r="AM58" s="247" t="s">
        <v>45</v>
      </c>
      <c r="AN58" s="247"/>
      <c r="AO58" s="247"/>
      <c r="AP58" s="247"/>
      <c r="AQ58" s="154" t="s">
        <v>46</v>
      </c>
      <c r="AR58" s="155"/>
      <c r="AS58" s="155"/>
      <c r="AT58" s="156"/>
      <c r="AU58" s="922" t="s">
        <v>47</v>
      </c>
      <c r="AV58" s="922"/>
      <c r="AW58" s="922"/>
      <c r="AX58" s="923"/>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48</v>
      </c>
      <c r="AT59" s="137"/>
      <c r="AU59" s="200"/>
      <c r="AV59" s="200"/>
      <c r="AW59" s="394" t="s">
        <v>49</v>
      </c>
      <c r="AX59" s="395"/>
      <c r="AY59">
        <f>$AY$58</f>
        <v>0</v>
      </c>
    </row>
    <row r="60" spans="1:51" ht="23.25" hidden="1" customHeight="1">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50</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51</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52</v>
      </c>
      <c r="Z62" s="443"/>
      <c r="AA62" s="444"/>
      <c r="AB62" s="557" t="s">
        <v>53</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3" t="s">
        <v>55</v>
      </c>
      <c r="B65" s="484"/>
      <c r="C65" s="484"/>
      <c r="D65" s="484"/>
      <c r="E65" s="484"/>
      <c r="F65" s="485"/>
      <c r="G65" s="486"/>
      <c r="H65" s="242" t="s">
        <v>42</v>
      </c>
      <c r="I65" s="242"/>
      <c r="J65" s="242"/>
      <c r="K65" s="242"/>
      <c r="L65" s="242"/>
      <c r="M65" s="242"/>
      <c r="N65" s="242"/>
      <c r="O65" s="243"/>
      <c r="P65" s="241" t="s">
        <v>43</v>
      </c>
      <c r="Q65" s="242"/>
      <c r="R65" s="242"/>
      <c r="S65" s="242"/>
      <c r="T65" s="242"/>
      <c r="U65" s="242"/>
      <c r="V65" s="243"/>
      <c r="W65" s="488" t="s">
        <v>56</v>
      </c>
      <c r="X65" s="489"/>
      <c r="Y65" s="492"/>
      <c r="Z65" s="492"/>
      <c r="AA65" s="493"/>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6"/>
      <c r="B67" s="477"/>
      <c r="C67" s="477"/>
      <c r="D67" s="477"/>
      <c r="E67" s="477"/>
      <c r="F67" s="478"/>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60</v>
      </c>
      <c r="B70" s="477"/>
      <c r="C70" s="477"/>
      <c r="D70" s="477"/>
      <c r="E70" s="477"/>
      <c r="F70" s="478"/>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7" t="s">
        <v>55</v>
      </c>
      <c r="B73" s="508"/>
      <c r="C73" s="508"/>
      <c r="D73" s="508"/>
      <c r="E73" s="508"/>
      <c r="F73" s="509"/>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0"/>
      <c r="B75" s="511"/>
      <c r="C75" s="511"/>
      <c r="D75" s="511"/>
      <c r="E75" s="511"/>
      <c r="F75" s="512"/>
      <c r="G75" s="609"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65"/>
      <c r="AY79">
        <f>COUNTIF($AR$79,"☑")</f>
        <v>0</v>
      </c>
    </row>
    <row r="80" spans="1:51" ht="18.75" hidden="1" customHeight="1">
      <c r="A80" s="861" t="s">
        <v>67</v>
      </c>
      <c r="B80" s="525" t="s">
        <v>68</v>
      </c>
      <c r="C80" s="526"/>
      <c r="D80" s="526"/>
      <c r="E80" s="526"/>
      <c r="F80" s="527"/>
      <c r="G80" s="431" t="s">
        <v>69</v>
      </c>
      <c r="H80" s="431"/>
      <c r="I80" s="431"/>
      <c r="J80" s="431"/>
      <c r="K80" s="431"/>
      <c r="L80" s="431"/>
      <c r="M80" s="431"/>
      <c r="N80" s="431"/>
      <c r="O80" s="431"/>
      <c r="P80" s="431"/>
      <c r="Q80" s="431"/>
      <c r="R80" s="431"/>
      <c r="S80" s="431"/>
      <c r="T80" s="431"/>
      <c r="U80" s="431"/>
      <c r="V80" s="431"/>
      <c r="W80" s="431"/>
      <c r="X80" s="431"/>
      <c r="Y80" s="431"/>
      <c r="Z80" s="431"/>
      <c r="AA80" s="514"/>
      <c r="AB80" s="430" t="s">
        <v>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c r="A85" s="862"/>
      <c r="B85" s="426" t="s">
        <v>71</v>
      </c>
      <c r="C85" s="426"/>
      <c r="D85" s="426"/>
      <c r="E85" s="426"/>
      <c r="F85" s="427"/>
      <c r="G85" s="513" t="s">
        <v>72</v>
      </c>
      <c r="H85" s="431"/>
      <c r="I85" s="431"/>
      <c r="J85" s="431"/>
      <c r="K85" s="431"/>
      <c r="L85" s="431"/>
      <c r="M85" s="431"/>
      <c r="N85" s="431"/>
      <c r="O85" s="514"/>
      <c r="P85" s="430" t="s">
        <v>73</v>
      </c>
      <c r="Q85" s="431"/>
      <c r="R85" s="431"/>
      <c r="S85" s="431"/>
      <c r="T85" s="431"/>
      <c r="U85" s="431"/>
      <c r="V85" s="431"/>
      <c r="W85" s="431"/>
      <c r="X85" s="514"/>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0</v>
      </c>
      <c r="AZ85" s="10"/>
      <c r="BA85" s="10"/>
      <c r="BB85" s="10"/>
      <c r="BC85" s="10"/>
    </row>
    <row r="86" spans="1:60" ht="18.75" hidden="1" customHeight="1">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48</v>
      </c>
      <c r="AT86" s="137"/>
      <c r="AU86" s="200"/>
      <c r="AV86" s="200"/>
      <c r="AW86" s="394" t="s">
        <v>49</v>
      </c>
      <c r="AX86" s="395"/>
      <c r="AY86">
        <f t="shared" si="10"/>
        <v>0</v>
      </c>
      <c r="AZ86" s="10"/>
      <c r="BA86" s="10"/>
      <c r="BB86" s="10"/>
      <c r="BC86" s="10"/>
      <c r="BD86" s="10"/>
      <c r="BE86" s="10"/>
      <c r="BF86" s="10"/>
      <c r="BG86" s="10"/>
      <c r="BH86" s="10"/>
    </row>
    <row r="87" spans="1:60" ht="23.25" hidden="1" customHeight="1">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74</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51</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52</v>
      </c>
      <c r="Z89" s="460"/>
      <c r="AA89" s="461"/>
      <c r="AB89" s="594" t="s">
        <v>53</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2"/>
      <c r="B90" s="426" t="s">
        <v>71</v>
      </c>
      <c r="C90" s="426"/>
      <c r="D90" s="426"/>
      <c r="E90" s="426"/>
      <c r="F90" s="427"/>
      <c r="G90" s="513" t="s">
        <v>72</v>
      </c>
      <c r="H90" s="431"/>
      <c r="I90" s="431"/>
      <c r="J90" s="431"/>
      <c r="K90" s="431"/>
      <c r="L90" s="431"/>
      <c r="M90" s="431"/>
      <c r="N90" s="431"/>
      <c r="O90" s="514"/>
      <c r="P90" s="430" t="s">
        <v>73</v>
      </c>
      <c r="Q90" s="431"/>
      <c r="R90" s="431"/>
      <c r="S90" s="431"/>
      <c r="T90" s="431"/>
      <c r="U90" s="431"/>
      <c r="V90" s="431"/>
      <c r="W90" s="431"/>
      <c r="X90" s="514"/>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48</v>
      </c>
      <c r="AT91" s="137"/>
      <c r="AU91" s="200"/>
      <c r="AV91" s="200"/>
      <c r="AW91" s="394" t="s">
        <v>49</v>
      </c>
      <c r="AX91" s="395"/>
      <c r="AY91">
        <f>$AY$90</f>
        <v>0</v>
      </c>
      <c r="AZ91" s="10"/>
      <c r="BA91" s="10"/>
      <c r="BB91" s="10"/>
      <c r="BC91" s="10"/>
    </row>
    <row r="92" spans="1:60" ht="23.25" hidden="1" customHeight="1">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74</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51</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52</v>
      </c>
      <c r="Z94" s="460"/>
      <c r="AA94" s="461"/>
      <c r="AB94" s="594" t="s">
        <v>53</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2"/>
      <c r="B95" s="426" t="s">
        <v>71</v>
      </c>
      <c r="C95" s="426"/>
      <c r="D95" s="426"/>
      <c r="E95" s="426"/>
      <c r="F95" s="427"/>
      <c r="G95" s="513" t="s">
        <v>72</v>
      </c>
      <c r="H95" s="431"/>
      <c r="I95" s="431"/>
      <c r="J95" s="431"/>
      <c r="K95" s="431"/>
      <c r="L95" s="431"/>
      <c r="M95" s="431"/>
      <c r="N95" s="431"/>
      <c r="O95" s="514"/>
      <c r="P95" s="430" t="s">
        <v>73</v>
      </c>
      <c r="Q95" s="431"/>
      <c r="R95" s="431"/>
      <c r="S95" s="431"/>
      <c r="T95" s="431"/>
      <c r="U95" s="431"/>
      <c r="V95" s="431"/>
      <c r="W95" s="431"/>
      <c r="X95" s="514"/>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48</v>
      </c>
      <c r="AT96" s="137"/>
      <c r="AU96" s="200"/>
      <c r="AV96" s="200"/>
      <c r="AW96" s="394" t="s">
        <v>49</v>
      </c>
      <c r="AX96" s="395"/>
      <c r="AY96">
        <f>$AY$95</f>
        <v>0</v>
      </c>
    </row>
    <row r="97" spans="1:60" ht="23.25" hidden="1" customHeight="1">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74</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51</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52</v>
      </c>
      <c r="Z99" s="893"/>
      <c r="AA99" s="894"/>
      <c r="AB99" s="889" t="s">
        <v>53</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44</v>
      </c>
      <c r="AC100" s="482"/>
      <c r="AD100" s="482"/>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23.25" customHeight="1">
      <c r="A101" s="420"/>
      <c r="B101" s="421"/>
      <c r="C101" s="421"/>
      <c r="D101" s="421"/>
      <c r="E101" s="421"/>
      <c r="F101" s="422"/>
      <c r="G101" s="108" t="s">
        <v>712</v>
      </c>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62" t="s">
        <v>713</v>
      </c>
      <c r="AC101" s="462"/>
      <c r="AD101" s="462"/>
      <c r="AE101" s="282">
        <v>10</v>
      </c>
      <c r="AF101" s="282"/>
      <c r="AG101" s="282"/>
      <c r="AH101" s="282"/>
      <c r="AI101" s="282">
        <v>10</v>
      </c>
      <c r="AJ101" s="282"/>
      <c r="AK101" s="282"/>
      <c r="AL101" s="282"/>
      <c r="AM101" s="282">
        <v>8</v>
      </c>
      <c r="AN101" s="282"/>
      <c r="AO101" s="282"/>
      <c r="AP101" s="282"/>
      <c r="AQ101" s="282" t="s">
        <v>708</v>
      </c>
      <c r="AR101" s="282"/>
      <c r="AS101" s="282"/>
      <c r="AT101" s="282"/>
      <c r="AU101" s="218" t="s">
        <v>708</v>
      </c>
      <c r="AV101" s="219"/>
      <c r="AW101" s="219"/>
      <c r="AX101" s="221"/>
    </row>
    <row r="102" spans="1:60" ht="23.25"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80</v>
      </c>
      <c r="Z102" s="446"/>
      <c r="AA102" s="447"/>
      <c r="AB102" s="462" t="s">
        <v>713</v>
      </c>
      <c r="AC102" s="462"/>
      <c r="AD102" s="462"/>
      <c r="AE102" s="282">
        <v>10</v>
      </c>
      <c r="AF102" s="282"/>
      <c r="AG102" s="282"/>
      <c r="AH102" s="282"/>
      <c r="AI102" s="282">
        <v>10</v>
      </c>
      <c r="AJ102" s="282"/>
      <c r="AK102" s="282"/>
      <c r="AL102" s="282"/>
      <c r="AM102" s="282">
        <v>10</v>
      </c>
      <c r="AN102" s="282"/>
      <c r="AO102" s="282"/>
      <c r="AP102" s="282"/>
      <c r="AQ102" s="282">
        <v>10</v>
      </c>
      <c r="AR102" s="282"/>
      <c r="AS102" s="282"/>
      <c r="AT102" s="282"/>
      <c r="AU102" s="225" t="s">
        <v>708</v>
      </c>
      <c r="AV102" s="226"/>
      <c r="AW102" s="226"/>
      <c r="AX102" s="321"/>
    </row>
    <row r="103" spans="1:60" ht="31.5" hidden="1" customHeight="1">
      <c r="A103" s="417" t="s">
        <v>75</v>
      </c>
      <c r="B103" s="418"/>
      <c r="C103" s="418"/>
      <c r="D103" s="418"/>
      <c r="E103" s="418"/>
      <c r="F103" s="419"/>
      <c r="G103" s="460" t="s">
        <v>76</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44</v>
      </c>
      <c r="AC103" s="443"/>
      <c r="AD103" s="444"/>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79</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80</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7" t="s">
        <v>75</v>
      </c>
      <c r="B106" s="418"/>
      <c r="C106" s="418"/>
      <c r="D106" s="418"/>
      <c r="E106" s="418"/>
      <c r="F106" s="419"/>
      <c r="G106" s="460" t="s">
        <v>76</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44</v>
      </c>
      <c r="AC106" s="443"/>
      <c r="AD106" s="444"/>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79</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80</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7" t="s">
        <v>75</v>
      </c>
      <c r="B109" s="418"/>
      <c r="C109" s="418"/>
      <c r="D109" s="418"/>
      <c r="E109" s="418"/>
      <c r="F109" s="419"/>
      <c r="G109" s="460" t="s">
        <v>76</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44</v>
      </c>
      <c r="AC109" s="443"/>
      <c r="AD109" s="444"/>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79</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80</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7" t="s">
        <v>75</v>
      </c>
      <c r="B112" s="418"/>
      <c r="C112" s="418"/>
      <c r="D112" s="418"/>
      <c r="E112" s="418"/>
      <c r="F112" s="419"/>
      <c r="G112" s="460" t="s">
        <v>76</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44</v>
      </c>
      <c r="AC112" s="443"/>
      <c r="AD112" s="444"/>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79</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80</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c r="A115" s="434" t="s">
        <v>81</v>
      </c>
      <c r="B115" s="435"/>
      <c r="C115" s="435"/>
      <c r="D115" s="435"/>
      <c r="E115" s="435"/>
      <c r="F115" s="436"/>
      <c r="G115" s="443" t="s">
        <v>82</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44</v>
      </c>
      <c r="AC115" s="443"/>
      <c r="AD115" s="444"/>
      <c r="AE115" s="247" t="s">
        <v>20</v>
      </c>
      <c r="AF115" s="247"/>
      <c r="AG115" s="247"/>
      <c r="AH115" s="247"/>
      <c r="AI115" s="247" t="s">
        <v>21</v>
      </c>
      <c r="AJ115" s="247"/>
      <c r="AK115" s="247"/>
      <c r="AL115" s="247"/>
      <c r="AM115" s="247" t="s">
        <v>45</v>
      </c>
      <c r="AN115" s="247"/>
      <c r="AO115" s="247"/>
      <c r="AP115" s="247"/>
      <c r="AQ115" s="591" t="s">
        <v>83</v>
      </c>
      <c r="AR115" s="592"/>
      <c r="AS115" s="592"/>
      <c r="AT115" s="592"/>
      <c r="AU115" s="592"/>
      <c r="AV115" s="592"/>
      <c r="AW115" s="592"/>
      <c r="AX115" s="593"/>
    </row>
    <row r="116" spans="1:51" ht="23.25" customHeight="1">
      <c r="A116" s="437"/>
      <c r="B116" s="438"/>
      <c r="C116" s="438"/>
      <c r="D116" s="438"/>
      <c r="E116" s="438"/>
      <c r="F116" s="439"/>
      <c r="G116" s="389" t="s">
        <v>714</v>
      </c>
      <c r="H116" s="389"/>
      <c r="I116" s="389"/>
      <c r="J116" s="389"/>
      <c r="K116" s="389"/>
      <c r="L116" s="389"/>
      <c r="M116" s="389"/>
      <c r="N116" s="389"/>
      <c r="O116" s="389"/>
      <c r="P116" s="389"/>
      <c r="Q116" s="389"/>
      <c r="R116" s="389"/>
      <c r="S116" s="389"/>
      <c r="T116" s="389"/>
      <c r="U116" s="389"/>
      <c r="V116" s="389"/>
      <c r="W116" s="389"/>
      <c r="X116" s="389"/>
      <c r="Y116" s="456" t="s">
        <v>81</v>
      </c>
      <c r="Z116" s="457"/>
      <c r="AA116" s="458"/>
      <c r="AB116" s="463" t="s">
        <v>716</v>
      </c>
      <c r="AC116" s="464"/>
      <c r="AD116" s="465"/>
      <c r="AE116" s="282">
        <v>805233</v>
      </c>
      <c r="AF116" s="282"/>
      <c r="AG116" s="282"/>
      <c r="AH116" s="282"/>
      <c r="AI116" s="282">
        <v>776333</v>
      </c>
      <c r="AJ116" s="282"/>
      <c r="AK116" s="282"/>
      <c r="AL116" s="282"/>
      <c r="AM116" s="282">
        <v>968802</v>
      </c>
      <c r="AN116" s="282"/>
      <c r="AO116" s="282"/>
      <c r="AP116" s="282"/>
      <c r="AQ116" s="218">
        <v>763125</v>
      </c>
      <c r="AR116" s="219"/>
      <c r="AS116" s="219"/>
      <c r="AT116" s="219"/>
      <c r="AU116" s="219"/>
      <c r="AV116" s="219"/>
      <c r="AW116" s="219"/>
      <c r="AX116" s="221"/>
    </row>
    <row r="117" spans="1:51" ht="46.5" customHeight="1" thickBo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85</v>
      </c>
      <c r="Z117" s="446"/>
      <c r="AA117" s="447"/>
      <c r="AB117" s="473" t="s">
        <v>86</v>
      </c>
      <c r="AC117" s="474"/>
      <c r="AD117" s="475"/>
      <c r="AE117" s="552" t="s">
        <v>715</v>
      </c>
      <c r="AF117" s="552"/>
      <c r="AG117" s="552"/>
      <c r="AH117" s="552"/>
      <c r="AI117" s="552" t="s">
        <v>717</v>
      </c>
      <c r="AJ117" s="552"/>
      <c r="AK117" s="552"/>
      <c r="AL117" s="552"/>
      <c r="AM117" s="552" t="s">
        <v>718</v>
      </c>
      <c r="AN117" s="552"/>
      <c r="AO117" s="552"/>
      <c r="AP117" s="552"/>
      <c r="AQ117" s="552" t="s">
        <v>719</v>
      </c>
      <c r="AR117" s="552"/>
      <c r="AS117" s="552"/>
      <c r="AT117" s="552"/>
      <c r="AU117" s="552"/>
      <c r="AV117" s="552"/>
      <c r="AW117" s="552"/>
      <c r="AX117" s="553"/>
    </row>
    <row r="118" spans="1:51" ht="23.25" hidden="1" customHeight="1">
      <c r="A118" s="434" t="s">
        <v>81</v>
      </c>
      <c r="B118" s="435"/>
      <c r="C118" s="435"/>
      <c r="D118" s="435"/>
      <c r="E118" s="435"/>
      <c r="F118" s="436"/>
      <c r="G118" s="443" t="s">
        <v>82</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44</v>
      </c>
      <c r="AC118" s="443"/>
      <c r="AD118" s="444"/>
      <c r="AE118" s="247" t="s">
        <v>20</v>
      </c>
      <c r="AF118" s="247"/>
      <c r="AG118" s="247"/>
      <c r="AH118" s="247"/>
      <c r="AI118" s="247" t="s">
        <v>21</v>
      </c>
      <c r="AJ118" s="247"/>
      <c r="AK118" s="247"/>
      <c r="AL118" s="247"/>
      <c r="AM118" s="247" t="s">
        <v>45</v>
      </c>
      <c r="AN118" s="247"/>
      <c r="AO118" s="247"/>
      <c r="AP118" s="247"/>
      <c r="AQ118" s="591" t="s">
        <v>83</v>
      </c>
      <c r="AR118" s="592"/>
      <c r="AS118" s="592"/>
      <c r="AT118" s="592"/>
      <c r="AU118" s="592"/>
      <c r="AV118" s="592"/>
      <c r="AW118" s="592"/>
      <c r="AX118" s="593"/>
      <c r="AY118" s="92">
        <f>IF(SUBSTITUTE(SUBSTITUTE($G$119,"／",""),"　","")="",0,1)</f>
        <v>0</v>
      </c>
    </row>
    <row r="119" spans="1:51" ht="23.25" hidden="1" customHeight="1">
      <c r="A119" s="437"/>
      <c r="B119" s="438"/>
      <c r="C119" s="438"/>
      <c r="D119" s="438"/>
      <c r="E119" s="438"/>
      <c r="F119" s="439"/>
      <c r="G119" s="389" t="s">
        <v>87</v>
      </c>
      <c r="H119" s="389"/>
      <c r="I119" s="389"/>
      <c r="J119" s="389"/>
      <c r="K119" s="389"/>
      <c r="L119" s="389"/>
      <c r="M119" s="389"/>
      <c r="N119" s="389"/>
      <c r="O119" s="389"/>
      <c r="P119" s="389"/>
      <c r="Q119" s="389"/>
      <c r="R119" s="389"/>
      <c r="S119" s="389"/>
      <c r="T119" s="389"/>
      <c r="U119" s="389"/>
      <c r="V119" s="389"/>
      <c r="W119" s="389"/>
      <c r="X119" s="389"/>
      <c r="Y119" s="456" t="s">
        <v>81</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85</v>
      </c>
      <c r="Z120" s="446"/>
      <c r="AA120" s="447"/>
      <c r="AB120" s="473" t="s">
        <v>86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c r="A121" s="434" t="s">
        <v>81</v>
      </c>
      <c r="B121" s="435"/>
      <c r="C121" s="435"/>
      <c r="D121" s="435"/>
      <c r="E121" s="435"/>
      <c r="F121" s="436"/>
      <c r="G121" s="443" t="s">
        <v>82</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44</v>
      </c>
      <c r="AC121" s="443"/>
      <c r="AD121" s="444"/>
      <c r="AE121" s="247" t="s">
        <v>20</v>
      </c>
      <c r="AF121" s="247"/>
      <c r="AG121" s="247"/>
      <c r="AH121" s="247"/>
      <c r="AI121" s="247" t="s">
        <v>21</v>
      </c>
      <c r="AJ121" s="247"/>
      <c r="AK121" s="247"/>
      <c r="AL121" s="247"/>
      <c r="AM121" s="247" t="s">
        <v>45</v>
      </c>
      <c r="AN121" s="247"/>
      <c r="AO121" s="247"/>
      <c r="AP121" s="247"/>
      <c r="AQ121" s="591" t="s">
        <v>83</v>
      </c>
      <c r="AR121" s="592"/>
      <c r="AS121" s="592"/>
      <c r="AT121" s="592"/>
      <c r="AU121" s="592"/>
      <c r="AV121" s="592"/>
      <c r="AW121" s="592"/>
      <c r="AX121" s="593"/>
      <c r="AY121" s="92">
        <f>IF(SUBSTITUTE(SUBSTITUTE($G$122,"／",""),"　","")="",0,1)</f>
        <v>0</v>
      </c>
    </row>
    <row r="122" spans="1:51" ht="23.25" hidden="1" customHeight="1">
      <c r="A122" s="437"/>
      <c r="B122" s="438"/>
      <c r="C122" s="438"/>
      <c r="D122" s="438"/>
      <c r="E122" s="438"/>
      <c r="F122" s="439"/>
      <c r="G122" s="389" t="s">
        <v>84</v>
      </c>
      <c r="H122" s="389"/>
      <c r="I122" s="389"/>
      <c r="J122" s="389"/>
      <c r="K122" s="389"/>
      <c r="L122" s="389"/>
      <c r="M122" s="389"/>
      <c r="N122" s="389"/>
      <c r="O122" s="389"/>
      <c r="P122" s="389"/>
      <c r="Q122" s="389"/>
      <c r="R122" s="389"/>
      <c r="S122" s="389"/>
      <c r="T122" s="389"/>
      <c r="U122" s="389"/>
      <c r="V122" s="389"/>
      <c r="W122" s="389"/>
      <c r="X122" s="389"/>
      <c r="Y122" s="456" t="s">
        <v>81</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85</v>
      </c>
      <c r="Z123" s="446"/>
      <c r="AA123" s="447"/>
      <c r="AB123" s="473" t="s">
        <v>86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c r="A124" s="434" t="s">
        <v>81</v>
      </c>
      <c r="B124" s="435"/>
      <c r="C124" s="435"/>
      <c r="D124" s="435"/>
      <c r="E124" s="435"/>
      <c r="F124" s="436"/>
      <c r="G124" s="443" t="s">
        <v>82</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44</v>
      </c>
      <c r="AC124" s="443"/>
      <c r="AD124" s="444"/>
      <c r="AE124" s="247" t="s">
        <v>20</v>
      </c>
      <c r="AF124" s="247"/>
      <c r="AG124" s="247"/>
      <c r="AH124" s="247"/>
      <c r="AI124" s="247" t="s">
        <v>21</v>
      </c>
      <c r="AJ124" s="247"/>
      <c r="AK124" s="247"/>
      <c r="AL124" s="247"/>
      <c r="AM124" s="247" t="s">
        <v>45</v>
      </c>
      <c r="AN124" s="247"/>
      <c r="AO124" s="247"/>
      <c r="AP124" s="247"/>
      <c r="AQ124" s="591" t="s">
        <v>83</v>
      </c>
      <c r="AR124" s="592"/>
      <c r="AS124" s="592"/>
      <c r="AT124" s="592"/>
      <c r="AU124" s="592"/>
      <c r="AV124" s="592"/>
      <c r="AW124" s="592"/>
      <c r="AX124" s="593"/>
      <c r="AY124" s="92">
        <f>IF(SUBSTITUTE(SUBSTITUTE($G$125,"／",""),"　","")="",0,1)</f>
        <v>0</v>
      </c>
    </row>
    <row r="125" spans="1:51" ht="23.25" hidden="1" customHeight="1">
      <c r="A125" s="437"/>
      <c r="B125" s="438"/>
      <c r="C125" s="438"/>
      <c r="D125" s="438"/>
      <c r="E125" s="438"/>
      <c r="F125" s="439"/>
      <c r="G125" s="389" t="s">
        <v>84</v>
      </c>
      <c r="H125" s="389"/>
      <c r="I125" s="389"/>
      <c r="J125" s="389"/>
      <c r="K125" s="389"/>
      <c r="L125" s="389"/>
      <c r="M125" s="389"/>
      <c r="N125" s="389"/>
      <c r="O125" s="389"/>
      <c r="P125" s="389"/>
      <c r="Q125" s="389"/>
      <c r="R125" s="389"/>
      <c r="S125" s="389"/>
      <c r="T125" s="389"/>
      <c r="U125" s="389"/>
      <c r="V125" s="389"/>
      <c r="W125" s="389"/>
      <c r="X125" s="927"/>
      <c r="Y125" s="456" t="s">
        <v>81</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85</v>
      </c>
      <c r="Z126" s="446"/>
      <c r="AA126" s="447"/>
      <c r="AB126" s="473" t="s">
        <v>86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c r="A127" s="631" t="s">
        <v>81</v>
      </c>
      <c r="B127" s="438"/>
      <c r="C127" s="438"/>
      <c r="D127" s="438"/>
      <c r="E127" s="438"/>
      <c r="F127" s="439"/>
      <c r="G127" s="410" t="s">
        <v>82</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44</v>
      </c>
      <c r="AC127" s="410"/>
      <c r="AD127" s="411"/>
      <c r="AE127" s="247" t="s">
        <v>20</v>
      </c>
      <c r="AF127" s="247"/>
      <c r="AG127" s="247"/>
      <c r="AH127" s="247"/>
      <c r="AI127" s="247" t="s">
        <v>21</v>
      </c>
      <c r="AJ127" s="247"/>
      <c r="AK127" s="247"/>
      <c r="AL127" s="247"/>
      <c r="AM127" s="247" t="s">
        <v>45</v>
      </c>
      <c r="AN127" s="247"/>
      <c r="AO127" s="247"/>
      <c r="AP127" s="247"/>
      <c r="AQ127" s="591" t="s">
        <v>83</v>
      </c>
      <c r="AR127" s="592"/>
      <c r="AS127" s="592"/>
      <c r="AT127" s="592"/>
      <c r="AU127" s="592"/>
      <c r="AV127" s="592"/>
      <c r="AW127" s="592"/>
      <c r="AX127" s="593"/>
      <c r="AY127" s="92">
        <f>IF(SUBSTITUTE(SUBSTITUTE($G$128,"／",""),"　","")="",0,1)</f>
        <v>0</v>
      </c>
    </row>
    <row r="128" spans="1:51" ht="23.25" hidden="1" customHeight="1">
      <c r="A128" s="437"/>
      <c r="B128" s="438"/>
      <c r="C128" s="438"/>
      <c r="D128" s="438"/>
      <c r="E128" s="438"/>
      <c r="F128" s="439"/>
      <c r="G128" s="389" t="s">
        <v>84</v>
      </c>
      <c r="H128" s="389"/>
      <c r="I128" s="389"/>
      <c r="J128" s="389"/>
      <c r="K128" s="389"/>
      <c r="L128" s="389"/>
      <c r="M128" s="389"/>
      <c r="N128" s="389"/>
      <c r="O128" s="389"/>
      <c r="P128" s="389"/>
      <c r="Q128" s="389"/>
      <c r="R128" s="389"/>
      <c r="S128" s="389"/>
      <c r="T128" s="389"/>
      <c r="U128" s="389"/>
      <c r="V128" s="389"/>
      <c r="W128" s="389"/>
      <c r="X128" s="389"/>
      <c r="Y128" s="456" t="s">
        <v>81</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85</v>
      </c>
      <c r="Z129" s="446"/>
      <c r="AA129" s="447"/>
      <c r="AB129" s="473" t="s">
        <v>86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88</v>
      </c>
      <c r="B130" s="186"/>
      <c r="C130" s="185" t="s">
        <v>89</v>
      </c>
      <c r="D130" s="186"/>
      <c r="E130" s="170" t="s">
        <v>90</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708</v>
      </c>
      <c r="AR133" s="200"/>
      <c r="AS133" s="136" t="s">
        <v>48</v>
      </c>
      <c r="AT133" s="137"/>
      <c r="AU133" s="201" t="s">
        <v>708</v>
      </c>
      <c r="AV133" s="201"/>
      <c r="AW133" s="136" t="s">
        <v>49</v>
      </c>
      <c r="AX133" s="196"/>
      <c r="AY133">
        <f>$AY$132</f>
        <v>1</v>
      </c>
    </row>
    <row r="134" spans="1:51" ht="39.75" customHeight="1">
      <c r="A134" s="190"/>
      <c r="B134" s="187"/>
      <c r="C134" s="181"/>
      <c r="D134" s="187"/>
      <c r="E134" s="181"/>
      <c r="F134" s="182"/>
      <c r="G134" s="107" t="s">
        <v>705</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708</v>
      </c>
      <c r="AC134" s="206"/>
      <c r="AD134" s="206"/>
      <c r="AE134" s="207" t="s">
        <v>708</v>
      </c>
      <c r="AF134" s="385"/>
      <c r="AG134" s="385"/>
      <c r="AH134" s="386"/>
      <c r="AI134" s="207" t="s">
        <v>708</v>
      </c>
      <c r="AJ134" s="385"/>
      <c r="AK134" s="385"/>
      <c r="AL134" s="386"/>
      <c r="AM134" s="207" t="s">
        <v>708</v>
      </c>
      <c r="AN134" s="385"/>
      <c r="AO134" s="385"/>
      <c r="AP134" s="386"/>
      <c r="AQ134" s="207" t="s">
        <v>708</v>
      </c>
      <c r="AR134" s="208"/>
      <c r="AS134" s="208"/>
      <c r="AT134" s="208"/>
      <c r="AU134" s="207" t="s">
        <v>708</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708</v>
      </c>
      <c r="AC135" s="214"/>
      <c r="AD135" s="214"/>
      <c r="AE135" s="207" t="s">
        <v>708</v>
      </c>
      <c r="AF135" s="385"/>
      <c r="AG135" s="385"/>
      <c r="AH135" s="386"/>
      <c r="AI135" s="207" t="s">
        <v>708</v>
      </c>
      <c r="AJ135" s="385"/>
      <c r="AK135" s="385"/>
      <c r="AL135" s="386"/>
      <c r="AM135" s="207" t="s">
        <v>708</v>
      </c>
      <c r="AN135" s="385"/>
      <c r="AO135" s="385"/>
      <c r="AP135" s="386"/>
      <c r="AQ135" s="207" t="s">
        <v>708</v>
      </c>
      <c r="AR135" s="208"/>
      <c r="AS135" s="208"/>
      <c r="AT135" s="208"/>
      <c r="AU135" s="207" t="s">
        <v>708</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3" customHeight="1">
      <c r="A154" s="190"/>
      <c r="B154" s="187"/>
      <c r="C154" s="181"/>
      <c r="D154" s="187"/>
      <c r="E154" s="181"/>
      <c r="F154" s="182"/>
      <c r="G154" s="107" t="s">
        <v>722</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t="s">
        <v>708</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3"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3"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38.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9"/>
      <c r="E430" s="175" t="s">
        <v>103</v>
      </c>
      <c r="F430" s="895"/>
      <c r="G430" s="896" t="s">
        <v>104</v>
      </c>
      <c r="H430" s="126"/>
      <c r="I430" s="126"/>
      <c r="J430" s="897"/>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6" t="s">
        <v>104</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6" t="s">
        <v>104</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6" t="s">
        <v>104</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6" t="s">
        <v>104</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4" t="s">
        <v>115</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1" t="s">
        <v>118</v>
      </c>
      <c r="AH701" s="376"/>
      <c r="AI701" s="376"/>
      <c r="AJ701" s="376"/>
      <c r="AK701" s="376"/>
      <c r="AL701" s="376"/>
      <c r="AM701" s="376"/>
      <c r="AN701" s="376"/>
      <c r="AO701" s="376"/>
      <c r="AP701" s="376"/>
      <c r="AQ701" s="376"/>
      <c r="AR701" s="376"/>
      <c r="AS701" s="376"/>
      <c r="AT701" s="376"/>
      <c r="AU701" s="376"/>
      <c r="AV701" s="376"/>
      <c r="AW701" s="376"/>
      <c r="AX701" s="822"/>
    </row>
    <row r="702" spans="1:51" ht="27" customHeight="1">
      <c r="A702" s="867" t="s">
        <v>119</v>
      </c>
      <c r="B702" s="868"/>
      <c r="C702" s="708" t="s">
        <v>120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727</v>
      </c>
      <c r="AE702" s="342"/>
      <c r="AF702" s="342"/>
      <c r="AG702" s="379" t="s">
        <v>728</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9"/>
      <c r="B703" s="870"/>
      <c r="C703" s="813" t="s">
        <v>121</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727</v>
      </c>
      <c r="AE703" s="323"/>
      <c r="AF703" s="323"/>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71"/>
      <c r="B704" s="872"/>
      <c r="C704" s="815" t="s">
        <v>122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727</v>
      </c>
      <c r="AE704" s="783"/>
      <c r="AF704" s="783"/>
      <c r="AG704" s="168" t="s">
        <v>729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0" t="s">
        <v>123</v>
      </c>
      <c r="B705" s="641"/>
      <c r="C705" s="818" t="s">
        <v>124</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727</v>
      </c>
      <c r="AE705" s="715"/>
      <c r="AF705" s="715"/>
      <c r="AG705" s="128" t="s">
        <v>731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4"/>
      <c r="D706" s="795"/>
      <c r="E706" s="730" t="s">
        <v>125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730</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6"/>
      <c r="D707" s="797"/>
      <c r="E707" s="733" t="s">
        <v>126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730</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2"/>
      <c r="B708" s="644"/>
      <c r="C708" s="810" t="s">
        <v>127</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727</v>
      </c>
      <c r="AE708" s="605"/>
      <c r="AF708" s="605"/>
      <c r="AG708" s="742" t="s">
        <v>732</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c r="A709" s="642"/>
      <c r="B709" s="644"/>
      <c r="C709" s="387" t="s">
        <v>128</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727</v>
      </c>
      <c r="AE709" s="323"/>
      <c r="AF709" s="323"/>
      <c r="AG709" s="104" t="s">
        <v>733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2"/>
      <c r="B710" s="644"/>
      <c r="C710" s="387" t="s">
        <v>129</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734</v>
      </c>
      <c r="AE710" s="323"/>
      <c r="AF710" s="323"/>
      <c r="AG710" s="104" t="s">
        <v>705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2"/>
      <c r="B711" s="644"/>
      <c r="C711" s="387" t="s">
        <v>130</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727</v>
      </c>
      <c r="AE711" s="323"/>
      <c r="AF711" s="323"/>
      <c r="AG711" s="104" t="s">
        <v>735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2"/>
      <c r="B712" s="644"/>
      <c r="C712" s="387" t="s">
        <v>131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734</v>
      </c>
      <c r="AE712" s="783"/>
      <c r="AF712" s="783"/>
      <c r="AG712" s="807" t="s">
        <v>705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42"/>
      <c r="B713" s="644"/>
      <c r="C713" s="945" t="s">
        <v>132</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734</v>
      </c>
      <c r="AE713" s="323"/>
      <c r="AF713" s="663"/>
      <c r="AG713" s="104" t="s">
        <v>705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5"/>
      <c r="B714" s="646"/>
      <c r="C714" s="647" t="s">
        <v>133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727</v>
      </c>
      <c r="AE714" s="805"/>
      <c r="AF714" s="806"/>
      <c r="AG714" s="736" t="s">
        <v>705</v>
      </c>
      <c r="AH714" s="737"/>
      <c r="AI714" s="737"/>
      <c r="AJ714" s="737"/>
      <c r="AK714" s="737"/>
      <c r="AL714" s="737"/>
      <c r="AM714" s="737"/>
      <c r="AN714" s="737"/>
      <c r="AO714" s="737"/>
      <c r="AP714" s="737"/>
      <c r="AQ714" s="737"/>
      <c r="AR714" s="737"/>
      <c r="AS714" s="737"/>
      <c r="AT714" s="737"/>
      <c r="AU714" s="737"/>
      <c r="AV714" s="737"/>
      <c r="AW714" s="737"/>
      <c r="AX714" s="738"/>
    </row>
    <row r="715" spans="1:50" ht="47.25" customHeight="1">
      <c r="A715" s="640" t="s">
        <v>134</v>
      </c>
      <c r="B715" s="784"/>
      <c r="C715" s="785" t="s">
        <v>135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727</v>
      </c>
      <c r="AE715" s="605"/>
      <c r="AF715" s="656"/>
      <c r="AG715" s="742" t="s">
        <v>736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136</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727</v>
      </c>
      <c r="AE716" s="627"/>
      <c r="AF716" s="627"/>
      <c r="AG716" s="104" t="s">
        <v>705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2"/>
      <c r="B717" s="644"/>
      <c r="C717" s="387" t="s">
        <v>137</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727</v>
      </c>
      <c r="AE717" s="323"/>
      <c r="AF717" s="323"/>
      <c r="AG717" s="104" t="s">
        <v>705</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c r="A718" s="645"/>
      <c r="B718" s="646"/>
      <c r="C718" s="387" t="s">
        <v>138</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727</v>
      </c>
      <c r="AE718" s="323"/>
      <c r="AF718" s="323"/>
      <c r="AG718" s="130" t="s">
        <v>736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6" t="s">
        <v>139</v>
      </c>
      <c r="B719" s="777"/>
      <c r="C719" s="623" t="s">
        <v>140</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727</v>
      </c>
      <c r="AE719" s="605"/>
      <c r="AF719" s="605"/>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8"/>
      <c r="B720" s="779"/>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8"/>
      <c r="B721" s="779"/>
      <c r="C721" s="293" t="s">
        <v>702</v>
      </c>
      <c r="D721" s="294"/>
      <c r="E721" s="294"/>
      <c r="F721" s="295"/>
      <c r="G721" s="284"/>
      <c r="H721" s="285"/>
      <c r="I721" s="77" t="str">
        <f>IF(OR(G721="　", G721=""), "", "-")</f>
        <v/>
      </c>
      <c r="J721" s="288">
        <v>168</v>
      </c>
      <c r="K721" s="288"/>
      <c r="L721" s="77" t="str">
        <f>IF(M721="","","-")</f>
        <v/>
      </c>
      <c r="M721" s="78"/>
      <c r="N721" s="301" t="s">
        <v>737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0" t="s">
        <v>144</v>
      </c>
      <c r="B726" s="799"/>
      <c r="C726" s="812" t="s">
        <v>145</v>
      </c>
      <c r="D726" s="834"/>
      <c r="E726" s="834"/>
      <c r="F726" s="835"/>
      <c r="G726" s="578" t="s">
        <v>738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0"/>
      <c r="B727" s="801"/>
      <c r="C727" s="748" t="s">
        <v>146</v>
      </c>
      <c r="D727" s="749"/>
      <c r="E727" s="749"/>
      <c r="F727" s="750"/>
      <c r="G727" s="576" t="s">
        <v>739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5" t="s">
        <v>147</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4" t="s">
        <v>769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39" t="s">
        <v>148</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3" t="s">
        <v>277</v>
      </c>
      <c r="B731" s="674"/>
      <c r="C731" s="674"/>
      <c r="D731" s="674"/>
      <c r="E731" s="675"/>
      <c r="F731" s="729" t="s">
        <v>768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39" t="s">
        <v>149</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3" t="s">
        <v>277</v>
      </c>
      <c r="B733" s="674"/>
      <c r="C733" s="674"/>
      <c r="D733" s="674"/>
      <c r="E733" s="675"/>
      <c r="F733" s="637" t="s">
        <v>770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1" t="s">
        <v>150</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50" t="s">
        <v>151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88" t="s">
        <v>152</v>
      </c>
      <c r="B737" s="211"/>
      <c r="C737" s="211"/>
      <c r="D737" s="212"/>
      <c r="E737" s="952" t="s">
        <v>740</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c r="A738" s="361" t="s">
        <v>153</v>
      </c>
      <c r="B738" s="361"/>
      <c r="C738" s="361"/>
      <c r="D738" s="361"/>
      <c r="E738" s="952" t="s">
        <v>741</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c r="A739" s="361" t="s">
        <v>154</v>
      </c>
      <c r="B739" s="361"/>
      <c r="C739" s="361"/>
      <c r="D739" s="361"/>
      <c r="E739" s="952" t="s">
        <v>742</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c r="A740" s="361" t="s">
        <v>155</v>
      </c>
      <c r="B740" s="361"/>
      <c r="C740" s="361"/>
      <c r="D740" s="361"/>
      <c r="E740" s="952" t="s">
        <v>743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c r="A741" s="361" t="s">
        <v>156</v>
      </c>
      <c r="B741" s="361"/>
      <c r="C741" s="361"/>
      <c r="D741" s="361"/>
      <c r="E741" s="952" t="s">
        <v>744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c r="A742" s="361" t="s">
        <v>157</v>
      </c>
      <c r="B742" s="361"/>
      <c r="C742" s="361"/>
      <c r="D742" s="361"/>
      <c r="E742" s="952" t="s">
        <v>743</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c r="A743" s="361" t="s">
        <v>158</v>
      </c>
      <c r="B743" s="361"/>
      <c r="C743" s="361"/>
      <c r="D743" s="361"/>
      <c r="E743" s="952" t="s">
        <v>745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c r="A744" s="361" t="s">
        <v>159</v>
      </c>
      <c r="B744" s="361"/>
      <c r="C744" s="361"/>
      <c r="D744" s="361"/>
      <c r="E744" s="952" t="s">
        <v>746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c r="A745" s="361" t="s">
        <v>20</v>
      </c>
      <c r="B745" s="361"/>
      <c r="C745" s="361"/>
      <c r="D745" s="361"/>
      <c r="E745" s="989" t="s">
        <v>745</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c r="A746" s="361" t="s">
        <v>160</v>
      </c>
      <c r="B746" s="361"/>
      <c r="C746" s="361"/>
      <c r="D746" s="361"/>
      <c r="E746" s="958" t="s">
        <v>702</v>
      </c>
      <c r="F746" s="956"/>
      <c r="G746" s="956"/>
      <c r="H746" s="100" t="str">
        <f>IF(E746="","","-")</f>
        <v>-</v>
      </c>
      <c r="I746" s="956"/>
      <c r="J746" s="956"/>
      <c r="K746" s="100" t="str">
        <f>IF(I746="","","-")</f>
        <v/>
      </c>
      <c r="L746" s="957">
        <v>147</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c r="A747" s="361" t="s">
        <v>45</v>
      </c>
      <c r="B747" s="361"/>
      <c r="C747" s="361"/>
      <c r="D747" s="361"/>
      <c r="E747" s="958" t="s">
        <v>702</v>
      </c>
      <c r="F747" s="956"/>
      <c r="G747" s="956"/>
      <c r="H747" s="100" t="str">
        <f>IF(E747="","","-")</f>
        <v>-</v>
      </c>
      <c r="I747" s="956"/>
      <c r="J747" s="956"/>
      <c r="K747" s="100" t="str">
        <f>IF(I747="","","-")</f>
        <v/>
      </c>
      <c r="L747" s="957">
        <v>150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4" customHeight="1">
      <c r="A748" s="614" t="s">
        <v>161</v>
      </c>
      <c r="B748" s="615"/>
      <c r="C748" s="615"/>
      <c r="D748" s="615"/>
      <c r="E748" s="615"/>
      <c r="F748" s="61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4"/>
      <c r="B750" s="615"/>
      <c r="C750" s="615"/>
      <c r="D750" s="615"/>
      <c r="E750" s="615"/>
      <c r="F750" s="616"/>
      <c r="G750" s="44"/>
      <c r="H750" s="45"/>
      <c r="I750" s="45"/>
      <c r="J750" s="45" t="s">
        <v>747</v>
      </c>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thickBo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75" customHeight="1">
      <c r="A787" s="628" t="s">
        <v>163</v>
      </c>
      <c r="B787" s="629"/>
      <c r="C787" s="629"/>
      <c r="D787" s="629"/>
      <c r="E787" s="629"/>
      <c r="F787" s="630"/>
      <c r="G787" s="595" t="s">
        <v>164</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165</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33" customHeight="1">
      <c r="A788" s="631"/>
      <c r="B788" s="632"/>
      <c r="C788" s="632"/>
      <c r="D788" s="632"/>
      <c r="E788" s="632"/>
      <c r="F788" s="633"/>
      <c r="G788" s="812" t="s">
        <v>166</v>
      </c>
      <c r="H788" s="668"/>
      <c r="I788" s="668"/>
      <c r="J788" s="668"/>
      <c r="K788" s="668"/>
      <c r="L788" s="667" t="s">
        <v>167</v>
      </c>
      <c r="M788" s="668"/>
      <c r="N788" s="668"/>
      <c r="O788" s="668"/>
      <c r="P788" s="668"/>
      <c r="Q788" s="668"/>
      <c r="R788" s="668"/>
      <c r="S788" s="668"/>
      <c r="T788" s="668"/>
      <c r="U788" s="668"/>
      <c r="V788" s="668"/>
      <c r="W788" s="668"/>
      <c r="X788" s="669"/>
      <c r="Y788" s="653" t="s">
        <v>168</v>
      </c>
      <c r="Z788" s="654"/>
      <c r="AA788" s="654"/>
      <c r="AB788" s="798"/>
      <c r="AC788" s="812" t="s">
        <v>166</v>
      </c>
      <c r="AD788" s="668"/>
      <c r="AE788" s="668"/>
      <c r="AF788" s="668"/>
      <c r="AG788" s="668"/>
      <c r="AH788" s="667" t="s">
        <v>167</v>
      </c>
      <c r="AI788" s="668"/>
      <c r="AJ788" s="668"/>
      <c r="AK788" s="668"/>
      <c r="AL788" s="668"/>
      <c r="AM788" s="668"/>
      <c r="AN788" s="668"/>
      <c r="AO788" s="668"/>
      <c r="AP788" s="668"/>
      <c r="AQ788" s="668"/>
      <c r="AR788" s="668"/>
      <c r="AS788" s="668"/>
      <c r="AT788" s="669"/>
      <c r="AU788" s="653" t="s">
        <v>168</v>
      </c>
      <c r="AV788" s="654"/>
      <c r="AW788" s="654"/>
      <c r="AX788" s="655"/>
    </row>
    <row r="789" spans="1:51" ht="33" customHeight="1">
      <c r="A789" s="631"/>
      <c r="B789" s="632"/>
      <c r="C789" s="632"/>
      <c r="D789" s="632"/>
      <c r="E789" s="632"/>
      <c r="F789" s="633"/>
      <c r="G789" s="670" t="s">
        <v>748</v>
      </c>
      <c r="H789" s="671"/>
      <c r="I789" s="671"/>
      <c r="J789" s="671"/>
      <c r="K789" s="672"/>
      <c r="L789" s="664" t="s">
        <v>749</v>
      </c>
      <c r="M789" s="665"/>
      <c r="N789" s="665"/>
      <c r="O789" s="665"/>
      <c r="P789" s="665"/>
      <c r="Q789" s="665"/>
      <c r="R789" s="665"/>
      <c r="S789" s="665"/>
      <c r="T789" s="665"/>
      <c r="U789" s="665"/>
      <c r="V789" s="665"/>
      <c r="W789" s="665"/>
      <c r="X789" s="666"/>
      <c r="Y789" s="382">
        <v>63</v>
      </c>
      <c r="Z789" s="383"/>
      <c r="AA789" s="383"/>
      <c r="AB789" s="802"/>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4.75" customHeight="1">
      <c r="A790" s="631"/>
      <c r="B790" s="632"/>
      <c r="C790" s="632"/>
      <c r="D790" s="632"/>
      <c r="E790" s="632"/>
      <c r="F790" s="633"/>
      <c r="G790" s="606" t="s">
        <v>766</v>
      </c>
      <c r="H790" s="607"/>
      <c r="I790" s="607"/>
      <c r="J790" s="607"/>
      <c r="K790" s="608"/>
      <c r="L790" s="598" t="s">
        <v>766</v>
      </c>
      <c r="M790" s="599"/>
      <c r="N790" s="599"/>
      <c r="O790" s="599"/>
      <c r="P790" s="599"/>
      <c r="Q790" s="599"/>
      <c r="R790" s="599"/>
      <c r="S790" s="599"/>
      <c r="T790" s="599"/>
      <c r="U790" s="599"/>
      <c r="V790" s="599"/>
      <c r="W790" s="599"/>
      <c r="X790" s="600"/>
      <c r="Y790" s="601" t="s">
        <v>767</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c r="A791" s="631"/>
      <c r="B791" s="632"/>
      <c r="C791" s="632"/>
      <c r="D791" s="632"/>
      <c r="E791" s="632"/>
      <c r="F791" s="633"/>
      <c r="G791" s="606" t="s">
        <v>766</v>
      </c>
      <c r="H791" s="607"/>
      <c r="I791" s="607"/>
      <c r="J791" s="607"/>
      <c r="K791" s="608"/>
      <c r="L791" s="598" t="s">
        <v>766</v>
      </c>
      <c r="M791" s="599"/>
      <c r="N791" s="599"/>
      <c r="O791" s="599"/>
      <c r="P791" s="599"/>
      <c r="Q791" s="599"/>
      <c r="R791" s="599"/>
      <c r="S791" s="599"/>
      <c r="T791" s="599"/>
      <c r="U791" s="599"/>
      <c r="V791" s="599"/>
      <c r="W791" s="599"/>
      <c r="X791" s="600"/>
      <c r="Y791" s="601" t="s">
        <v>767</v>
      </c>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10.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c r="A799" s="631"/>
      <c r="B799" s="632"/>
      <c r="C799" s="632"/>
      <c r="D799" s="632"/>
      <c r="E799" s="632"/>
      <c r="F799" s="633"/>
      <c r="G799" s="823" t="s">
        <v>31</v>
      </c>
      <c r="H799" s="824"/>
      <c r="I799" s="824"/>
      <c r="J799" s="824"/>
      <c r="K799" s="824"/>
      <c r="L799" s="825"/>
      <c r="M799" s="826"/>
      <c r="N799" s="826"/>
      <c r="O799" s="826"/>
      <c r="P799" s="826"/>
      <c r="Q799" s="826"/>
      <c r="R799" s="826"/>
      <c r="S799" s="826"/>
      <c r="T799" s="826"/>
      <c r="U799" s="826"/>
      <c r="V799" s="826"/>
      <c r="W799" s="826"/>
      <c r="X799" s="827"/>
      <c r="Y799" s="828">
        <f>SUM(Y789:AB798)</f>
        <v>63</v>
      </c>
      <c r="Z799" s="829"/>
      <c r="AA799" s="829"/>
      <c r="AB799" s="830"/>
      <c r="AC799" s="823" t="s">
        <v>31</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c r="A800" s="631"/>
      <c r="B800" s="632"/>
      <c r="C800" s="632"/>
      <c r="D800" s="632"/>
      <c r="E800" s="632"/>
      <c r="F800" s="633"/>
      <c r="G800" s="595" t="s">
        <v>169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170</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c r="A801" s="631"/>
      <c r="B801" s="632"/>
      <c r="C801" s="632"/>
      <c r="D801" s="632"/>
      <c r="E801" s="632"/>
      <c r="F801" s="633"/>
      <c r="G801" s="812" t="s">
        <v>166</v>
      </c>
      <c r="H801" s="668"/>
      <c r="I801" s="668"/>
      <c r="J801" s="668"/>
      <c r="K801" s="668"/>
      <c r="L801" s="667" t="s">
        <v>167</v>
      </c>
      <c r="M801" s="668"/>
      <c r="N801" s="668"/>
      <c r="O801" s="668"/>
      <c r="P801" s="668"/>
      <c r="Q801" s="668"/>
      <c r="R801" s="668"/>
      <c r="S801" s="668"/>
      <c r="T801" s="668"/>
      <c r="U801" s="668"/>
      <c r="V801" s="668"/>
      <c r="W801" s="668"/>
      <c r="X801" s="669"/>
      <c r="Y801" s="653" t="s">
        <v>168</v>
      </c>
      <c r="Z801" s="654"/>
      <c r="AA801" s="654"/>
      <c r="AB801" s="798"/>
      <c r="AC801" s="812" t="s">
        <v>166</v>
      </c>
      <c r="AD801" s="668"/>
      <c r="AE801" s="668"/>
      <c r="AF801" s="668"/>
      <c r="AG801" s="668"/>
      <c r="AH801" s="667" t="s">
        <v>167</v>
      </c>
      <c r="AI801" s="668"/>
      <c r="AJ801" s="668"/>
      <c r="AK801" s="668"/>
      <c r="AL801" s="668"/>
      <c r="AM801" s="668"/>
      <c r="AN801" s="668"/>
      <c r="AO801" s="668"/>
      <c r="AP801" s="668"/>
      <c r="AQ801" s="668"/>
      <c r="AR801" s="668"/>
      <c r="AS801" s="668"/>
      <c r="AT801" s="669"/>
      <c r="AU801" s="653" t="s">
        <v>168</v>
      </c>
      <c r="AV801" s="654"/>
      <c r="AW801" s="654"/>
      <c r="AX801" s="655"/>
      <c r="AY801">
        <f>$AY$800</f>
        <v>0</v>
      </c>
    </row>
    <row r="802" spans="1:51" ht="24.75" hidden="1" customHeight="1">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c r="A812" s="631"/>
      <c r="B812" s="632"/>
      <c r="C812" s="632"/>
      <c r="D812" s="632"/>
      <c r="E812" s="632"/>
      <c r="F812" s="633"/>
      <c r="G812" s="823" t="s">
        <v>31</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31</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c r="A813" s="631"/>
      <c r="B813" s="632"/>
      <c r="C813" s="632"/>
      <c r="D813" s="632"/>
      <c r="E813" s="632"/>
      <c r="F813" s="633"/>
      <c r="G813" s="595" t="s">
        <v>171</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172</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c r="A814" s="631"/>
      <c r="B814" s="632"/>
      <c r="C814" s="632"/>
      <c r="D814" s="632"/>
      <c r="E814" s="632"/>
      <c r="F814" s="633"/>
      <c r="G814" s="812" t="s">
        <v>166</v>
      </c>
      <c r="H814" s="668"/>
      <c r="I814" s="668"/>
      <c r="J814" s="668"/>
      <c r="K814" s="668"/>
      <c r="L814" s="667" t="s">
        <v>167</v>
      </c>
      <c r="M814" s="668"/>
      <c r="N814" s="668"/>
      <c r="O814" s="668"/>
      <c r="P814" s="668"/>
      <c r="Q814" s="668"/>
      <c r="R814" s="668"/>
      <c r="S814" s="668"/>
      <c r="T814" s="668"/>
      <c r="U814" s="668"/>
      <c r="V814" s="668"/>
      <c r="W814" s="668"/>
      <c r="X814" s="669"/>
      <c r="Y814" s="653" t="s">
        <v>168</v>
      </c>
      <c r="Z814" s="654"/>
      <c r="AA814" s="654"/>
      <c r="AB814" s="798"/>
      <c r="AC814" s="812" t="s">
        <v>166</v>
      </c>
      <c r="AD814" s="668"/>
      <c r="AE814" s="668"/>
      <c r="AF814" s="668"/>
      <c r="AG814" s="668"/>
      <c r="AH814" s="667" t="s">
        <v>167</v>
      </c>
      <c r="AI814" s="668"/>
      <c r="AJ814" s="668"/>
      <c r="AK814" s="668"/>
      <c r="AL814" s="668"/>
      <c r="AM814" s="668"/>
      <c r="AN814" s="668"/>
      <c r="AO814" s="668"/>
      <c r="AP814" s="668"/>
      <c r="AQ814" s="668"/>
      <c r="AR814" s="668"/>
      <c r="AS814" s="668"/>
      <c r="AT814" s="669"/>
      <c r="AU814" s="653" t="s">
        <v>168</v>
      </c>
      <c r="AV814" s="654"/>
      <c r="AW814" s="654"/>
      <c r="AX814" s="655"/>
      <c r="AY814">
        <f>$AY$813</f>
        <v>0</v>
      </c>
    </row>
    <row r="815" spans="1:51" ht="24.75" hidden="1" customHeight="1">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c r="A825" s="631"/>
      <c r="B825" s="632"/>
      <c r="C825" s="632"/>
      <c r="D825" s="632"/>
      <c r="E825" s="632"/>
      <c r="F825" s="633"/>
      <c r="G825" s="823" t="s">
        <v>31</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31</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c r="A826" s="631"/>
      <c r="B826" s="632"/>
      <c r="C826" s="632"/>
      <c r="D826" s="632"/>
      <c r="E826" s="632"/>
      <c r="F826" s="633"/>
      <c r="G826" s="595" t="s">
        <v>173</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174</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c r="A827" s="631"/>
      <c r="B827" s="632"/>
      <c r="C827" s="632"/>
      <c r="D827" s="632"/>
      <c r="E827" s="632"/>
      <c r="F827" s="633"/>
      <c r="G827" s="812" t="s">
        <v>166</v>
      </c>
      <c r="H827" s="668"/>
      <c r="I827" s="668"/>
      <c r="J827" s="668"/>
      <c r="K827" s="668"/>
      <c r="L827" s="667" t="s">
        <v>167</v>
      </c>
      <c r="M827" s="668"/>
      <c r="N827" s="668"/>
      <c r="O827" s="668"/>
      <c r="P827" s="668"/>
      <c r="Q827" s="668"/>
      <c r="R827" s="668"/>
      <c r="S827" s="668"/>
      <c r="T827" s="668"/>
      <c r="U827" s="668"/>
      <c r="V827" s="668"/>
      <c r="W827" s="668"/>
      <c r="X827" s="669"/>
      <c r="Y827" s="653" t="s">
        <v>168</v>
      </c>
      <c r="Z827" s="654"/>
      <c r="AA827" s="654"/>
      <c r="AB827" s="798"/>
      <c r="AC827" s="812" t="s">
        <v>166</v>
      </c>
      <c r="AD827" s="668"/>
      <c r="AE827" s="668"/>
      <c r="AF827" s="668"/>
      <c r="AG827" s="668"/>
      <c r="AH827" s="667" t="s">
        <v>167</v>
      </c>
      <c r="AI827" s="668"/>
      <c r="AJ827" s="668"/>
      <c r="AK827" s="668"/>
      <c r="AL827" s="668"/>
      <c r="AM827" s="668"/>
      <c r="AN827" s="668"/>
      <c r="AO827" s="668"/>
      <c r="AP827" s="668"/>
      <c r="AQ827" s="668"/>
      <c r="AR827" s="668"/>
      <c r="AS827" s="668"/>
      <c r="AT827" s="669"/>
      <c r="AU827" s="653" t="s">
        <v>168</v>
      </c>
      <c r="AV827" s="654"/>
      <c r="AW827" s="654"/>
      <c r="AX827" s="655"/>
      <c r="AY827">
        <f>$AY$826</f>
        <v>0</v>
      </c>
    </row>
    <row r="828" spans="1:51" s="16" customFormat="1" ht="24.75" hidden="1" customHeight="1">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3" t="s">
        <v>31</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31</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c r="A839" s="901" t="s">
        <v>175</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751</v>
      </c>
      <c r="D845" s="343"/>
      <c r="E845" s="343"/>
      <c r="F845" s="343"/>
      <c r="G845" s="343"/>
      <c r="H845" s="343"/>
      <c r="I845" s="343"/>
      <c r="J845" s="344" t="s">
        <v>708</v>
      </c>
      <c r="K845" s="345"/>
      <c r="L845" s="345"/>
      <c r="M845" s="345"/>
      <c r="N845" s="345"/>
      <c r="O845" s="345"/>
      <c r="P845" s="359" t="s">
        <v>748</v>
      </c>
      <c r="Q845" s="346"/>
      <c r="R845" s="346"/>
      <c r="S845" s="346"/>
      <c r="T845" s="346"/>
      <c r="U845" s="346"/>
      <c r="V845" s="346"/>
      <c r="W845" s="346"/>
      <c r="X845" s="346"/>
      <c r="Y845" s="347">
        <v>8.6999999999999993</v>
      </c>
      <c r="Z845" s="348"/>
      <c r="AA845" s="348"/>
      <c r="AB845" s="349"/>
      <c r="AC845" s="350" t="s">
        <v>290</v>
      </c>
      <c r="AD845" s="351"/>
      <c r="AE845" s="351"/>
      <c r="AF845" s="351"/>
      <c r="AG845" s="351"/>
      <c r="AH845" s="366" t="s">
        <v>708</v>
      </c>
      <c r="AI845" s="367"/>
      <c r="AJ845" s="367"/>
      <c r="AK845" s="367"/>
      <c r="AL845" s="354" t="s">
        <v>708</v>
      </c>
      <c r="AM845" s="355"/>
      <c r="AN845" s="355"/>
      <c r="AO845" s="356"/>
      <c r="AP845" s="357" t="s">
        <v>705</v>
      </c>
      <c r="AQ845" s="357"/>
      <c r="AR845" s="357"/>
      <c r="AS845" s="357"/>
      <c r="AT845" s="357"/>
      <c r="AU845" s="357"/>
      <c r="AV845" s="357"/>
      <c r="AW845" s="357"/>
      <c r="AX845" s="357"/>
    </row>
    <row r="846" spans="1:51" ht="30" customHeight="1">
      <c r="A846" s="370">
        <v>2</v>
      </c>
      <c r="B846" s="370">
        <v>1</v>
      </c>
      <c r="C846" s="358" t="s">
        <v>750</v>
      </c>
      <c r="D846" s="343"/>
      <c r="E846" s="343"/>
      <c r="F846" s="343"/>
      <c r="G846" s="343"/>
      <c r="H846" s="343"/>
      <c r="I846" s="343"/>
      <c r="J846" s="344" t="s">
        <v>708</v>
      </c>
      <c r="K846" s="345"/>
      <c r="L846" s="345"/>
      <c r="M846" s="345"/>
      <c r="N846" s="345"/>
      <c r="O846" s="345"/>
      <c r="P846" s="359" t="s">
        <v>748</v>
      </c>
      <c r="Q846" s="346"/>
      <c r="R846" s="346"/>
      <c r="S846" s="346"/>
      <c r="T846" s="346"/>
      <c r="U846" s="346"/>
      <c r="V846" s="346"/>
      <c r="W846" s="346"/>
      <c r="X846" s="346"/>
      <c r="Y846" s="347">
        <v>7.9</v>
      </c>
      <c r="Z846" s="348"/>
      <c r="AA846" s="348"/>
      <c r="AB846" s="349"/>
      <c r="AC846" s="350" t="s">
        <v>290</v>
      </c>
      <c r="AD846" s="351"/>
      <c r="AE846" s="351"/>
      <c r="AF846" s="351"/>
      <c r="AG846" s="351"/>
      <c r="AH846" s="366" t="s">
        <v>708</v>
      </c>
      <c r="AI846" s="367"/>
      <c r="AJ846" s="367"/>
      <c r="AK846" s="367"/>
      <c r="AL846" s="354" t="s">
        <v>708</v>
      </c>
      <c r="AM846" s="355"/>
      <c r="AN846" s="355"/>
      <c r="AO846" s="356"/>
      <c r="AP846" s="357" t="s">
        <v>705</v>
      </c>
      <c r="AQ846" s="357"/>
      <c r="AR846" s="357"/>
      <c r="AS846" s="357"/>
      <c r="AT846" s="357"/>
      <c r="AU846" s="357"/>
      <c r="AV846" s="357"/>
      <c r="AW846" s="357"/>
      <c r="AX846" s="357"/>
      <c r="AY846">
        <f>COUNTA($C$846)</f>
        <v>1</v>
      </c>
    </row>
    <row r="847" spans="1:51" ht="30" customHeight="1">
      <c r="A847" s="370">
        <v>3</v>
      </c>
      <c r="B847" s="370">
        <v>1</v>
      </c>
      <c r="C847" s="358" t="s">
        <v>752</v>
      </c>
      <c r="D847" s="343"/>
      <c r="E847" s="343"/>
      <c r="F847" s="343"/>
      <c r="G847" s="343"/>
      <c r="H847" s="343"/>
      <c r="I847" s="343"/>
      <c r="J847" s="344" t="s">
        <v>708</v>
      </c>
      <c r="K847" s="345"/>
      <c r="L847" s="345"/>
      <c r="M847" s="345"/>
      <c r="N847" s="345"/>
      <c r="O847" s="345"/>
      <c r="P847" s="359" t="s">
        <v>748</v>
      </c>
      <c r="Q847" s="346"/>
      <c r="R847" s="346"/>
      <c r="S847" s="346"/>
      <c r="T847" s="346"/>
      <c r="U847" s="346"/>
      <c r="V847" s="346"/>
      <c r="W847" s="346"/>
      <c r="X847" s="346"/>
      <c r="Y847" s="347">
        <v>8.6</v>
      </c>
      <c r="Z847" s="348"/>
      <c r="AA847" s="348"/>
      <c r="AB847" s="349"/>
      <c r="AC847" s="350" t="s">
        <v>290</v>
      </c>
      <c r="AD847" s="351"/>
      <c r="AE847" s="351"/>
      <c r="AF847" s="351"/>
      <c r="AG847" s="351"/>
      <c r="AH847" s="352" t="s">
        <v>708</v>
      </c>
      <c r="AI847" s="353"/>
      <c r="AJ847" s="353"/>
      <c r="AK847" s="353"/>
      <c r="AL847" s="354" t="s">
        <v>708</v>
      </c>
      <c r="AM847" s="355"/>
      <c r="AN847" s="355"/>
      <c r="AO847" s="356"/>
      <c r="AP847" s="357" t="s">
        <v>705</v>
      </c>
      <c r="AQ847" s="357"/>
      <c r="AR847" s="357"/>
      <c r="AS847" s="357"/>
      <c r="AT847" s="357"/>
      <c r="AU847" s="357"/>
      <c r="AV847" s="357"/>
      <c r="AW847" s="357"/>
      <c r="AX847" s="357"/>
      <c r="AY847">
        <f>COUNTA($C$847)</f>
        <v>1</v>
      </c>
    </row>
    <row r="848" spans="1:51" ht="30" customHeight="1">
      <c r="A848" s="370">
        <v>4</v>
      </c>
      <c r="B848" s="370">
        <v>1</v>
      </c>
      <c r="C848" s="358" t="s">
        <v>753</v>
      </c>
      <c r="D848" s="343"/>
      <c r="E848" s="343"/>
      <c r="F848" s="343"/>
      <c r="G848" s="343"/>
      <c r="H848" s="343"/>
      <c r="I848" s="343"/>
      <c r="J848" s="344" t="s">
        <v>708</v>
      </c>
      <c r="K848" s="345"/>
      <c r="L848" s="345"/>
      <c r="M848" s="345"/>
      <c r="N848" s="345"/>
      <c r="O848" s="345"/>
      <c r="P848" s="359" t="s">
        <v>748</v>
      </c>
      <c r="Q848" s="346"/>
      <c r="R848" s="346"/>
      <c r="S848" s="346"/>
      <c r="T848" s="346"/>
      <c r="U848" s="346"/>
      <c r="V848" s="346"/>
      <c r="W848" s="346"/>
      <c r="X848" s="346"/>
      <c r="Y848" s="347">
        <v>1.8</v>
      </c>
      <c r="Z848" s="348"/>
      <c r="AA848" s="348"/>
      <c r="AB848" s="349"/>
      <c r="AC848" s="350" t="s">
        <v>290</v>
      </c>
      <c r="AD848" s="351"/>
      <c r="AE848" s="351"/>
      <c r="AF848" s="351"/>
      <c r="AG848" s="351"/>
      <c r="AH848" s="352" t="s">
        <v>708</v>
      </c>
      <c r="AI848" s="353"/>
      <c r="AJ848" s="353"/>
      <c r="AK848" s="353"/>
      <c r="AL848" s="354" t="s">
        <v>708</v>
      </c>
      <c r="AM848" s="355"/>
      <c r="AN848" s="355"/>
      <c r="AO848" s="356"/>
      <c r="AP848" s="357" t="s">
        <v>705</v>
      </c>
      <c r="AQ848" s="357"/>
      <c r="AR848" s="357"/>
      <c r="AS848" s="357"/>
      <c r="AT848" s="357"/>
      <c r="AU848" s="357"/>
      <c r="AV848" s="357"/>
      <c r="AW848" s="357"/>
      <c r="AX848" s="357"/>
      <c r="AY848">
        <f>COUNTA($C$848)</f>
        <v>1</v>
      </c>
    </row>
    <row r="849" spans="1:51" ht="30" customHeight="1">
      <c r="A849" s="370">
        <v>5</v>
      </c>
      <c r="B849" s="370">
        <v>1</v>
      </c>
      <c r="C849" s="358" t="s">
        <v>754</v>
      </c>
      <c r="D849" s="343"/>
      <c r="E849" s="343"/>
      <c r="F849" s="343"/>
      <c r="G849" s="343"/>
      <c r="H849" s="343"/>
      <c r="I849" s="343"/>
      <c r="J849" s="344" t="s">
        <v>708</v>
      </c>
      <c r="K849" s="345"/>
      <c r="L849" s="345"/>
      <c r="M849" s="345"/>
      <c r="N849" s="345"/>
      <c r="O849" s="345"/>
      <c r="P849" s="359" t="s">
        <v>748</v>
      </c>
      <c r="Q849" s="346"/>
      <c r="R849" s="346"/>
      <c r="S849" s="346"/>
      <c r="T849" s="346"/>
      <c r="U849" s="346"/>
      <c r="V849" s="346"/>
      <c r="W849" s="346"/>
      <c r="X849" s="346"/>
      <c r="Y849" s="347">
        <v>10.3</v>
      </c>
      <c r="Z849" s="348"/>
      <c r="AA849" s="348"/>
      <c r="AB849" s="349"/>
      <c r="AC849" s="350" t="s">
        <v>290</v>
      </c>
      <c r="AD849" s="351"/>
      <c r="AE849" s="351"/>
      <c r="AF849" s="351"/>
      <c r="AG849" s="351"/>
      <c r="AH849" s="352" t="s">
        <v>708</v>
      </c>
      <c r="AI849" s="353"/>
      <c r="AJ849" s="353"/>
      <c r="AK849" s="353"/>
      <c r="AL849" s="354" t="s">
        <v>708</v>
      </c>
      <c r="AM849" s="355"/>
      <c r="AN849" s="355"/>
      <c r="AO849" s="356"/>
      <c r="AP849" s="357" t="s">
        <v>705</v>
      </c>
      <c r="AQ849" s="357"/>
      <c r="AR849" s="357"/>
      <c r="AS849" s="357"/>
      <c r="AT849" s="357"/>
      <c r="AU849" s="357"/>
      <c r="AV849" s="357"/>
      <c r="AW849" s="357"/>
      <c r="AX849" s="357"/>
      <c r="AY849">
        <f>COUNTA($C$849)</f>
        <v>1</v>
      </c>
    </row>
    <row r="850" spans="1:51" ht="30" customHeight="1">
      <c r="A850" s="370">
        <v>6</v>
      </c>
      <c r="B850" s="370">
        <v>1</v>
      </c>
      <c r="C850" s="358" t="s">
        <v>756</v>
      </c>
      <c r="D850" s="343"/>
      <c r="E850" s="343"/>
      <c r="F850" s="343"/>
      <c r="G850" s="343"/>
      <c r="H850" s="343"/>
      <c r="I850" s="343"/>
      <c r="J850" s="344" t="s">
        <v>708</v>
      </c>
      <c r="K850" s="345"/>
      <c r="L850" s="345"/>
      <c r="M850" s="345"/>
      <c r="N850" s="345"/>
      <c r="O850" s="345"/>
      <c r="P850" s="359" t="s">
        <v>748</v>
      </c>
      <c r="Q850" s="346"/>
      <c r="R850" s="346"/>
      <c r="S850" s="346"/>
      <c r="T850" s="346"/>
      <c r="U850" s="346"/>
      <c r="V850" s="346"/>
      <c r="W850" s="346"/>
      <c r="X850" s="346"/>
      <c r="Y850" s="347">
        <v>6</v>
      </c>
      <c r="Z850" s="348"/>
      <c r="AA850" s="348"/>
      <c r="AB850" s="349"/>
      <c r="AC850" s="350" t="s">
        <v>290</v>
      </c>
      <c r="AD850" s="351"/>
      <c r="AE850" s="351"/>
      <c r="AF850" s="351"/>
      <c r="AG850" s="351"/>
      <c r="AH850" s="352" t="s">
        <v>708</v>
      </c>
      <c r="AI850" s="353"/>
      <c r="AJ850" s="353"/>
      <c r="AK850" s="353"/>
      <c r="AL850" s="354" t="s">
        <v>708</v>
      </c>
      <c r="AM850" s="355"/>
      <c r="AN850" s="355"/>
      <c r="AO850" s="356"/>
      <c r="AP850" s="357" t="s">
        <v>705</v>
      </c>
      <c r="AQ850" s="357"/>
      <c r="AR850" s="357"/>
      <c r="AS850" s="357"/>
      <c r="AT850" s="357"/>
      <c r="AU850" s="357"/>
      <c r="AV850" s="357"/>
      <c r="AW850" s="357"/>
      <c r="AX850" s="357"/>
      <c r="AY850">
        <f>COUNTA($C$850)</f>
        <v>1</v>
      </c>
    </row>
    <row r="851" spans="1:51" ht="30" customHeight="1">
      <c r="A851" s="370">
        <v>7</v>
      </c>
      <c r="B851" s="370">
        <v>1</v>
      </c>
      <c r="C851" s="358" t="s">
        <v>755</v>
      </c>
      <c r="D851" s="343"/>
      <c r="E851" s="343"/>
      <c r="F851" s="343"/>
      <c r="G851" s="343"/>
      <c r="H851" s="343"/>
      <c r="I851" s="343"/>
      <c r="J851" s="344" t="s">
        <v>708</v>
      </c>
      <c r="K851" s="345"/>
      <c r="L851" s="345"/>
      <c r="M851" s="345"/>
      <c r="N851" s="345"/>
      <c r="O851" s="345"/>
      <c r="P851" s="359" t="s">
        <v>748</v>
      </c>
      <c r="Q851" s="346"/>
      <c r="R851" s="346"/>
      <c r="S851" s="346"/>
      <c r="T851" s="346"/>
      <c r="U851" s="346"/>
      <c r="V851" s="346"/>
      <c r="W851" s="346"/>
      <c r="X851" s="346"/>
      <c r="Y851" s="347">
        <v>7.7</v>
      </c>
      <c r="Z851" s="348"/>
      <c r="AA851" s="348"/>
      <c r="AB851" s="349"/>
      <c r="AC851" s="350" t="s">
        <v>290</v>
      </c>
      <c r="AD851" s="351"/>
      <c r="AE851" s="351"/>
      <c r="AF851" s="351"/>
      <c r="AG851" s="351"/>
      <c r="AH851" s="352" t="s">
        <v>708</v>
      </c>
      <c r="AI851" s="353"/>
      <c r="AJ851" s="353"/>
      <c r="AK851" s="353"/>
      <c r="AL851" s="354" t="s">
        <v>708</v>
      </c>
      <c r="AM851" s="355"/>
      <c r="AN851" s="355"/>
      <c r="AO851" s="356"/>
      <c r="AP851" s="357" t="s">
        <v>705</v>
      </c>
      <c r="AQ851" s="357"/>
      <c r="AR851" s="357"/>
      <c r="AS851" s="357"/>
      <c r="AT851" s="357"/>
      <c r="AU851" s="357"/>
      <c r="AV851" s="357"/>
      <c r="AW851" s="357"/>
      <c r="AX851" s="357"/>
      <c r="AY851">
        <f>COUNTA($C$851)</f>
        <v>1</v>
      </c>
    </row>
    <row r="852" spans="1:51" ht="30" customHeight="1">
      <c r="A852" s="370">
        <v>8</v>
      </c>
      <c r="B852" s="370">
        <v>1</v>
      </c>
      <c r="C852" s="358" t="s">
        <v>757</v>
      </c>
      <c r="D852" s="343"/>
      <c r="E852" s="343"/>
      <c r="F852" s="343"/>
      <c r="G852" s="343"/>
      <c r="H852" s="343"/>
      <c r="I852" s="343"/>
      <c r="J852" s="344" t="s">
        <v>708</v>
      </c>
      <c r="K852" s="345"/>
      <c r="L852" s="345"/>
      <c r="M852" s="345"/>
      <c r="N852" s="345"/>
      <c r="O852" s="345"/>
      <c r="P852" s="359" t="s">
        <v>748</v>
      </c>
      <c r="Q852" s="346"/>
      <c r="R852" s="346"/>
      <c r="S852" s="346"/>
      <c r="T852" s="346"/>
      <c r="U852" s="346"/>
      <c r="V852" s="346"/>
      <c r="W852" s="346"/>
      <c r="X852" s="346"/>
      <c r="Y852" s="347">
        <v>7.6</v>
      </c>
      <c r="Z852" s="348"/>
      <c r="AA852" s="348"/>
      <c r="AB852" s="349"/>
      <c r="AC852" s="350" t="s">
        <v>290</v>
      </c>
      <c r="AD852" s="351"/>
      <c r="AE852" s="351"/>
      <c r="AF852" s="351"/>
      <c r="AG852" s="351"/>
      <c r="AH852" s="352" t="s">
        <v>708</v>
      </c>
      <c r="AI852" s="353"/>
      <c r="AJ852" s="353"/>
      <c r="AK852" s="353"/>
      <c r="AL852" s="354" t="s">
        <v>708</v>
      </c>
      <c r="AM852" s="355"/>
      <c r="AN852" s="355"/>
      <c r="AO852" s="356"/>
      <c r="AP852" s="357" t="s">
        <v>705</v>
      </c>
      <c r="AQ852" s="357"/>
      <c r="AR852" s="357"/>
      <c r="AS852" s="357"/>
      <c r="AT852" s="357"/>
      <c r="AU852" s="357"/>
      <c r="AV852" s="357"/>
      <c r="AW852" s="357"/>
      <c r="AX852" s="357"/>
      <c r="AY852">
        <f>COUNTA($C$852)</f>
        <v>1</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90">
    <cfRule type="expression" dxfId="2797" priority="13895">
      <formula>IF(RIGHT(TEXT(Y790,"0.#"),1)=".",FALSE,TRUE)</formula>
    </cfRule>
    <cfRule type="expression" dxfId="2796" priority="13896">
      <formula>IF(RIGHT(TEXT(Y790,"0.#"),1)=".",TRUE,FALSE)</formula>
    </cfRule>
  </conditionalFormatting>
  <conditionalFormatting sqref="Y799">
    <cfRule type="expression" dxfId="2795" priority="13891">
      <formula>IF(RIGHT(TEXT(Y799,"0.#"),1)=".",FALSE,TRUE)</formula>
    </cfRule>
    <cfRule type="expression" dxfId="2794" priority="13892">
      <formula>IF(RIGHT(TEXT(Y799,"0.#"),1)=".",TRUE,FALSE)</formula>
    </cfRule>
  </conditionalFormatting>
  <conditionalFormatting sqref="Y830:Y837 Y828 Y817:Y824 Y815 Y804:Y811 Y802">
    <cfRule type="expression" dxfId="2793" priority="13673">
      <formula>IF(RIGHT(TEXT(Y802,"0.#"),1)=".",FALSE,TRUE)</formula>
    </cfRule>
    <cfRule type="expression" dxfId="2792" priority="13674">
      <formula>IF(RIGHT(TEXT(Y802,"0.#"),1)=".",TRUE,FALSE)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91:Y798 Y789">
    <cfRule type="expression" dxfId="2785" priority="13697">
      <formula>IF(RIGHT(TEXT(Y789,"0.#"),1)=".",FALSE,TRUE)</formula>
    </cfRule>
    <cfRule type="expression" dxfId="2784" priority="13698">
      <formula>IF(RIGHT(TEXT(Y789,"0.#"),1)=".",TRUE,FALSE)</formula>
    </cfRule>
  </conditionalFormatting>
  <conditionalFormatting sqref="AU790">
    <cfRule type="expression" dxfId="2783" priority="13695">
      <formula>IF(RIGHT(TEXT(AU790,"0.#"),1)=".",FALSE,TRUE)</formula>
    </cfRule>
    <cfRule type="expression" dxfId="2782" priority="13696">
      <formula>IF(RIGHT(TEXT(AU790,"0.#"),1)=".",TRUE,FALSE)</formula>
    </cfRule>
  </conditionalFormatting>
  <conditionalFormatting sqref="AU799">
    <cfRule type="expression" dxfId="2781" priority="13693">
      <formula>IF(RIGHT(TEXT(AU799,"0.#"),1)=".",FALSE,TRUE)</formula>
    </cfRule>
    <cfRule type="expression" dxfId="2780" priority="13694">
      <formula>IF(RIGHT(TEXT(AU799,"0.#"),1)=".",TRUE,FALSE)</formula>
    </cfRule>
  </conditionalFormatting>
  <conditionalFormatting sqref="AU791:AU798 AU789">
    <cfRule type="expression" dxfId="2779" priority="13691">
      <formula>IF(RIGHT(TEXT(AU789,"0.#"),1)=".",FALSE,TRUE)</formula>
    </cfRule>
    <cfRule type="expression" dxfId="2778" priority="13692">
      <formula>IF(RIGHT(TEXT(AU789,"0.#"),1)=".",TRUE,FALSE)</formula>
    </cfRule>
  </conditionalFormatting>
  <conditionalFormatting sqref="Y829 Y816 Y803">
    <cfRule type="expression" dxfId="2777" priority="13677">
      <formula>IF(RIGHT(TEXT(Y803,"0.#"),1)=".",FALSE,TRUE)</formula>
    </cfRule>
    <cfRule type="expression" dxfId="2776" priority="13678">
      <formula>IF(RIGHT(TEXT(Y803,"0.#"),1)=".",TRUE,FALSE)</formula>
    </cfRule>
  </conditionalFormatting>
  <conditionalFormatting sqref="Y838 Y825 Y812">
    <cfRule type="expression" dxfId="2775" priority="13675">
      <formula>IF(RIGHT(TEXT(Y812,"0.#"),1)=".",FALSE,TRUE)</formula>
    </cfRule>
    <cfRule type="expression" dxfId="2774" priority="13676">
      <formula>IF(RIGHT(TEXT(Y812,"0.#"),1)=".",TRUE,FALSE)</formula>
    </cfRule>
  </conditionalFormatting>
  <conditionalFormatting sqref="AU829 AU816 AU803">
    <cfRule type="expression" dxfId="2773" priority="13671">
      <formula>IF(RIGHT(TEXT(AU803,"0.#"),1)=".",FALSE,TRUE)</formula>
    </cfRule>
    <cfRule type="expression" dxfId="2772" priority="13672">
      <formula>IF(RIGHT(TEXT(AU803,"0.#"),1)=".",TRUE,FALSE)</formula>
    </cfRule>
  </conditionalFormatting>
  <conditionalFormatting sqref="AU838 AU825 AU812">
    <cfRule type="expression" dxfId="2771" priority="13669">
      <formula>IF(RIGHT(TEXT(AU812,"0.#"),1)=".",FALSE,TRUE)</formula>
    </cfRule>
    <cfRule type="expression" dxfId="2770" priority="13670">
      <formula>IF(RIGHT(TEXT(AU812,"0.#"),1)=".",TRUE,FALSE)</formula>
    </cfRule>
  </conditionalFormatting>
  <conditionalFormatting sqref="AU830:AU837 AU828 AU817:AU824 AU815 AU804:AU811 AU802">
    <cfRule type="expression" dxfId="2769" priority="13667">
      <formula>IF(RIGHT(TEXT(AU802,"0.#"),1)=".",FALSE,TRUE)</formula>
    </cfRule>
    <cfRule type="expression" dxfId="2768" priority="13668">
      <formula>IF(RIGHT(TEXT(AU802,"0.#"),1)=".",TRUE,FALSE)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I34">
    <cfRule type="expression" dxfId="713" priority="11">
      <formula>IF(RIGHT(TEXT(AI34,"0.#"),1)=".",FALSE,TRUE)</formula>
    </cfRule>
    <cfRule type="expression" dxfId="712" priority="12">
      <formula>IF(RIGHT(TEXT(AI34,"0.#"),1)=".",TRUE,FALSE)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727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727</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727</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727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6" t="s">
        <v>41</v>
      </c>
      <c r="B2" s="397"/>
      <c r="C2" s="397"/>
      <c r="D2" s="397"/>
      <c r="E2" s="397"/>
      <c r="F2" s="398"/>
      <c r="G2" s="513" t="s">
        <v>42</v>
      </c>
      <c r="H2" s="431"/>
      <c r="I2" s="431"/>
      <c r="J2" s="431"/>
      <c r="K2" s="431"/>
      <c r="L2" s="431"/>
      <c r="M2" s="431"/>
      <c r="N2" s="431"/>
      <c r="O2" s="514"/>
      <c r="P2" s="430" t="s">
        <v>43</v>
      </c>
      <c r="Q2" s="431"/>
      <c r="R2" s="431"/>
      <c r="S2" s="431"/>
      <c r="T2" s="431"/>
      <c r="U2" s="431"/>
      <c r="V2" s="431"/>
      <c r="W2" s="431"/>
      <c r="X2" s="514"/>
      <c r="Y2" s="1018"/>
      <c r="Z2" s="826"/>
      <c r="AA2" s="827"/>
      <c r="AB2" s="1022" t="s">
        <v>44</v>
      </c>
      <c r="AC2" s="1023"/>
      <c r="AD2" s="1024"/>
      <c r="AE2" s="1028" t="s">
        <v>20</v>
      </c>
      <c r="AF2" s="1028"/>
      <c r="AG2" s="1028"/>
      <c r="AH2" s="1028"/>
      <c r="AI2" s="1028" t="s">
        <v>21</v>
      </c>
      <c r="AJ2" s="1028"/>
      <c r="AK2" s="1028"/>
      <c r="AL2" s="558"/>
      <c r="AM2" s="1028" t="s">
        <v>45</v>
      </c>
      <c r="AN2" s="1028"/>
      <c r="AO2" s="1028"/>
      <c r="AP2" s="558"/>
      <c r="AQ2" s="158" t="s">
        <v>46</v>
      </c>
      <c r="AR2" s="133"/>
      <c r="AS2" s="133"/>
      <c r="AT2" s="134"/>
      <c r="AU2" s="534" t="s">
        <v>47</v>
      </c>
      <c r="AV2" s="534"/>
      <c r="AW2" s="534"/>
      <c r="AX2" s="535"/>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48</v>
      </c>
      <c r="AT3" s="137"/>
      <c r="AU3" s="200"/>
      <c r="AV3" s="200"/>
      <c r="AW3" s="394" t="s">
        <v>49</v>
      </c>
      <c r="AX3" s="395"/>
      <c r="AY3" s="34">
        <f>$AY$2</f>
        <v>0</v>
      </c>
    </row>
    <row r="4" spans="1:51" ht="22.5" customHeight="1">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50</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51</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52</v>
      </c>
      <c r="Z6" s="1010"/>
      <c r="AA6" s="1011"/>
      <c r="AB6" s="594" t="s">
        <v>53</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6" t="s">
        <v>41</v>
      </c>
      <c r="B9" s="397"/>
      <c r="C9" s="397"/>
      <c r="D9" s="397"/>
      <c r="E9" s="397"/>
      <c r="F9" s="398"/>
      <c r="G9" s="513" t="s">
        <v>42</v>
      </c>
      <c r="H9" s="431"/>
      <c r="I9" s="431"/>
      <c r="J9" s="431"/>
      <c r="K9" s="431"/>
      <c r="L9" s="431"/>
      <c r="M9" s="431"/>
      <c r="N9" s="431"/>
      <c r="O9" s="514"/>
      <c r="P9" s="430" t="s">
        <v>43</v>
      </c>
      <c r="Q9" s="431"/>
      <c r="R9" s="431"/>
      <c r="S9" s="431"/>
      <c r="T9" s="431"/>
      <c r="U9" s="431"/>
      <c r="V9" s="431"/>
      <c r="W9" s="431"/>
      <c r="X9" s="514"/>
      <c r="Y9" s="1018"/>
      <c r="Z9" s="826"/>
      <c r="AA9" s="827"/>
      <c r="AB9" s="1022" t="s">
        <v>44</v>
      </c>
      <c r="AC9" s="1023"/>
      <c r="AD9" s="1024"/>
      <c r="AE9" s="1028" t="s">
        <v>20</v>
      </c>
      <c r="AF9" s="1028"/>
      <c r="AG9" s="1028"/>
      <c r="AH9" s="1028"/>
      <c r="AI9" s="1028" t="s">
        <v>21</v>
      </c>
      <c r="AJ9" s="1028"/>
      <c r="AK9" s="1028"/>
      <c r="AL9" s="558"/>
      <c r="AM9" s="1028" t="s">
        <v>45</v>
      </c>
      <c r="AN9" s="1028"/>
      <c r="AO9" s="1028"/>
      <c r="AP9" s="558"/>
      <c r="AQ9" s="158" t="s">
        <v>46</v>
      </c>
      <c r="AR9" s="133"/>
      <c r="AS9" s="133"/>
      <c r="AT9" s="134"/>
      <c r="AU9" s="534" t="s">
        <v>47</v>
      </c>
      <c r="AV9" s="534"/>
      <c r="AW9" s="534"/>
      <c r="AX9" s="535"/>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48</v>
      </c>
      <c r="AT10" s="137"/>
      <c r="AU10" s="200"/>
      <c r="AV10" s="200"/>
      <c r="AW10" s="394" t="s">
        <v>49</v>
      </c>
      <c r="AX10" s="395"/>
      <c r="AY10" s="34">
        <f>$AY$9</f>
        <v>0</v>
      </c>
    </row>
    <row r="11" spans="1:51" ht="22.5" customHeight="1">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50</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51</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52</v>
      </c>
      <c r="Z13" s="1010"/>
      <c r="AA13" s="1011"/>
      <c r="AB13" s="594" t="s">
        <v>53</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6" t="s">
        <v>41</v>
      </c>
      <c r="B16" s="397"/>
      <c r="C16" s="397"/>
      <c r="D16" s="397"/>
      <c r="E16" s="397"/>
      <c r="F16" s="398"/>
      <c r="G16" s="513" t="s">
        <v>42</v>
      </c>
      <c r="H16" s="431"/>
      <c r="I16" s="431"/>
      <c r="J16" s="431"/>
      <c r="K16" s="431"/>
      <c r="L16" s="431"/>
      <c r="M16" s="431"/>
      <c r="N16" s="431"/>
      <c r="O16" s="514"/>
      <c r="P16" s="430" t="s">
        <v>43</v>
      </c>
      <c r="Q16" s="431"/>
      <c r="R16" s="431"/>
      <c r="S16" s="431"/>
      <c r="T16" s="431"/>
      <c r="U16" s="431"/>
      <c r="V16" s="431"/>
      <c r="W16" s="431"/>
      <c r="X16" s="514"/>
      <c r="Y16" s="1018"/>
      <c r="Z16" s="826"/>
      <c r="AA16" s="827"/>
      <c r="AB16" s="1022" t="s">
        <v>44</v>
      </c>
      <c r="AC16" s="1023"/>
      <c r="AD16" s="1024"/>
      <c r="AE16" s="1028" t="s">
        <v>20</v>
      </c>
      <c r="AF16" s="1028"/>
      <c r="AG16" s="1028"/>
      <c r="AH16" s="1028"/>
      <c r="AI16" s="1028" t="s">
        <v>21</v>
      </c>
      <c r="AJ16" s="1028"/>
      <c r="AK16" s="1028"/>
      <c r="AL16" s="558"/>
      <c r="AM16" s="1028" t="s">
        <v>45</v>
      </c>
      <c r="AN16" s="1028"/>
      <c r="AO16" s="1028"/>
      <c r="AP16" s="558"/>
      <c r="AQ16" s="158" t="s">
        <v>46</v>
      </c>
      <c r="AR16" s="133"/>
      <c r="AS16" s="133"/>
      <c r="AT16" s="134"/>
      <c r="AU16" s="534" t="s">
        <v>47</v>
      </c>
      <c r="AV16" s="534"/>
      <c r="AW16" s="534"/>
      <c r="AX16" s="535"/>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48</v>
      </c>
      <c r="AT17" s="137"/>
      <c r="AU17" s="200"/>
      <c r="AV17" s="200"/>
      <c r="AW17" s="394" t="s">
        <v>49</v>
      </c>
      <c r="AX17" s="395"/>
      <c r="AY17" s="34">
        <f>$AY$16</f>
        <v>0</v>
      </c>
    </row>
    <row r="18" spans="1:51" ht="22.5" customHeight="1">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50</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51</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52</v>
      </c>
      <c r="Z20" s="1010"/>
      <c r="AA20" s="1011"/>
      <c r="AB20" s="594" t="s">
        <v>53</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6" t="s">
        <v>41</v>
      </c>
      <c r="B23" s="397"/>
      <c r="C23" s="397"/>
      <c r="D23" s="397"/>
      <c r="E23" s="397"/>
      <c r="F23" s="398"/>
      <c r="G23" s="513" t="s">
        <v>42</v>
      </c>
      <c r="H23" s="431"/>
      <c r="I23" s="431"/>
      <c r="J23" s="431"/>
      <c r="K23" s="431"/>
      <c r="L23" s="431"/>
      <c r="M23" s="431"/>
      <c r="N23" s="431"/>
      <c r="O23" s="514"/>
      <c r="P23" s="430" t="s">
        <v>43</v>
      </c>
      <c r="Q23" s="431"/>
      <c r="R23" s="431"/>
      <c r="S23" s="431"/>
      <c r="T23" s="431"/>
      <c r="U23" s="431"/>
      <c r="V23" s="431"/>
      <c r="W23" s="431"/>
      <c r="X23" s="514"/>
      <c r="Y23" s="1018"/>
      <c r="Z23" s="826"/>
      <c r="AA23" s="827"/>
      <c r="AB23" s="1022" t="s">
        <v>44</v>
      </c>
      <c r="AC23" s="1023"/>
      <c r="AD23" s="1024"/>
      <c r="AE23" s="1028" t="s">
        <v>20</v>
      </c>
      <c r="AF23" s="1028"/>
      <c r="AG23" s="1028"/>
      <c r="AH23" s="1028"/>
      <c r="AI23" s="1028" t="s">
        <v>21</v>
      </c>
      <c r="AJ23" s="1028"/>
      <c r="AK23" s="1028"/>
      <c r="AL23" s="558"/>
      <c r="AM23" s="1028" t="s">
        <v>45</v>
      </c>
      <c r="AN23" s="1028"/>
      <c r="AO23" s="1028"/>
      <c r="AP23" s="558"/>
      <c r="AQ23" s="158" t="s">
        <v>46</v>
      </c>
      <c r="AR23" s="133"/>
      <c r="AS23" s="133"/>
      <c r="AT23" s="134"/>
      <c r="AU23" s="534" t="s">
        <v>47</v>
      </c>
      <c r="AV23" s="534"/>
      <c r="AW23" s="534"/>
      <c r="AX23" s="535"/>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48</v>
      </c>
      <c r="AT24" s="137"/>
      <c r="AU24" s="200"/>
      <c r="AV24" s="200"/>
      <c r="AW24" s="394" t="s">
        <v>49</v>
      </c>
      <c r="AX24" s="395"/>
      <c r="AY24" s="34">
        <f>$AY$23</f>
        <v>0</v>
      </c>
    </row>
    <row r="25" spans="1:51" ht="22.5" customHeight="1">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50</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51</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52</v>
      </c>
      <c r="Z27" s="1010"/>
      <c r="AA27" s="1011"/>
      <c r="AB27" s="594" t="s">
        <v>53</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6" t="s">
        <v>41</v>
      </c>
      <c r="B30" s="397"/>
      <c r="C30" s="397"/>
      <c r="D30" s="397"/>
      <c r="E30" s="397"/>
      <c r="F30" s="398"/>
      <c r="G30" s="513" t="s">
        <v>42</v>
      </c>
      <c r="H30" s="431"/>
      <c r="I30" s="431"/>
      <c r="J30" s="431"/>
      <c r="K30" s="431"/>
      <c r="L30" s="431"/>
      <c r="M30" s="431"/>
      <c r="N30" s="431"/>
      <c r="O30" s="514"/>
      <c r="P30" s="430" t="s">
        <v>43</v>
      </c>
      <c r="Q30" s="431"/>
      <c r="R30" s="431"/>
      <c r="S30" s="431"/>
      <c r="T30" s="431"/>
      <c r="U30" s="431"/>
      <c r="V30" s="431"/>
      <c r="W30" s="431"/>
      <c r="X30" s="514"/>
      <c r="Y30" s="1018"/>
      <c r="Z30" s="826"/>
      <c r="AA30" s="827"/>
      <c r="AB30" s="1022" t="s">
        <v>44</v>
      </c>
      <c r="AC30" s="1023"/>
      <c r="AD30" s="1024"/>
      <c r="AE30" s="1028" t="s">
        <v>20</v>
      </c>
      <c r="AF30" s="1028"/>
      <c r="AG30" s="1028"/>
      <c r="AH30" s="1028"/>
      <c r="AI30" s="1028" t="s">
        <v>21</v>
      </c>
      <c r="AJ30" s="1028"/>
      <c r="AK30" s="1028"/>
      <c r="AL30" s="558"/>
      <c r="AM30" s="1028" t="s">
        <v>45</v>
      </c>
      <c r="AN30" s="1028"/>
      <c r="AO30" s="1028"/>
      <c r="AP30" s="558"/>
      <c r="AQ30" s="158" t="s">
        <v>46</v>
      </c>
      <c r="AR30" s="133"/>
      <c r="AS30" s="133"/>
      <c r="AT30" s="134"/>
      <c r="AU30" s="534" t="s">
        <v>47</v>
      </c>
      <c r="AV30" s="534"/>
      <c r="AW30" s="534"/>
      <c r="AX30" s="535"/>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48</v>
      </c>
      <c r="AT31" s="137"/>
      <c r="AU31" s="200"/>
      <c r="AV31" s="200"/>
      <c r="AW31" s="394" t="s">
        <v>49</v>
      </c>
      <c r="AX31" s="395"/>
      <c r="AY31" s="34">
        <f>$AY$30</f>
        <v>0</v>
      </c>
    </row>
    <row r="32" spans="1:51" ht="22.5" customHeight="1">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50</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51</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52</v>
      </c>
      <c r="Z34" s="1010"/>
      <c r="AA34" s="1011"/>
      <c r="AB34" s="594" t="s">
        <v>53</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6" t="s">
        <v>41</v>
      </c>
      <c r="B37" s="397"/>
      <c r="C37" s="397"/>
      <c r="D37" s="397"/>
      <c r="E37" s="397"/>
      <c r="F37" s="398"/>
      <c r="G37" s="513" t="s">
        <v>42</v>
      </c>
      <c r="H37" s="431"/>
      <c r="I37" s="431"/>
      <c r="J37" s="431"/>
      <c r="K37" s="431"/>
      <c r="L37" s="431"/>
      <c r="M37" s="431"/>
      <c r="N37" s="431"/>
      <c r="O37" s="514"/>
      <c r="P37" s="430" t="s">
        <v>43</v>
      </c>
      <c r="Q37" s="431"/>
      <c r="R37" s="431"/>
      <c r="S37" s="431"/>
      <c r="T37" s="431"/>
      <c r="U37" s="431"/>
      <c r="V37" s="431"/>
      <c r="W37" s="431"/>
      <c r="X37" s="514"/>
      <c r="Y37" s="1018"/>
      <c r="Z37" s="826"/>
      <c r="AA37" s="827"/>
      <c r="AB37" s="1022" t="s">
        <v>44</v>
      </c>
      <c r="AC37" s="1023"/>
      <c r="AD37" s="1024"/>
      <c r="AE37" s="1028" t="s">
        <v>20</v>
      </c>
      <c r="AF37" s="1028"/>
      <c r="AG37" s="1028"/>
      <c r="AH37" s="1028"/>
      <c r="AI37" s="1028" t="s">
        <v>21</v>
      </c>
      <c r="AJ37" s="1028"/>
      <c r="AK37" s="1028"/>
      <c r="AL37" s="558"/>
      <c r="AM37" s="1028" t="s">
        <v>45</v>
      </c>
      <c r="AN37" s="1028"/>
      <c r="AO37" s="1028"/>
      <c r="AP37" s="558"/>
      <c r="AQ37" s="158" t="s">
        <v>46</v>
      </c>
      <c r="AR37" s="133"/>
      <c r="AS37" s="133"/>
      <c r="AT37" s="134"/>
      <c r="AU37" s="534" t="s">
        <v>47</v>
      </c>
      <c r="AV37" s="534"/>
      <c r="AW37" s="534"/>
      <c r="AX37" s="535"/>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48</v>
      </c>
      <c r="AT38" s="137"/>
      <c r="AU38" s="200"/>
      <c r="AV38" s="200"/>
      <c r="AW38" s="394" t="s">
        <v>49</v>
      </c>
      <c r="AX38" s="395"/>
      <c r="AY38" s="34">
        <f>$AY$37</f>
        <v>0</v>
      </c>
    </row>
    <row r="39" spans="1:51" ht="22.5" customHeight="1">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50</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51</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52</v>
      </c>
      <c r="Z41" s="1010"/>
      <c r="AA41" s="1011"/>
      <c r="AB41" s="594" t="s">
        <v>53</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6" t="s">
        <v>41</v>
      </c>
      <c r="B44" s="397"/>
      <c r="C44" s="397"/>
      <c r="D44" s="397"/>
      <c r="E44" s="397"/>
      <c r="F44" s="398"/>
      <c r="G44" s="513" t="s">
        <v>42</v>
      </c>
      <c r="H44" s="431"/>
      <c r="I44" s="431"/>
      <c r="J44" s="431"/>
      <c r="K44" s="431"/>
      <c r="L44" s="431"/>
      <c r="M44" s="431"/>
      <c r="N44" s="431"/>
      <c r="O44" s="514"/>
      <c r="P44" s="430" t="s">
        <v>43</v>
      </c>
      <c r="Q44" s="431"/>
      <c r="R44" s="431"/>
      <c r="S44" s="431"/>
      <c r="T44" s="431"/>
      <c r="U44" s="431"/>
      <c r="V44" s="431"/>
      <c r="W44" s="431"/>
      <c r="X44" s="514"/>
      <c r="Y44" s="1018"/>
      <c r="Z44" s="826"/>
      <c r="AA44" s="827"/>
      <c r="AB44" s="1022" t="s">
        <v>44</v>
      </c>
      <c r="AC44" s="1023"/>
      <c r="AD44" s="1024"/>
      <c r="AE44" s="1028" t="s">
        <v>20</v>
      </c>
      <c r="AF44" s="1028"/>
      <c r="AG44" s="1028"/>
      <c r="AH44" s="1028"/>
      <c r="AI44" s="1028" t="s">
        <v>21</v>
      </c>
      <c r="AJ44" s="1028"/>
      <c r="AK44" s="1028"/>
      <c r="AL44" s="558"/>
      <c r="AM44" s="1028" t="s">
        <v>45</v>
      </c>
      <c r="AN44" s="1028"/>
      <c r="AO44" s="1028"/>
      <c r="AP44" s="558"/>
      <c r="AQ44" s="158" t="s">
        <v>46</v>
      </c>
      <c r="AR44" s="133"/>
      <c r="AS44" s="133"/>
      <c r="AT44" s="134"/>
      <c r="AU44" s="534" t="s">
        <v>47</v>
      </c>
      <c r="AV44" s="534"/>
      <c r="AW44" s="534"/>
      <c r="AX44" s="535"/>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48</v>
      </c>
      <c r="AT45" s="137"/>
      <c r="AU45" s="200"/>
      <c r="AV45" s="200"/>
      <c r="AW45" s="394" t="s">
        <v>49</v>
      </c>
      <c r="AX45" s="395"/>
      <c r="AY45" s="34">
        <f>$AY$44</f>
        <v>0</v>
      </c>
    </row>
    <row r="46" spans="1:51" ht="22.5" customHeight="1">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50</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51</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52</v>
      </c>
      <c r="Z48" s="1010"/>
      <c r="AA48" s="1011"/>
      <c r="AB48" s="594" t="s">
        <v>53</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6" t="s">
        <v>41</v>
      </c>
      <c r="B51" s="397"/>
      <c r="C51" s="397"/>
      <c r="D51" s="397"/>
      <c r="E51" s="397"/>
      <c r="F51" s="398"/>
      <c r="G51" s="513" t="s">
        <v>42</v>
      </c>
      <c r="H51" s="431"/>
      <c r="I51" s="431"/>
      <c r="J51" s="431"/>
      <c r="K51" s="431"/>
      <c r="L51" s="431"/>
      <c r="M51" s="431"/>
      <c r="N51" s="431"/>
      <c r="O51" s="514"/>
      <c r="P51" s="430" t="s">
        <v>43</v>
      </c>
      <c r="Q51" s="431"/>
      <c r="R51" s="431"/>
      <c r="S51" s="431"/>
      <c r="T51" s="431"/>
      <c r="U51" s="431"/>
      <c r="V51" s="431"/>
      <c r="W51" s="431"/>
      <c r="X51" s="514"/>
      <c r="Y51" s="1018"/>
      <c r="Z51" s="826"/>
      <c r="AA51" s="827"/>
      <c r="AB51" s="558" t="s">
        <v>44</v>
      </c>
      <c r="AC51" s="1023"/>
      <c r="AD51" s="1024"/>
      <c r="AE51" s="1028" t="s">
        <v>20</v>
      </c>
      <c r="AF51" s="1028"/>
      <c r="AG51" s="1028"/>
      <c r="AH51" s="1028"/>
      <c r="AI51" s="1028" t="s">
        <v>21</v>
      </c>
      <c r="AJ51" s="1028"/>
      <c r="AK51" s="1028"/>
      <c r="AL51" s="558"/>
      <c r="AM51" s="1028" t="s">
        <v>45</v>
      </c>
      <c r="AN51" s="1028"/>
      <c r="AO51" s="1028"/>
      <c r="AP51" s="558"/>
      <c r="AQ51" s="158" t="s">
        <v>46</v>
      </c>
      <c r="AR51" s="133"/>
      <c r="AS51" s="133"/>
      <c r="AT51" s="134"/>
      <c r="AU51" s="534" t="s">
        <v>47</v>
      </c>
      <c r="AV51" s="534"/>
      <c r="AW51" s="534"/>
      <c r="AX51" s="535"/>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48</v>
      </c>
      <c r="AT52" s="137"/>
      <c r="AU52" s="200"/>
      <c r="AV52" s="200"/>
      <c r="AW52" s="394" t="s">
        <v>49</v>
      </c>
      <c r="AX52" s="395"/>
      <c r="AY52" s="34">
        <f>$AY$51</f>
        <v>0</v>
      </c>
    </row>
    <row r="53" spans="1:51" ht="22.5" customHeight="1">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50</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51</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52</v>
      </c>
      <c r="Z55" s="1010"/>
      <c r="AA55" s="1011"/>
      <c r="AB55" s="594" t="s">
        <v>53</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6" t="s">
        <v>41</v>
      </c>
      <c r="B58" s="397"/>
      <c r="C58" s="397"/>
      <c r="D58" s="397"/>
      <c r="E58" s="397"/>
      <c r="F58" s="398"/>
      <c r="G58" s="513" t="s">
        <v>42</v>
      </c>
      <c r="H58" s="431"/>
      <c r="I58" s="431"/>
      <c r="J58" s="431"/>
      <c r="K58" s="431"/>
      <c r="L58" s="431"/>
      <c r="M58" s="431"/>
      <c r="N58" s="431"/>
      <c r="O58" s="514"/>
      <c r="P58" s="430" t="s">
        <v>43</v>
      </c>
      <c r="Q58" s="431"/>
      <c r="R58" s="431"/>
      <c r="S58" s="431"/>
      <c r="T58" s="431"/>
      <c r="U58" s="431"/>
      <c r="V58" s="431"/>
      <c r="W58" s="431"/>
      <c r="X58" s="514"/>
      <c r="Y58" s="1018"/>
      <c r="Z58" s="826"/>
      <c r="AA58" s="827"/>
      <c r="AB58" s="1022" t="s">
        <v>44</v>
      </c>
      <c r="AC58" s="1023"/>
      <c r="AD58" s="1024"/>
      <c r="AE58" s="1028" t="s">
        <v>20</v>
      </c>
      <c r="AF58" s="1028"/>
      <c r="AG58" s="1028"/>
      <c r="AH58" s="1028"/>
      <c r="AI58" s="1028" t="s">
        <v>21</v>
      </c>
      <c r="AJ58" s="1028"/>
      <c r="AK58" s="1028"/>
      <c r="AL58" s="558"/>
      <c r="AM58" s="1028" t="s">
        <v>45</v>
      </c>
      <c r="AN58" s="1028"/>
      <c r="AO58" s="1028"/>
      <c r="AP58" s="558"/>
      <c r="AQ58" s="158" t="s">
        <v>46</v>
      </c>
      <c r="AR58" s="133"/>
      <c r="AS58" s="133"/>
      <c r="AT58" s="134"/>
      <c r="AU58" s="534" t="s">
        <v>47</v>
      </c>
      <c r="AV58" s="534"/>
      <c r="AW58" s="534"/>
      <c r="AX58" s="535"/>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48</v>
      </c>
      <c r="AT59" s="137"/>
      <c r="AU59" s="200"/>
      <c r="AV59" s="200"/>
      <c r="AW59" s="394" t="s">
        <v>49</v>
      </c>
      <c r="AX59" s="395"/>
      <c r="AY59" s="34">
        <f>$AY$58</f>
        <v>0</v>
      </c>
    </row>
    <row r="60" spans="1:51" ht="22.5" customHeight="1">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50</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51</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52</v>
      </c>
      <c r="Z62" s="1010"/>
      <c r="AA62" s="1011"/>
      <c r="AB62" s="594" t="s">
        <v>53</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6" t="s">
        <v>41</v>
      </c>
      <c r="B65" s="397"/>
      <c r="C65" s="397"/>
      <c r="D65" s="397"/>
      <c r="E65" s="397"/>
      <c r="F65" s="398"/>
      <c r="G65" s="513" t="s">
        <v>42</v>
      </c>
      <c r="H65" s="431"/>
      <c r="I65" s="431"/>
      <c r="J65" s="431"/>
      <c r="K65" s="431"/>
      <c r="L65" s="431"/>
      <c r="M65" s="431"/>
      <c r="N65" s="431"/>
      <c r="O65" s="514"/>
      <c r="P65" s="430" t="s">
        <v>43</v>
      </c>
      <c r="Q65" s="431"/>
      <c r="R65" s="431"/>
      <c r="S65" s="431"/>
      <c r="T65" s="431"/>
      <c r="U65" s="431"/>
      <c r="V65" s="431"/>
      <c r="W65" s="431"/>
      <c r="X65" s="514"/>
      <c r="Y65" s="1018"/>
      <c r="Z65" s="826"/>
      <c r="AA65" s="827"/>
      <c r="AB65" s="1022" t="s">
        <v>44</v>
      </c>
      <c r="AC65" s="1023"/>
      <c r="AD65" s="1024"/>
      <c r="AE65" s="1028" t="s">
        <v>20</v>
      </c>
      <c r="AF65" s="1028"/>
      <c r="AG65" s="1028"/>
      <c r="AH65" s="1028"/>
      <c r="AI65" s="1028" t="s">
        <v>21</v>
      </c>
      <c r="AJ65" s="1028"/>
      <c r="AK65" s="1028"/>
      <c r="AL65" s="558"/>
      <c r="AM65" s="1028" t="s">
        <v>45</v>
      </c>
      <c r="AN65" s="1028"/>
      <c r="AO65" s="1028"/>
      <c r="AP65" s="558"/>
      <c r="AQ65" s="158" t="s">
        <v>46</v>
      </c>
      <c r="AR65" s="133"/>
      <c r="AS65" s="133"/>
      <c r="AT65" s="134"/>
      <c r="AU65" s="534" t="s">
        <v>47</v>
      </c>
      <c r="AV65" s="534"/>
      <c r="AW65" s="534"/>
      <c r="AX65" s="535"/>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48</v>
      </c>
      <c r="AT66" s="137"/>
      <c r="AU66" s="200"/>
      <c r="AV66" s="200"/>
      <c r="AW66" s="394" t="s">
        <v>49</v>
      </c>
      <c r="AX66" s="395"/>
      <c r="AY66" s="34">
        <f>$AY$65</f>
        <v>0</v>
      </c>
    </row>
    <row r="67" spans="1:51" ht="22.5" customHeight="1">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50</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51</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52</v>
      </c>
      <c r="Z69" s="1010"/>
      <c r="AA69" s="1011"/>
      <c r="AB69" s="557"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7" t="s">
        <v>620</v>
      </c>
      <c r="B2" s="1048"/>
      <c r="C2" s="1048"/>
      <c r="D2" s="1048"/>
      <c r="E2" s="1048"/>
      <c r="F2" s="1049"/>
      <c r="G2" s="595" t="s">
        <v>621</v>
      </c>
      <c r="H2" s="596"/>
      <c r="I2" s="596"/>
      <c r="J2" s="596"/>
      <c r="K2" s="596"/>
      <c r="L2" s="596"/>
      <c r="M2" s="596"/>
      <c r="N2" s="596"/>
      <c r="O2" s="596"/>
      <c r="P2" s="596"/>
      <c r="Q2" s="596"/>
      <c r="R2" s="596"/>
      <c r="S2" s="596"/>
      <c r="T2" s="596"/>
      <c r="U2" s="596"/>
      <c r="V2" s="596"/>
      <c r="W2" s="596"/>
      <c r="X2" s="596"/>
      <c r="Y2" s="596"/>
      <c r="Z2" s="596"/>
      <c r="AA2" s="596"/>
      <c r="AB2" s="597"/>
      <c r="AC2" s="595" t="s">
        <v>622</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c r="A3" s="1041"/>
      <c r="B3" s="1042"/>
      <c r="C3" s="1042"/>
      <c r="D3" s="1042"/>
      <c r="E3" s="1042"/>
      <c r="F3" s="1043"/>
      <c r="G3" s="812" t="s">
        <v>166</v>
      </c>
      <c r="H3" s="668"/>
      <c r="I3" s="668"/>
      <c r="J3" s="668"/>
      <c r="K3" s="668"/>
      <c r="L3" s="667" t="s">
        <v>167</v>
      </c>
      <c r="M3" s="668"/>
      <c r="N3" s="668"/>
      <c r="O3" s="668"/>
      <c r="P3" s="668"/>
      <c r="Q3" s="668"/>
      <c r="R3" s="668"/>
      <c r="S3" s="668"/>
      <c r="T3" s="668"/>
      <c r="U3" s="668"/>
      <c r="V3" s="668"/>
      <c r="W3" s="668"/>
      <c r="X3" s="669"/>
      <c r="Y3" s="653" t="s">
        <v>168</v>
      </c>
      <c r="Z3" s="654"/>
      <c r="AA3" s="654"/>
      <c r="AB3" s="798"/>
      <c r="AC3" s="812" t="s">
        <v>166</v>
      </c>
      <c r="AD3" s="668"/>
      <c r="AE3" s="668"/>
      <c r="AF3" s="668"/>
      <c r="AG3" s="668"/>
      <c r="AH3" s="667" t="s">
        <v>167</v>
      </c>
      <c r="AI3" s="668"/>
      <c r="AJ3" s="668"/>
      <c r="AK3" s="668"/>
      <c r="AL3" s="668"/>
      <c r="AM3" s="668"/>
      <c r="AN3" s="668"/>
      <c r="AO3" s="668"/>
      <c r="AP3" s="668"/>
      <c r="AQ3" s="668"/>
      <c r="AR3" s="668"/>
      <c r="AS3" s="668"/>
      <c r="AT3" s="669"/>
      <c r="AU3" s="653" t="s">
        <v>168</v>
      </c>
      <c r="AV3" s="654"/>
      <c r="AW3" s="654"/>
      <c r="AX3" s="655"/>
      <c r="AY3" s="34">
        <f>$AY$2</f>
        <v>0</v>
      </c>
    </row>
    <row r="4" spans="1:51" ht="24.75" customHeight="1">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41"/>
      <c r="B14" s="1042"/>
      <c r="C14" s="1042"/>
      <c r="D14" s="1042"/>
      <c r="E14" s="1042"/>
      <c r="F14" s="1043"/>
      <c r="G14" s="823" t="s">
        <v>31</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31</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c r="A15" s="1041"/>
      <c r="B15" s="1042"/>
      <c r="C15" s="1042"/>
      <c r="D15" s="1042"/>
      <c r="E15" s="1042"/>
      <c r="F15" s="1043"/>
      <c r="G15" s="595" t="s">
        <v>623</v>
      </c>
      <c r="H15" s="596"/>
      <c r="I15" s="596"/>
      <c r="J15" s="596"/>
      <c r="K15" s="596"/>
      <c r="L15" s="596"/>
      <c r="M15" s="596"/>
      <c r="N15" s="596"/>
      <c r="O15" s="596"/>
      <c r="P15" s="596"/>
      <c r="Q15" s="596"/>
      <c r="R15" s="596"/>
      <c r="S15" s="596"/>
      <c r="T15" s="596"/>
      <c r="U15" s="596"/>
      <c r="V15" s="596"/>
      <c r="W15" s="596"/>
      <c r="X15" s="596"/>
      <c r="Y15" s="596"/>
      <c r="Z15" s="596"/>
      <c r="AA15" s="596"/>
      <c r="AB15" s="597"/>
      <c r="AC15" s="595" t="s">
        <v>624</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c r="A16" s="1041"/>
      <c r="B16" s="1042"/>
      <c r="C16" s="1042"/>
      <c r="D16" s="1042"/>
      <c r="E16" s="1042"/>
      <c r="F16" s="1043"/>
      <c r="G16" s="812" t="s">
        <v>166</v>
      </c>
      <c r="H16" s="668"/>
      <c r="I16" s="668"/>
      <c r="J16" s="668"/>
      <c r="K16" s="668"/>
      <c r="L16" s="667" t="s">
        <v>167</v>
      </c>
      <c r="M16" s="668"/>
      <c r="N16" s="668"/>
      <c r="O16" s="668"/>
      <c r="P16" s="668"/>
      <c r="Q16" s="668"/>
      <c r="R16" s="668"/>
      <c r="S16" s="668"/>
      <c r="T16" s="668"/>
      <c r="U16" s="668"/>
      <c r="V16" s="668"/>
      <c r="W16" s="668"/>
      <c r="X16" s="669"/>
      <c r="Y16" s="653" t="s">
        <v>168</v>
      </c>
      <c r="Z16" s="654"/>
      <c r="AA16" s="654"/>
      <c r="AB16" s="798"/>
      <c r="AC16" s="812" t="s">
        <v>166</v>
      </c>
      <c r="AD16" s="668"/>
      <c r="AE16" s="668"/>
      <c r="AF16" s="668"/>
      <c r="AG16" s="668"/>
      <c r="AH16" s="667" t="s">
        <v>167</v>
      </c>
      <c r="AI16" s="668"/>
      <c r="AJ16" s="668"/>
      <c r="AK16" s="668"/>
      <c r="AL16" s="668"/>
      <c r="AM16" s="668"/>
      <c r="AN16" s="668"/>
      <c r="AO16" s="668"/>
      <c r="AP16" s="668"/>
      <c r="AQ16" s="668"/>
      <c r="AR16" s="668"/>
      <c r="AS16" s="668"/>
      <c r="AT16" s="669"/>
      <c r="AU16" s="653" t="s">
        <v>168</v>
      </c>
      <c r="AV16" s="654"/>
      <c r="AW16" s="654"/>
      <c r="AX16" s="655"/>
      <c r="AY16" s="34">
        <f>$AY$15</f>
        <v>0</v>
      </c>
    </row>
    <row r="17" spans="1:51" ht="24.75" customHeight="1">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41"/>
      <c r="B27" s="1042"/>
      <c r="C27" s="1042"/>
      <c r="D27" s="1042"/>
      <c r="E27" s="1042"/>
      <c r="F27" s="1043"/>
      <c r="G27" s="823" t="s">
        <v>31</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31</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c r="A28" s="1041"/>
      <c r="B28" s="1042"/>
      <c r="C28" s="1042"/>
      <c r="D28" s="1042"/>
      <c r="E28" s="1042"/>
      <c r="F28" s="1043"/>
      <c r="G28" s="595" t="s">
        <v>625</v>
      </c>
      <c r="H28" s="596"/>
      <c r="I28" s="596"/>
      <c r="J28" s="596"/>
      <c r="K28" s="596"/>
      <c r="L28" s="596"/>
      <c r="M28" s="596"/>
      <c r="N28" s="596"/>
      <c r="O28" s="596"/>
      <c r="P28" s="596"/>
      <c r="Q28" s="596"/>
      <c r="R28" s="596"/>
      <c r="S28" s="596"/>
      <c r="T28" s="596"/>
      <c r="U28" s="596"/>
      <c r="V28" s="596"/>
      <c r="W28" s="596"/>
      <c r="X28" s="596"/>
      <c r="Y28" s="596"/>
      <c r="Z28" s="596"/>
      <c r="AA28" s="596"/>
      <c r="AB28" s="597"/>
      <c r="AC28" s="595" t="s">
        <v>626</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c r="A29" s="1041"/>
      <c r="B29" s="1042"/>
      <c r="C29" s="1042"/>
      <c r="D29" s="1042"/>
      <c r="E29" s="1042"/>
      <c r="F29" s="1043"/>
      <c r="G29" s="812" t="s">
        <v>166</v>
      </c>
      <c r="H29" s="668"/>
      <c r="I29" s="668"/>
      <c r="J29" s="668"/>
      <c r="K29" s="668"/>
      <c r="L29" s="667" t="s">
        <v>167</v>
      </c>
      <c r="M29" s="668"/>
      <c r="N29" s="668"/>
      <c r="O29" s="668"/>
      <c r="P29" s="668"/>
      <c r="Q29" s="668"/>
      <c r="R29" s="668"/>
      <c r="S29" s="668"/>
      <c r="T29" s="668"/>
      <c r="U29" s="668"/>
      <c r="V29" s="668"/>
      <c r="W29" s="668"/>
      <c r="X29" s="669"/>
      <c r="Y29" s="653" t="s">
        <v>168</v>
      </c>
      <c r="Z29" s="654"/>
      <c r="AA29" s="654"/>
      <c r="AB29" s="798"/>
      <c r="AC29" s="812" t="s">
        <v>166</v>
      </c>
      <c r="AD29" s="668"/>
      <c r="AE29" s="668"/>
      <c r="AF29" s="668"/>
      <c r="AG29" s="668"/>
      <c r="AH29" s="667" t="s">
        <v>167</v>
      </c>
      <c r="AI29" s="668"/>
      <c r="AJ29" s="668"/>
      <c r="AK29" s="668"/>
      <c r="AL29" s="668"/>
      <c r="AM29" s="668"/>
      <c r="AN29" s="668"/>
      <c r="AO29" s="668"/>
      <c r="AP29" s="668"/>
      <c r="AQ29" s="668"/>
      <c r="AR29" s="668"/>
      <c r="AS29" s="668"/>
      <c r="AT29" s="669"/>
      <c r="AU29" s="653" t="s">
        <v>168</v>
      </c>
      <c r="AV29" s="654"/>
      <c r="AW29" s="654"/>
      <c r="AX29" s="655"/>
      <c r="AY29" s="34">
        <f>$AY$28</f>
        <v>0</v>
      </c>
    </row>
    <row r="30" spans="1:51" ht="24.75" customHeight="1">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41"/>
      <c r="B40" s="1042"/>
      <c r="C40" s="1042"/>
      <c r="D40" s="1042"/>
      <c r="E40" s="1042"/>
      <c r="F40" s="1043"/>
      <c r="G40" s="823" t="s">
        <v>31</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31</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c r="A41" s="1041"/>
      <c r="B41" s="1042"/>
      <c r="C41" s="1042"/>
      <c r="D41" s="1042"/>
      <c r="E41" s="1042"/>
      <c r="F41" s="1043"/>
      <c r="G41" s="595" t="s">
        <v>627</v>
      </c>
      <c r="H41" s="596"/>
      <c r="I41" s="596"/>
      <c r="J41" s="596"/>
      <c r="K41" s="596"/>
      <c r="L41" s="596"/>
      <c r="M41" s="596"/>
      <c r="N41" s="596"/>
      <c r="O41" s="596"/>
      <c r="P41" s="596"/>
      <c r="Q41" s="596"/>
      <c r="R41" s="596"/>
      <c r="S41" s="596"/>
      <c r="T41" s="596"/>
      <c r="U41" s="596"/>
      <c r="V41" s="596"/>
      <c r="W41" s="596"/>
      <c r="X41" s="596"/>
      <c r="Y41" s="596"/>
      <c r="Z41" s="596"/>
      <c r="AA41" s="596"/>
      <c r="AB41" s="597"/>
      <c r="AC41" s="595" t="s">
        <v>628</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c r="A42" s="1041"/>
      <c r="B42" s="1042"/>
      <c r="C42" s="1042"/>
      <c r="D42" s="1042"/>
      <c r="E42" s="1042"/>
      <c r="F42" s="1043"/>
      <c r="G42" s="812" t="s">
        <v>166</v>
      </c>
      <c r="H42" s="668"/>
      <c r="I42" s="668"/>
      <c r="J42" s="668"/>
      <c r="K42" s="668"/>
      <c r="L42" s="667" t="s">
        <v>167</v>
      </c>
      <c r="M42" s="668"/>
      <c r="N42" s="668"/>
      <c r="O42" s="668"/>
      <c r="P42" s="668"/>
      <c r="Q42" s="668"/>
      <c r="R42" s="668"/>
      <c r="S42" s="668"/>
      <c r="T42" s="668"/>
      <c r="U42" s="668"/>
      <c r="V42" s="668"/>
      <c r="W42" s="668"/>
      <c r="X42" s="669"/>
      <c r="Y42" s="653" t="s">
        <v>168</v>
      </c>
      <c r="Z42" s="654"/>
      <c r="AA42" s="654"/>
      <c r="AB42" s="798"/>
      <c r="AC42" s="812" t="s">
        <v>166</v>
      </c>
      <c r="AD42" s="668"/>
      <c r="AE42" s="668"/>
      <c r="AF42" s="668"/>
      <c r="AG42" s="668"/>
      <c r="AH42" s="667" t="s">
        <v>167</v>
      </c>
      <c r="AI42" s="668"/>
      <c r="AJ42" s="668"/>
      <c r="AK42" s="668"/>
      <c r="AL42" s="668"/>
      <c r="AM42" s="668"/>
      <c r="AN42" s="668"/>
      <c r="AO42" s="668"/>
      <c r="AP42" s="668"/>
      <c r="AQ42" s="668"/>
      <c r="AR42" s="668"/>
      <c r="AS42" s="668"/>
      <c r="AT42" s="669"/>
      <c r="AU42" s="653" t="s">
        <v>168</v>
      </c>
      <c r="AV42" s="654"/>
      <c r="AW42" s="654"/>
      <c r="AX42" s="655"/>
      <c r="AY42" s="34">
        <f>$AY$41</f>
        <v>0</v>
      </c>
    </row>
    <row r="43" spans="1:51" ht="24.75" customHeight="1">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44"/>
      <c r="B53" s="1045"/>
      <c r="C53" s="1045"/>
      <c r="D53" s="1045"/>
      <c r="E53" s="1045"/>
      <c r="F53" s="1046"/>
      <c r="G53" s="1029" t="s">
        <v>31</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31</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row r="55" spans="1:51" ht="30" customHeight="1">
      <c r="A55" s="1047" t="s">
        <v>620</v>
      </c>
      <c r="B55" s="1048"/>
      <c r="C55" s="1048"/>
      <c r="D55" s="1048"/>
      <c r="E55" s="1048"/>
      <c r="F55" s="1049"/>
      <c r="G55" s="595" t="s">
        <v>629</v>
      </c>
      <c r="H55" s="596"/>
      <c r="I55" s="596"/>
      <c r="J55" s="596"/>
      <c r="K55" s="596"/>
      <c r="L55" s="596"/>
      <c r="M55" s="596"/>
      <c r="N55" s="596"/>
      <c r="O55" s="596"/>
      <c r="P55" s="596"/>
      <c r="Q55" s="596"/>
      <c r="R55" s="596"/>
      <c r="S55" s="596"/>
      <c r="T55" s="596"/>
      <c r="U55" s="596"/>
      <c r="V55" s="596"/>
      <c r="W55" s="596"/>
      <c r="X55" s="596"/>
      <c r="Y55" s="596"/>
      <c r="Z55" s="596"/>
      <c r="AA55" s="596"/>
      <c r="AB55" s="597"/>
      <c r="AC55" s="595" t="s">
        <v>630</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c r="A56" s="1041"/>
      <c r="B56" s="1042"/>
      <c r="C56" s="1042"/>
      <c r="D56" s="1042"/>
      <c r="E56" s="1042"/>
      <c r="F56" s="1043"/>
      <c r="G56" s="812" t="s">
        <v>166</v>
      </c>
      <c r="H56" s="668"/>
      <c r="I56" s="668"/>
      <c r="J56" s="668"/>
      <c r="K56" s="668"/>
      <c r="L56" s="667" t="s">
        <v>167</v>
      </c>
      <c r="M56" s="668"/>
      <c r="N56" s="668"/>
      <c r="O56" s="668"/>
      <c r="P56" s="668"/>
      <c r="Q56" s="668"/>
      <c r="R56" s="668"/>
      <c r="S56" s="668"/>
      <c r="T56" s="668"/>
      <c r="U56" s="668"/>
      <c r="V56" s="668"/>
      <c r="W56" s="668"/>
      <c r="X56" s="669"/>
      <c r="Y56" s="653" t="s">
        <v>168</v>
      </c>
      <c r="Z56" s="654"/>
      <c r="AA56" s="654"/>
      <c r="AB56" s="798"/>
      <c r="AC56" s="812" t="s">
        <v>166</v>
      </c>
      <c r="AD56" s="668"/>
      <c r="AE56" s="668"/>
      <c r="AF56" s="668"/>
      <c r="AG56" s="668"/>
      <c r="AH56" s="667" t="s">
        <v>167</v>
      </c>
      <c r="AI56" s="668"/>
      <c r="AJ56" s="668"/>
      <c r="AK56" s="668"/>
      <c r="AL56" s="668"/>
      <c r="AM56" s="668"/>
      <c r="AN56" s="668"/>
      <c r="AO56" s="668"/>
      <c r="AP56" s="668"/>
      <c r="AQ56" s="668"/>
      <c r="AR56" s="668"/>
      <c r="AS56" s="668"/>
      <c r="AT56" s="669"/>
      <c r="AU56" s="653" t="s">
        <v>168</v>
      </c>
      <c r="AV56" s="654"/>
      <c r="AW56" s="654"/>
      <c r="AX56" s="655"/>
      <c r="AY56" s="34">
        <f>$AY$55</f>
        <v>0</v>
      </c>
    </row>
    <row r="57" spans="1:51" ht="24.75" customHeight="1">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41"/>
      <c r="B67" s="1042"/>
      <c r="C67" s="1042"/>
      <c r="D67" s="1042"/>
      <c r="E67" s="1042"/>
      <c r="F67" s="1043"/>
      <c r="G67" s="823" t="s">
        <v>31</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31</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c r="A68" s="1041"/>
      <c r="B68" s="1042"/>
      <c r="C68" s="1042"/>
      <c r="D68" s="1042"/>
      <c r="E68" s="1042"/>
      <c r="F68" s="1043"/>
      <c r="G68" s="595" t="s">
        <v>631</v>
      </c>
      <c r="H68" s="596"/>
      <c r="I68" s="596"/>
      <c r="J68" s="596"/>
      <c r="K68" s="596"/>
      <c r="L68" s="596"/>
      <c r="M68" s="596"/>
      <c r="N68" s="596"/>
      <c r="O68" s="596"/>
      <c r="P68" s="596"/>
      <c r="Q68" s="596"/>
      <c r="R68" s="596"/>
      <c r="S68" s="596"/>
      <c r="T68" s="596"/>
      <c r="U68" s="596"/>
      <c r="V68" s="596"/>
      <c r="W68" s="596"/>
      <c r="X68" s="596"/>
      <c r="Y68" s="596"/>
      <c r="Z68" s="596"/>
      <c r="AA68" s="596"/>
      <c r="AB68" s="597"/>
      <c r="AC68" s="595" t="s">
        <v>632</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c r="A69" s="1041"/>
      <c r="B69" s="1042"/>
      <c r="C69" s="1042"/>
      <c r="D69" s="1042"/>
      <c r="E69" s="1042"/>
      <c r="F69" s="1043"/>
      <c r="G69" s="812" t="s">
        <v>166</v>
      </c>
      <c r="H69" s="668"/>
      <c r="I69" s="668"/>
      <c r="J69" s="668"/>
      <c r="K69" s="668"/>
      <c r="L69" s="667" t="s">
        <v>167</v>
      </c>
      <c r="M69" s="668"/>
      <c r="N69" s="668"/>
      <c r="O69" s="668"/>
      <c r="P69" s="668"/>
      <c r="Q69" s="668"/>
      <c r="R69" s="668"/>
      <c r="S69" s="668"/>
      <c r="T69" s="668"/>
      <c r="U69" s="668"/>
      <c r="V69" s="668"/>
      <c r="W69" s="668"/>
      <c r="X69" s="669"/>
      <c r="Y69" s="653" t="s">
        <v>168</v>
      </c>
      <c r="Z69" s="654"/>
      <c r="AA69" s="654"/>
      <c r="AB69" s="798"/>
      <c r="AC69" s="812" t="s">
        <v>166</v>
      </c>
      <c r="AD69" s="668"/>
      <c r="AE69" s="668"/>
      <c r="AF69" s="668"/>
      <c r="AG69" s="668"/>
      <c r="AH69" s="667" t="s">
        <v>167</v>
      </c>
      <c r="AI69" s="668"/>
      <c r="AJ69" s="668"/>
      <c r="AK69" s="668"/>
      <c r="AL69" s="668"/>
      <c r="AM69" s="668"/>
      <c r="AN69" s="668"/>
      <c r="AO69" s="668"/>
      <c r="AP69" s="668"/>
      <c r="AQ69" s="668"/>
      <c r="AR69" s="668"/>
      <c r="AS69" s="668"/>
      <c r="AT69" s="669"/>
      <c r="AU69" s="653" t="s">
        <v>168</v>
      </c>
      <c r="AV69" s="654"/>
      <c r="AW69" s="654"/>
      <c r="AX69" s="655"/>
      <c r="AY69" s="34">
        <f>$AY$68</f>
        <v>0</v>
      </c>
    </row>
    <row r="70" spans="1:51" ht="24.75" customHeight="1">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41"/>
      <c r="B80" s="1042"/>
      <c r="C80" s="1042"/>
      <c r="D80" s="1042"/>
      <c r="E80" s="1042"/>
      <c r="F80" s="1043"/>
      <c r="G80" s="823" t="s">
        <v>31</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31</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c r="A81" s="1041"/>
      <c r="B81" s="1042"/>
      <c r="C81" s="1042"/>
      <c r="D81" s="1042"/>
      <c r="E81" s="1042"/>
      <c r="F81" s="1043"/>
      <c r="G81" s="595" t="s">
        <v>633</v>
      </c>
      <c r="H81" s="596"/>
      <c r="I81" s="596"/>
      <c r="J81" s="596"/>
      <c r="K81" s="596"/>
      <c r="L81" s="596"/>
      <c r="M81" s="596"/>
      <c r="N81" s="596"/>
      <c r="O81" s="596"/>
      <c r="P81" s="596"/>
      <c r="Q81" s="596"/>
      <c r="R81" s="596"/>
      <c r="S81" s="596"/>
      <c r="T81" s="596"/>
      <c r="U81" s="596"/>
      <c r="V81" s="596"/>
      <c r="W81" s="596"/>
      <c r="X81" s="596"/>
      <c r="Y81" s="596"/>
      <c r="Z81" s="596"/>
      <c r="AA81" s="596"/>
      <c r="AB81" s="597"/>
      <c r="AC81" s="595" t="s">
        <v>634</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c r="A82" s="1041"/>
      <c r="B82" s="1042"/>
      <c r="C82" s="1042"/>
      <c r="D82" s="1042"/>
      <c r="E82" s="1042"/>
      <c r="F82" s="1043"/>
      <c r="G82" s="812" t="s">
        <v>166</v>
      </c>
      <c r="H82" s="668"/>
      <c r="I82" s="668"/>
      <c r="J82" s="668"/>
      <c r="K82" s="668"/>
      <c r="L82" s="667" t="s">
        <v>167</v>
      </c>
      <c r="M82" s="668"/>
      <c r="N82" s="668"/>
      <c r="O82" s="668"/>
      <c r="P82" s="668"/>
      <c r="Q82" s="668"/>
      <c r="R82" s="668"/>
      <c r="S82" s="668"/>
      <c r="T82" s="668"/>
      <c r="U82" s="668"/>
      <c r="V82" s="668"/>
      <c r="W82" s="668"/>
      <c r="X82" s="669"/>
      <c r="Y82" s="653" t="s">
        <v>168</v>
      </c>
      <c r="Z82" s="654"/>
      <c r="AA82" s="654"/>
      <c r="AB82" s="798"/>
      <c r="AC82" s="812" t="s">
        <v>166</v>
      </c>
      <c r="AD82" s="668"/>
      <c r="AE82" s="668"/>
      <c r="AF82" s="668"/>
      <c r="AG82" s="668"/>
      <c r="AH82" s="667" t="s">
        <v>167</v>
      </c>
      <c r="AI82" s="668"/>
      <c r="AJ82" s="668"/>
      <c r="AK82" s="668"/>
      <c r="AL82" s="668"/>
      <c r="AM82" s="668"/>
      <c r="AN82" s="668"/>
      <c r="AO82" s="668"/>
      <c r="AP82" s="668"/>
      <c r="AQ82" s="668"/>
      <c r="AR82" s="668"/>
      <c r="AS82" s="668"/>
      <c r="AT82" s="669"/>
      <c r="AU82" s="653" t="s">
        <v>168</v>
      </c>
      <c r="AV82" s="654"/>
      <c r="AW82" s="654"/>
      <c r="AX82" s="655"/>
      <c r="AY82" s="34">
        <f>$AY$81</f>
        <v>0</v>
      </c>
    </row>
    <row r="83" spans="1:51" ht="24.75" customHeight="1">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41"/>
      <c r="B93" s="1042"/>
      <c r="C93" s="1042"/>
      <c r="D93" s="1042"/>
      <c r="E93" s="1042"/>
      <c r="F93" s="1043"/>
      <c r="G93" s="823" t="s">
        <v>31</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31</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c r="A94" s="1041"/>
      <c r="B94" s="1042"/>
      <c r="C94" s="1042"/>
      <c r="D94" s="1042"/>
      <c r="E94" s="1042"/>
      <c r="F94" s="1043"/>
      <c r="G94" s="595" t="s">
        <v>635</v>
      </c>
      <c r="H94" s="596"/>
      <c r="I94" s="596"/>
      <c r="J94" s="596"/>
      <c r="K94" s="596"/>
      <c r="L94" s="596"/>
      <c r="M94" s="596"/>
      <c r="N94" s="596"/>
      <c r="O94" s="596"/>
      <c r="P94" s="596"/>
      <c r="Q94" s="596"/>
      <c r="R94" s="596"/>
      <c r="S94" s="596"/>
      <c r="T94" s="596"/>
      <c r="U94" s="596"/>
      <c r="V94" s="596"/>
      <c r="W94" s="596"/>
      <c r="X94" s="596"/>
      <c r="Y94" s="596"/>
      <c r="Z94" s="596"/>
      <c r="AA94" s="596"/>
      <c r="AB94" s="597"/>
      <c r="AC94" s="595" t="s">
        <v>636</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c r="A95" s="1041"/>
      <c r="B95" s="1042"/>
      <c r="C95" s="1042"/>
      <c r="D95" s="1042"/>
      <c r="E95" s="1042"/>
      <c r="F95" s="1043"/>
      <c r="G95" s="812" t="s">
        <v>166</v>
      </c>
      <c r="H95" s="668"/>
      <c r="I95" s="668"/>
      <c r="J95" s="668"/>
      <c r="K95" s="668"/>
      <c r="L95" s="667" t="s">
        <v>167</v>
      </c>
      <c r="M95" s="668"/>
      <c r="N95" s="668"/>
      <c r="O95" s="668"/>
      <c r="P95" s="668"/>
      <c r="Q95" s="668"/>
      <c r="R95" s="668"/>
      <c r="S95" s="668"/>
      <c r="T95" s="668"/>
      <c r="U95" s="668"/>
      <c r="V95" s="668"/>
      <c r="W95" s="668"/>
      <c r="X95" s="669"/>
      <c r="Y95" s="653" t="s">
        <v>168</v>
      </c>
      <c r="Z95" s="654"/>
      <c r="AA95" s="654"/>
      <c r="AB95" s="798"/>
      <c r="AC95" s="812" t="s">
        <v>166</v>
      </c>
      <c r="AD95" s="668"/>
      <c r="AE95" s="668"/>
      <c r="AF95" s="668"/>
      <c r="AG95" s="668"/>
      <c r="AH95" s="667" t="s">
        <v>167</v>
      </c>
      <c r="AI95" s="668"/>
      <c r="AJ95" s="668"/>
      <c r="AK95" s="668"/>
      <c r="AL95" s="668"/>
      <c r="AM95" s="668"/>
      <c r="AN95" s="668"/>
      <c r="AO95" s="668"/>
      <c r="AP95" s="668"/>
      <c r="AQ95" s="668"/>
      <c r="AR95" s="668"/>
      <c r="AS95" s="668"/>
      <c r="AT95" s="669"/>
      <c r="AU95" s="653" t="s">
        <v>168</v>
      </c>
      <c r="AV95" s="654"/>
      <c r="AW95" s="654"/>
      <c r="AX95" s="655"/>
      <c r="AY95" s="34">
        <f>$AY$94</f>
        <v>0</v>
      </c>
    </row>
    <row r="96" spans="1:51" ht="24.75" customHeight="1">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44"/>
      <c r="B106" s="1045"/>
      <c r="C106" s="1045"/>
      <c r="D106" s="1045"/>
      <c r="E106" s="1045"/>
      <c r="F106" s="1046"/>
      <c r="G106" s="1029" t="s">
        <v>31</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31</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row r="108" spans="1:51" ht="30" customHeight="1">
      <c r="A108" s="1047" t="s">
        <v>620</v>
      </c>
      <c r="B108" s="1048"/>
      <c r="C108" s="1048"/>
      <c r="D108" s="1048"/>
      <c r="E108" s="1048"/>
      <c r="F108" s="1049"/>
      <c r="G108" s="595" t="s">
        <v>637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c r="A109" s="1041"/>
      <c r="B109" s="1042"/>
      <c r="C109" s="1042"/>
      <c r="D109" s="1042"/>
      <c r="E109" s="1042"/>
      <c r="F109" s="1043"/>
      <c r="G109" s="812" t="s">
        <v>166</v>
      </c>
      <c r="H109" s="668"/>
      <c r="I109" s="668"/>
      <c r="J109" s="668"/>
      <c r="K109" s="668"/>
      <c r="L109" s="667" t="s">
        <v>167</v>
      </c>
      <c r="M109" s="668"/>
      <c r="N109" s="668"/>
      <c r="O109" s="668"/>
      <c r="P109" s="668"/>
      <c r="Q109" s="668"/>
      <c r="R109" s="668"/>
      <c r="S109" s="668"/>
      <c r="T109" s="668"/>
      <c r="U109" s="668"/>
      <c r="V109" s="668"/>
      <c r="W109" s="668"/>
      <c r="X109" s="669"/>
      <c r="Y109" s="653" t="s">
        <v>168</v>
      </c>
      <c r="Z109" s="654"/>
      <c r="AA109" s="654"/>
      <c r="AB109" s="798"/>
      <c r="AC109" s="812" t="s">
        <v>166</v>
      </c>
      <c r="AD109" s="668"/>
      <c r="AE109" s="668"/>
      <c r="AF109" s="668"/>
      <c r="AG109" s="668"/>
      <c r="AH109" s="667" t="s">
        <v>167</v>
      </c>
      <c r="AI109" s="668"/>
      <c r="AJ109" s="668"/>
      <c r="AK109" s="668"/>
      <c r="AL109" s="668"/>
      <c r="AM109" s="668"/>
      <c r="AN109" s="668"/>
      <c r="AO109" s="668"/>
      <c r="AP109" s="668"/>
      <c r="AQ109" s="668"/>
      <c r="AR109" s="668"/>
      <c r="AS109" s="668"/>
      <c r="AT109" s="669"/>
      <c r="AU109" s="653" t="s">
        <v>168</v>
      </c>
      <c r="AV109" s="654"/>
      <c r="AW109" s="654"/>
      <c r="AX109" s="655"/>
      <c r="AY109" s="34">
        <f>$AY$108</f>
        <v>0</v>
      </c>
    </row>
    <row r="110" spans="1:51" ht="24.75" customHeight="1">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41"/>
      <c r="B120" s="1042"/>
      <c r="C120" s="1042"/>
      <c r="D120" s="1042"/>
      <c r="E120" s="1042"/>
      <c r="F120" s="1043"/>
      <c r="G120" s="823" t="s">
        <v>31</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31</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c r="A121" s="1041"/>
      <c r="B121" s="1042"/>
      <c r="C121" s="1042"/>
      <c r="D121" s="1042"/>
      <c r="E121" s="1042"/>
      <c r="F121" s="1043"/>
      <c r="G121" s="595" t="s">
        <v>639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640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c r="A122" s="1041"/>
      <c r="B122" s="1042"/>
      <c r="C122" s="1042"/>
      <c r="D122" s="1042"/>
      <c r="E122" s="1042"/>
      <c r="F122" s="1043"/>
      <c r="G122" s="812" t="s">
        <v>166</v>
      </c>
      <c r="H122" s="668"/>
      <c r="I122" s="668"/>
      <c r="J122" s="668"/>
      <c r="K122" s="668"/>
      <c r="L122" s="667" t="s">
        <v>167</v>
      </c>
      <c r="M122" s="668"/>
      <c r="N122" s="668"/>
      <c r="O122" s="668"/>
      <c r="P122" s="668"/>
      <c r="Q122" s="668"/>
      <c r="R122" s="668"/>
      <c r="S122" s="668"/>
      <c r="T122" s="668"/>
      <c r="U122" s="668"/>
      <c r="V122" s="668"/>
      <c r="W122" s="668"/>
      <c r="X122" s="669"/>
      <c r="Y122" s="653" t="s">
        <v>168</v>
      </c>
      <c r="Z122" s="654"/>
      <c r="AA122" s="654"/>
      <c r="AB122" s="798"/>
      <c r="AC122" s="812" t="s">
        <v>166</v>
      </c>
      <c r="AD122" s="668"/>
      <c r="AE122" s="668"/>
      <c r="AF122" s="668"/>
      <c r="AG122" s="668"/>
      <c r="AH122" s="667" t="s">
        <v>167</v>
      </c>
      <c r="AI122" s="668"/>
      <c r="AJ122" s="668"/>
      <c r="AK122" s="668"/>
      <c r="AL122" s="668"/>
      <c r="AM122" s="668"/>
      <c r="AN122" s="668"/>
      <c r="AO122" s="668"/>
      <c r="AP122" s="668"/>
      <c r="AQ122" s="668"/>
      <c r="AR122" s="668"/>
      <c r="AS122" s="668"/>
      <c r="AT122" s="669"/>
      <c r="AU122" s="653" t="s">
        <v>168</v>
      </c>
      <c r="AV122" s="654"/>
      <c r="AW122" s="654"/>
      <c r="AX122" s="655"/>
      <c r="AY122" s="34">
        <f>$AY$121</f>
        <v>0</v>
      </c>
    </row>
    <row r="123" spans="1:51" ht="24.75" customHeight="1">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41"/>
      <c r="B133" s="1042"/>
      <c r="C133" s="1042"/>
      <c r="D133" s="1042"/>
      <c r="E133" s="1042"/>
      <c r="F133" s="1043"/>
      <c r="G133" s="823" t="s">
        <v>31</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31</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c r="A134" s="1041"/>
      <c r="B134" s="1042"/>
      <c r="C134" s="1042"/>
      <c r="D134" s="1042"/>
      <c r="E134" s="1042"/>
      <c r="F134" s="1043"/>
      <c r="G134" s="595" t="s">
        <v>641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642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c r="A135" s="1041"/>
      <c r="B135" s="1042"/>
      <c r="C135" s="1042"/>
      <c r="D135" s="1042"/>
      <c r="E135" s="1042"/>
      <c r="F135" s="1043"/>
      <c r="G135" s="812" t="s">
        <v>166</v>
      </c>
      <c r="H135" s="668"/>
      <c r="I135" s="668"/>
      <c r="J135" s="668"/>
      <c r="K135" s="668"/>
      <c r="L135" s="667" t="s">
        <v>167</v>
      </c>
      <c r="M135" s="668"/>
      <c r="N135" s="668"/>
      <c r="O135" s="668"/>
      <c r="P135" s="668"/>
      <c r="Q135" s="668"/>
      <c r="R135" s="668"/>
      <c r="S135" s="668"/>
      <c r="T135" s="668"/>
      <c r="U135" s="668"/>
      <c r="V135" s="668"/>
      <c r="W135" s="668"/>
      <c r="X135" s="669"/>
      <c r="Y135" s="653" t="s">
        <v>168</v>
      </c>
      <c r="Z135" s="654"/>
      <c r="AA135" s="654"/>
      <c r="AB135" s="798"/>
      <c r="AC135" s="812" t="s">
        <v>166</v>
      </c>
      <c r="AD135" s="668"/>
      <c r="AE135" s="668"/>
      <c r="AF135" s="668"/>
      <c r="AG135" s="668"/>
      <c r="AH135" s="667" t="s">
        <v>167</v>
      </c>
      <c r="AI135" s="668"/>
      <c r="AJ135" s="668"/>
      <c r="AK135" s="668"/>
      <c r="AL135" s="668"/>
      <c r="AM135" s="668"/>
      <c r="AN135" s="668"/>
      <c r="AO135" s="668"/>
      <c r="AP135" s="668"/>
      <c r="AQ135" s="668"/>
      <c r="AR135" s="668"/>
      <c r="AS135" s="668"/>
      <c r="AT135" s="669"/>
      <c r="AU135" s="653" t="s">
        <v>168</v>
      </c>
      <c r="AV135" s="654"/>
      <c r="AW135" s="654"/>
      <c r="AX135" s="655"/>
      <c r="AY135" s="34">
        <f>$AY$134</f>
        <v>0</v>
      </c>
    </row>
    <row r="136" spans="1:51" ht="24.75" customHeight="1">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41"/>
      <c r="B146" s="1042"/>
      <c r="C146" s="1042"/>
      <c r="D146" s="1042"/>
      <c r="E146" s="1042"/>
      <c r="F146" s="1043"/>
      <c r="G146" s="823" t="s">
        <v>31</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31</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c r="A147" s="1041"/>
      <c r="B147" s="1042"/>
      <c r="C147" s="1042"/>
      <c r="D147" s="1042"/>
      <c r="E147" s="1042"/>
      <c r="F147" s="1043"/>
      <c r="G147" s="595" t="s">
        <v>643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644</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c r="A148" s="1041"/>
      <c r="B148" s="1042"/>
      <c r="C148" s="1042"/>
      <c r="D148" s="1042"/>
      <c r="E148" s="1042"/>
      <c r="F148" s="1043"/>
      <c r="G148" s="812" t="s">
        <v>166</v>
      </c>
      <c r="H148" s="668"/>
      <c r="I148" s="668"/>
      <c r="J148" s="668"/>
      <c r="K148" s="668"/>
      <c r="L148" s="667" t="s">
        <v>167</v>
      </c>
      <c r="M148" s="668"/>
      <c r="N148" s="668"/>
      <c r="O148" s="668"/>
      <c r="P148" s="668"/>
      <c r="Q148" s="668"/>
      <c r="R148" s="668"/>
      <c r="S148" s="668"/>
      <c r="T148" s="668"/>
      <c r="U148" s="668"/>
      <c r="V148" s="668"/>
      <c r="W148" s="668"/>
      <c r="X148" s="669"/>
      <c r="Y148" s="653" t="s">
        <v>168</v>
      </c>
      <c r="Z148" s="654"/>
      <c r="AA148" s="654"/>
      <c r="AB148" s="798"/>
      <c r="AC148" s="812" t="s">
        <v>166</v>
      </c>
      <c r="AD148" s="668"/>
      <c r="AE148" s="668"/>
      <c r="AF148" s="668"/>
      <c r="AG148" s="668"/>
      <c r="AH148" s="667" t="s">
        <v>167</v>
      </c>
      <c r="AI148" s="668"/>
      <c r="AJ148" s="668"/>
      <c r="AK148" s="668"/>
      <c r="AL148" s="668"/>
      <c r="AM148" s="668"/>
      <c r="AN148" s="668"/>
      <c r="AO148" s="668"/>
      <c r="AP148" s="668"/>
      <c r="AQ148" s="668"/>
      <c r="AR148" s="668"/>
      <c r="AS148" s="668"/>
      <c r="AT148" s="669"/>
      <c r="AU148" s="653" t="s">
        <v>168</v>
      </c>
      <c r="AV148" s="654"/>
      <c r="AW148" s="654"/>
      <c r="AX148" s="655"/>
      <c r="AY148" s="34">
        <f>$AY$147</f>
        <v>0</v>
      </c>
    </row>
    <row r="149" spans="1:51" ht="24.75" customHeight="1">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44"/>
      <c r="B159" s="1045"/>
      <c r="C159" s="1045"/>
      <c r="D159" s="1045"/>
      <c r="E159" s="1045"/>
      <c r="F159" s="1046"/>
      <c r="G159" s="1029" t="s">
        <v>31</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31</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row r="161" spans="1:51" ht="30" customHeight="1">
      <c r="A161" s="1047" t="s">
        <v>620</v>
      </c>
      <c r="B161" s="1048"/>
      <c r="C161" s="1048"/>
      <c r="D161" s="1048"/>
      <c r="E161" s="1048"/>
      <c r="F161" s="1049"/>
      <c r="G161" s="595" t="s">
        <v>645</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646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c r="A162" s="1041"/>
      <c r="B162" s="1042"/>
      <c r="C162" s="1042"/>
      <c r="D162" s="1042"/>
      <c r="E162" s="1042"/>
      <c r="F162" s="1043"/>
      <c r="G162" s="812" t="s">
        <v>166</v>
      </c>
      <c r="H162" s="668"/>
      <c r="I162" s="668"/>
      <c r="J162" s="668"/>
      <c r="K162" s="668"/>
      <c r="L162" s="667" t="s">
        <v>167</v>
      </c>
      <c r="M162" s="668"/>
      <c r="N162" s="668"/>
      <c r="O162" s="668"/>
      <c r="P162" s="668"/>
      <c r="Q162" s="668"/>
      <c r="R162" s="668"/>
      <c r="S162" s="668"/>
      <c r="T162" s="668"/>
      <c r="U162" s="668"/>
      <c r="V162" s="668"/>
      <c r="W162" s="668"/>
      <c r="X162" s="669"/>
      <c r="Y162" s="653" t="s">
        <v>168</v>
      </c>
      <c r="Z162" s="654"/>
      <c r="AA162" s="654"/>
      <c r="AB162" s="798"/>
      <c r="AC162" s="812" t="s">
        <v>166</v>
      </c>
      <c r="AD162" s="668"/>
      <c r="AE162" s="668"/>
      <c r="AF162" s="668"/>
      <c r="AG162" s="668"/>
      <c r="AH162" s="667" t="s">
        <v>167</v>
      </c>
      <c r="AI162" s="668"/>
      <c r="AJ162" s="668"/>
      <c r="AK162" s="668"/>
      <c r="AL162" s="668"/>
      <c r="AM162" s="668"/>
      <c r="AN162" s="668"/>
      <c r="AO162" s="668"/>
      <c r="AP162" s="668"/>
      <c r="AQ162" s="668"/>
      <c r="AR162" s="668"/>
      <c r="AS162" s="668"/>
      <c r="AT162" s="669"/>
      <c r="AU162" s="653" t="s">
        <v>168</v>
      </c>
      <c r="AV162" s="654"/>
      <c r="AW162" s="654"/>
      <c r="AX162" s="655"/>
      <c r="AY162" s="34">
        <f>$AY$161</f>
        <v>0</v>
      </c>
    </row>
    <row r="163" spans="1:51" ht="24.75" customHeight="1">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41"/>
      <c r="B173" s="1042"/>
      <c r="C173" s="1042"/>
      <c r="D173" s="1042"/>
      <c r="E173" s="1042"/>
      <c r="F173" s="1043"/>
      <c r="G173" s="823" t="s">
        <v>31</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31</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c r="A174" s="1041"/>
      <c r="B174" s="1042"/>
      <c r="C174" s="1042"/>
      <c r="D174" s="1042"/>
      <c r="E174" s="1042"/>
      <c r="F174" s="1043"/>
      <c r="G174" s="595" t="s">
        <v>647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c r="A175" s="1041"/>
      <c r="B175" s="1042"/>
      <c r="C175" s="1042"/>
      <c r="D175" s="1042"/>
      <c r="E175" s="1042"/>
      <c r="F175" s="1043"/>
      <c r="G175" s="812" t="s">
        <v>166</v>
      </c>
      <c r="H175" s="668"/>
      <c r="I175" s="668"/>
      <c r="J175" s="668"/>
      <c r="K175" s="668"/>
      <c r="L175" s="667" t="s">
        <v>167</v>
      </c>
      <c r="M175" s="668"/>
      <c r="N175" s="668"/>
      <c r="O175" s="668"/>
      <c r="P175" s="668"/>
      <c r="Q175" s="668"/>
      <c r="R175" s="668"/>
      <c r="S175" s="668"/>
      <c r="T175" s="668"/>
      <c r="U175" s="668"/>
      <c r="V175" s="668"/>
      <c r="W175" s="668"/>
      <c r="X175" s="669"/>
      <c r="Y175" s="653" t="s">
        <v>168</v>
      </c>
      <c r="Z175" s="654"/>
      <c r="AA175" s="654"/>
      <c r="AB175" s="798"/>
      <c r="AC175" s="812" t="s">
        <v>166</v>
      </c>
      <c r="AD175" s="668"/>
      <c r="AE175" s="668"/>
      <c r="AF175" s="668"/>
      <c r="AG175" s="668"/>
      <c r="AH175" s="667" t="s">
        <v>167</v>
      </c>
      <c r="AI175" s="668"/>
      <c r="AJ175" s="668"/>
      <c r="AK175" s="668"/>
      <c r="AL175" s="668"/>
      <c r="AM175" s="668"/>
      <c r="AN175" s="668"/>
      <c r="AO175" s="668"/>
      <c r="AP175" s="668"/>
      <c r="AQ175" s="668"/>
      <c r="AR175" s="668"/>
      <c r="AS175" s="668"/>
      <c r="AT175" s="669"/>
      <c r="AU175" s="653" t="s">
        <v>168</v>
      </c>
      <c r="AV175" s="654"/>
      <c r="AW175" s="654"/>
      <c r="AX175" s="655"/>
      <c r="AY175" s="34">
        <f>$AY$174</f>
        <v>0</v>
      </c>
    </row>
    <row r="176" spans="1:51" ht="24.75" customHeight="1">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41"/>
      <c r="B186" s="1042"/>
      <c r="C186" s="1042"/>
      <c r="D186" s="1042"/>
      <c r="E186" s="1042"/>
      <c r="F186" s="1043"/>
      <c r="G186" s="823" t="s">
        <v>31</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31</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c r="A187" s="1041"/>
      <c r="B187" s="1042"/>
      <c r="C187" s="1042"/>
      <c r="D187" s="1042"/>
      <c r="E187" s="1042"/>
      <c r="F187" s="1043"/>
      <c r="G187" s="595" t="s">
        <v>649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650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c r="A188" s="1041"/>
      <c r="B188" s="1042"/>
      <c r="C188" s="1042"/>
      <c r="D188" s="1042"/>
      <c r="E188" s="1042"/>
      <c r="F188" s="1043"/>
      <c r="G188" s="812" t="s">
        <v>166</v>
      </c>
      <c r="H188" s="668"/>
      <c r="I188" s="668"/>
      <c r="J188" s="668"/>
      <c r="K188" s="668"/>
      <c r="L188" s="667" t="s">
        <v>167</v>
      </c>
      <c r="M188" s="668"/>
      <c r="N188" s="668"/>
      <c r="O188" s="668"/>
      <c r="P188" s="668"/>
      <c r="Q188" s="668"/>
      <c r="R188" s="668"/>
      <c r="S188" s="668"/>
      <c r="T188" s="668"/>
      <c r="U188" s="668"/>
      <c r="V188" s="668"/>
      <c r="W188" s="668"/>
      <c r="X188" s="669"/>
      <c r="Y188" s="653" t="s">
        <v>168</v>
      </c>
      <c r="Z188" s="654"/>
      <c r="AA188" s="654"/>
      <c r="AB188" s="798"/>
      <c r="AC188" s="812" t="s">
        <v>166</v>
      </c>
      <c r="AD188" s="668"/>
      <c r="AE188" s="668"/>
      <c r="AF188" s="668"/>
      <c r="AG188" s="668"/>
      <c r="AH188" s="667" t="s">
        <v>167</v>
      </c>
      <c r="AI188" s="668"/>
      <c r="AJ188" s="668"/>
      <c r="AK188" s="668"/>
      <c r="AL188" s="668"/>
      <c r="AM188" s="668"/>
      <c r="AN188" s="668"/>
      <c r="AO188" s="668"/>
      <c r="AP188" s="668"/>
      <c r="AQ188" s="668"/>
      <c r="AR188" s="668"/>
      <c r="AS188" s="668"/>
      <c r="AT188" s="669"/>
      <c r="AU188" s="653" t="s">
        <v>168</v>
      </c>
      <c r="AV188" s="654"/>
      <c r="AW188" s="654"/>
      <c r="AX188" s="655"/>
      <c r="AY188" s="34">
        <f>$AY$187</f>
        <v>0</v>
      </c>
    </row>
    <row r="189" spans="1:51" ht="24.75" customHeight="1">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41"/>
      <c r="B199" s="1042"/>
      <c r="C199" s="1042"/>
      <c r="D199" s="1042"/>
      <c r="E199" s="1042"/>
      <c r="F199" s="1043"/>
      <c r="G199" s="823" t="s">
        <v>31</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31</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c r="A200" s="1041"/>
      <c r="B200" s="1042"/>
      <c r="C200" s="1042"/>
      <c r="D200" s="1042"/>
      <c r="E200" s="1042"/>
      <c r="F200" s="1043"/>
      <c r="G200" s="595" t="s">
        <v>651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652</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c r="A201" s="1041"/>
      <c r="B201" s="1042"/>
      <c r="C201" s="1042"/>
      <c r="D201" s="1042"/>
      <c r="E201" s="1042"/>
      <c r="F201" s="1043"/>
      <c r="G201" s="812" t="s">
        <v>166</v>
      </c>
      <c r="H201" s="668"/>
      <c r="I201" s="668"/>
      <c r="J201" s="668"/>
      <c r="K201" s="668"/>
      <c r="L201" s="667" t="s">
        <v>167</v>
      </c>
      <c r="M201" s="668"/>
      <c r="N201" s="668"/>
      <c r="O201" s="668"/>
      <c r="P201" s="668"/>
      <c r="Q201" s="668"/>
      <c r="R201" s="668"/>
      <c r="S201" s="668"/>
      <c r="T201" s="668"/>
      <c r="U201" s="668"/>
      <c r="V201" s="668"/>
      <c r="W201" s="668"/>
      <c r="X201" s="669"/>
      <c r="Y201" s="653" t="s">
        <v>168</v>
      </c>
      <c r="Z201" s="654"/>
      <c r="AA201" s="654"/>
      <c r="AB201" s="798"/>
      <c r="AC201" s="812" t="s">
        <v>166</v>
      </c>
      <c r="AD201" s="668"/>
      <c r="AE201" s="668"/>
      <c r="AF201" s="668"/>
      <c r="AG201" s="668"/>
      <c r="AH201" s="667" t="s">
        <v>167</v>
      </c>
      <c r="AI201" s="668"/>
      <c r="AJ201" s="668"/>
      <c r="AK201" s="668"/>
      <c r="AL201" s="668"/>
      <c r="AM201" s="668"/>
      <c r="AN201" s="668"/>
      <c r="AO201" s="668"/>
      <c r="AP201" s="668"/>
      <c r="AQ201" s="668"/>
      <c r="AR201" s="668"/>
      <c r="AS201" s="668"/>
      <c r="AT201" s="669"/>
      <c r="AU201" s="653" t="s">
        <v>168</v>
      </c>
      <c r="AV201" s="654"/>
      <c r="AW201" s="654"/>
      <c r="AX201" s="655"/>
      <c r="AY201" s="34">
        <f>$AY$200</f>
        <v>0</v>
      </c>
    </row>
    <row r="202" spans="1:51" ht="24.75" customHeight="1">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44"/>
      <c r="B212" s="1045"/>
      <c r="C212" s="1045"/>
      <c r="D212" s="1045"/>
      <c r="E212" s="1045"/>
      <c r="F212" s="1046"/>
      <c r="G212" s="1029" t="s">
        <v>31</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31</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row r="214" spans="1:51" ht="30" customHeight="1">
      <c r="A214" s="1038" t="s">
        <v>620</v>
      </c>
      <c r="B214" s="1039"/>
      <c r="C214" s="1039"/>
      <c r="D214" s="1039"/>
      <c r="E214" s="1039"/>
      <c r="F214" s="1040"/>
      <c r="G214" s="595" t="s">
        <v>653</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654</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c r="A215" s="1041"/>
      <c r="B215" s="1042"/>
      <c r="C215" s="1042"/>
      <c r="D215" s="1042"/>
      <c r="E215" s="1042"/>
      <c r="F215" s="1043"/>
      <c r="G215" s="812" t="s">
        <v>166</v>
      </c>
      <c r="H215" s="668"/>
      <c r="I215" s="668"/>
      <c r="J215" s="668"/>
      <c r="K215" s="668"/>
      <c r="L215" s="667" t="s">
        <v>167</v>
      </c>
      <c r="M215" s="668"/>
      <c r="N215" s="668"/>
      <c r="O215" s="668"/>
      <c r="P215" s="668"/>
      <c r="Q215" s="668"/>
      <c r="R215" s="668"/>
      <c r="S215" s="668"/>
      <c r="T215" s="668"/>
      <c r="U215" s="668"/>
      <c r="V215" s="668"/>
      <c r="W215" s="668"/>
      <c r="X215" s="669"/>
      <c r="Y215" s="653" t="s">
        <v>168</v>
      </c>
      <c r="Z215" s="654"/>
      <c r="AA215" s="654"/>
      <c r="AB215" s="798"/>
      <c r="AC215" s="812" t="s">
        <v>166</v>
      </c>
      <c r="AD215" s="668"/>
      <c r="AE215" s="668"/>
      <c r="AF215" s="668"/>
      <c r="AG215" s="668"/>
      <c r="AH215" s="667" t="s">
        <v>167</v>
      </c>
      <c r="AI215" s="668"/>
      <c r="AJ215" s="668"/>
      <c r="AK215" s="668"/>
      <c r="AL215" s="668"/>
      <c r="AM215" s="668"/>
      <c r="AN215" s="668"/>
      <c r="AO215" s="668"/>
      <c r="AP215" s="668"/>
      <c r="AQ215" s="668"/>
      <c r="AR215" s="668"/>
      <c r="AS215" s="668"/>
      <c r="AT215" s="669"/>
      <c r="AU215" s="653" t="s">
        <v>168</v>
      </c>
      <c r="AV215" s="654"/>
      <c r="AW215" s="654"/>
      <c r="AX215" s="655"/>
      <c r="AY215" s="34">
        <f>$AY$214</f>
        <v>0</v>
      </c>
    </row>
    <row r="216" spans="1:51" ht="24.75" customHeight="1">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41"/>
      <c r="B226" s="1042"/>
      <c r="C226" s="1042"/>
      <c r="D226" s="1042"/>
      <c r="E226" s="1042"/>
      <c r="F226" s="1043"/>
      <c r="G226" s="823" t="s">
        <v>31</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31</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c r="A227" s="1041"/>
      <c r="B227" s="1042"/>
      <c r="C227" s="1042"/>
      <c r="D227" s="1042"/>
      <c r="E227" s="1042"/>
      <c r="F227" s="1043"/>
      <c r="G227" s="595" t="s">
        <v>655</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656</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c r="A228" s="1041"/>
      <c r="B228" s="1042"/>
      <c r="C228" s="1042"/>
      <c r="D228" s="1042"/>
      <c r="E228" s="1042"/>
      <c r="F228" s="1043"/>
      <c r="G228" s="812" t="s">
        <v>166</v>
      </c>
      <c r="H228" s="668"/>
      <c r="I228" s="668"/>
      <c r="J228" s="668"/>
      <c r="K228" s="668"/>
      <c r="L228" s="667" t="s">
        <v>167</v>
      </c>
      <c r="M228" s="668"/>
      <c r="N228" s="668"/>
      <c r="O228" s="668"/>
      <c r="P228" s="668"/>
      <c r="Q228" s="668"/>
      <c r="R228" s="668"/>
      <c r="S228" s="668"/>
      <c r="T228" s="668"/>
      <c r="U228" s="668"/>
      <c r="V228" s="668"/>
      <c r="W228" s="668"/>
      <c r="X228" s="669"/>
      <c r="Y228" s="653" t="s">
        <v>168</v>
      </c>
      <c r="Z228" s="654"/>
      <c r="AA228" s="654"/>
      <c r="AB228" s="798"/>
      <c r="AC228" s="812" t="s">
        <v>166</v>
      </c>
      <c r="AD228" s="668"/>
      <c r="AE228" s="668"/>
      <c r="AF228" s="668"/>
      <c r="AG228" s="668"/>
      <c r="AH228" s="667" t="s">
        <v>167</v>
      </c>
      <c r="AI228" s="668"/>
      <c r="AJ228" s="668"/>
      <c r="AK228" s="668"/>
      <c r="AL228" s="668"/>
      <c r="AM228" s="668"/>
      <c r="AN228" s="668"/>
      <c r="AO228" s="668"/>
      <c r="AP228" s="668"/>
      <c r="AQ228" s="668"/>
      <c r="AR228" s="668"/>
      <c r="AS228" s="668"/>
      <c r="AT228" s="669"/>
      <c r="AU228" s="653" t="s">
        <v>168</v>
      </c>
      <c r="AV228" s="654"/>
      <c r="AW228" s="654"/>
      <c r="AX228" s="655"/>
      <c r="AY228" s="34">
        <f>$AY$227</f>
        <v>0</v>
      </c>
    </row>
    <row r="229" spans="1:51" ht="24.75" customHeight="1">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41"/>
      <c r="B239" s="1042"/>
      <c r="C239" s="1042"/>
      <c r="D239" s="1042"/>
      <c r="E239" s="1042"/>
      <c r="F239" s="1043"/>
      <c r="G239" s="823" t="s">
        <v>31</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31</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c r="A240" s="1041"/>
      <c r="B240" s="1042"/>
      <c r="C240" s="1042"/>
      <c r="D240" s="1042"/>
      <c r="E240" s="1042"/>
      <c r="F240" s="1043"/>
      <c r="G240" s="595" t="s">
        <v>657</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658</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c r="A241" s="1041"/>
      <c r="B241" s="1042"/>
      <c r="C241" s="1042"/>
      <c r="D241" s="1042"/>
      <c r="E241" s="1042"/>
      <c r="F241" s="1043"/>
      <c r="G241" s="812" t="s">
        <v>166</v>
      </c>
      <c r="H241" s="668"/>
      <c r="I241" s="668"/>
      <c r="J241" s="668"/>
      <c r="K241" s="668"/>
      <c r="L241" s="667" t="s">
        <v>167</v>
      </c>
      <c r="M241" s="668"/>
      <c r="N241" s="668"/>
      <c r="O241" s="668"/>
      <c r="P241" s="668"/>
      <c r="Q241" s="668"/>
      <c r="R241" s="668"/>
      <c r="S241" s="668"/>
      <c r="T241" s="668"/>
      <c r="U241" s="668"/>
      <c r="V241" s="668"/>
      <c r="W241" s="668"/>
      <c r="X241" s="669"/>
      <c r="Y241" s="653" t="s">
        <v>168</v>
      </c>
      <c r="Z241" s="654"/>
      <c r="AA241" s="654"/>
      <c r="AB241" s="798"/>
      <c r="AC241" s="812" t="s">
        <v>166</v>
      </c>
      <c r="AD241" s="668"/>
      <c r="AE241" s="668"/>
      <c r="AF241" s="668"/>
      <c r="AG241" s="668"/>
      <c r="AH241" s="667" t="s">
        <v>167</v>
      </c>
      <c r="AI241" s="668"/>
      <c r="AJ241" s="668"/>
      <c r="AK241" s="668"/>
      <c r="AL241" s="668"/>
      <c r="AM241" s="668"/>
      <c r="AN241" s="668"/>
      <c r="AO241" s="668"/>
      <c r="AP241" s="668"/>
      <c r="AQ241" s="668"/>
      <c r="AR241" s="668"/>
      <c r="AS241" s="668"/>
      <c r="AT241" s="669"/>
      <c r="AU241" s="653" t="s">
        <v>168</v>
      </c>
      <c r="AV241" s="654"/>
      <c r="AW241" s="654"/>
      <c r="AX241" s="655"/>
      <c r="AY241" s="34">
        <f>$AY$240</f>
        <v>0</v>
      </c>
    </row>
    <row r="242" spans="1:51" ht="24.75" customHeight="1">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41"/>
      <c r="B252" s="1042"/>
      <c r="C252" s="1042"/>
      <c r="D252" s="1042"/>
      <c r="E252" s="1042"/>
      <c r="F252" s="1043"/>
      <c r="G252" s="823" t="s">
        <v>31</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31</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c r="A253" s="1041"/>
      <c r="B253" s="1042"/>
      <c r="C253" s="1042"/>
      <c r="D253" s="1042"/>
      <c r="E253" s="1042"/>
      <c r="F253" s="1043"/>
      <c r="G253" s="595" t="s">
        <v>659</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660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c r="A254" s="1041"/>
      <c r="B254" s="1042"/>
      <c r="C254" s="1042"/>
      <c r="D254" s="1042"/>
      <c r="E254" s="1042"/>
      <c r="F254" s="1043"/>
      <c r="G254" s="812" t="s">
        <v>166</v>
      </c>
      <c r="H254" s="668"/>
      <c r="I254" s="668"/>
      <c r="J254" s="668"/>
      <c r="K254" s="668"/>
      <c r="L254" s="667" t="s">
        <v>167</v>
      </c>
      <c r="M254" s="668"/>
      <c r="N254" s="668"/>
      <c r="O254" s="668"/>
      <c r="P254" s="668"/>
      <c r="Q254" s="668"/>
      <c r="R254" s="668"/>
      <c r="S254" s="668"/>
      <c r="T254" s="668"/>
      <c r="U254" s="668"/>
      <c r="V254" s="668"/>
      <c r="W254" s="668"/>
      <c r="X254" s="669"/>
      <c r="Y254" s="653" t="s">
        <v>168</v>
      </c>
      <c r="Z254" s="654"/>
      <c r="AA254" s="654"/>
      <c r="AB254" s="798"/>
      <c r="AC254" s="812" t="s">
        <v>166</v>
      </c>
      <c r="AD254" s="668"/>
      <c r="AE254" s="668"/>
      <c r="AF254" s="668"/>
      <c r="AG254" s="668"/>
      <c r="AH254" s="667" t="s">
        <v>167</v>
      </c>
      <c r="AI254" s="668"/>
      <c r="AJ254" s="668"/>
      <c r="AK254" s="668"/>
      <c r="AL254" s="668"/>
      <c r="AM254" s="668"/>
      <c r="AN254" s="668"/>
      <c r="AO254" s="668"/>
      <c r="AP254" s="668"/>
      <c r="AQ254" s="668"/>
      <c r="AR254" s="668"/>
      <c r="AS254" s="668"/>
      <c r="AT254" s="669"/>
      <c r="AU254" s="653" t="s">
        <v>168</v>
      </c>
      <c r="AV254" s="654"/>
      <c r="AW254" s="654"/>
      <c r="AX254" s="655"/>
      <c r="AY254" s="34">
        <f>$AY$253</f>
        <v>0</v>
      </c>
    </row>
    <row r="255" spans="1:51" ht="24.75" customHeight="1">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44"/>
      <c r="B265" s="1045"/>
      <c r="C265" s="1045"/>
      <c r="D265" s="1045"/>
      <c r="E265" s="1045"/>
      <c r="F265" s="1046"/>
      <c r="G265" s="1029" t="s">
        <v>31</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31</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terms/"/>
    <ds:schemaRef ds:uri="f357b433-bbcb-42fd-98ee-afe03116e613"/>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2021-09-17T01:20:01Z</cp:lastPrinted>
  <dcterms:created xsi:type="dcterms:W3CDTF">2012-03-13T00:50:25Z</dcterms:created>
  <dcterms:modified xsi:type="dcterms:W3CDTF">2021-09-27T01:35:35Z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