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excel\⑫施策Ⅵ－１　経済協力（0144～0162）\"/>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3" i="3" l="1"/>
  <c r="AQ116" i="3" l="1"/>
  <c r="AM34" i="3" l="1"/>
  <c r="AI34" i="3" l="1"/>
  <c r="AE34" i="3"/>
  <c r="P23" i="3" l="1"/>
  <c r="P19" i="3"/>
  <c r="W16" i="3"/>
  <c r="P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<sst xmlns="http://schemas.openxmlformats.org/spreadsheetml/2006/main" count="3006" uniqueCount="778">
  <si>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</si>
  <si>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</si>
  <si>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</si>
  <si>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</si>
  <si>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</si>
  <si>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</si>
  <si>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</si>
  <si>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</si>
  <si>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</si>
  <si>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</si>
  <si>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</si>
  <si>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</si>
  <si>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</si>
  <si>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</si>
  <si>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</si>
  <si>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</si>
  <si>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</si>
  <si>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</si>
  <si>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</si>
  <si>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</si>
  <si>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</si>
  <si>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</si>
  <si>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</si>
  <si>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</si>
  <si>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</si>
  <si>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</si>
  <si>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</si>
  <si>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</si>
  <si>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</si>
  <si>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</si>
  <si>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</si>
  <si>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</si>
  <si>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</si>
  <si>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</si>
  <si>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</si>
  <si>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</si>
  <si>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</si>
  <si>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</si>
  <si>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</si>
  <si>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</si>
  <si>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</si>
  <si>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</si>
  <si>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</si>
  <si>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</si>
  <si>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</si>
  <si>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</si>
  <si>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</si>
  <si>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</si>
  <si>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</si>
  <si>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</si>
  <si>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</si>
  <si>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</si>
  <si>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</si>
  <si>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</si>
  <si>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</si>
  <si>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</si>
  <si>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</si>
  <si>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</si>
  <si>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</si>
  <si>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</si>
  <si>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</si>
  <si>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</si>
  <si>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</si>
  <si>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</si>
  <si>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</si>
  <si>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</si>
  <si>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</si>
  <si>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</si>
  <si>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</si>
  <si>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</si>
  <si>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</si>
  <si>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</si>
  <si>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</si>
  <si>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</si>
  <si>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</si>
  <si>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</si>
  <si>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</si>
  <si>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</si>
  <si>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</si>
  <si>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</si>
  <si>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</si>
  <si>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</si>
  <si>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</si>
  <si>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</si>
  <si>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</si>
  <si>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</si>
  <si>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</si>
  <si>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</si>
  <si>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</si>
  <si>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</si>
  <si>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</si>
  <si>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</si>
  <si>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</si>
  <si>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</si>
  <si>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</si>
  <si>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</si>
  <si>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</si>
  <si>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</si>
  <si>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</si>
  <si>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</si>
  <si>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</si>
  <si>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</si>
  <si>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</si>
  <si>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</si>
  <si>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</si>
  <si>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</si>
  <si>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</si>
  <si>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</si>
  <si>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</si>
  <si>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</si>
  <si>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</si>
  <si>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</si>
  <si>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</si>
  <si>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</si>
  <si>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</si>
  <si>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</si>
  <si>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</si>
  <si>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</si>
  <si>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</si>
  <si>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</si>
  <si>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</si>
  <si>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</si>
  <si>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</si>
  <si>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</si>
  <si>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</si>
  <si>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</si>
  <si>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</si>
  <si>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</si>
  <si>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</si>
  <si>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</si>
  <si>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</si>
  <si>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</si>
  <si>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</si>
  <si>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</si>
  <si>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</si>
  <si>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</si>
  <si>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</si>
  <si>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</si>
  <si>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</si>
  <si>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</si>
  <si>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</si>
  <si>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</si>
  <si>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</si>
  <si>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</si>
  <si>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</si>
  <si>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</si>
  <si>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</si>
  <si>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</si>
  <si>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</si>
  <si>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</si>
  <si>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</si>
  <si>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</si>
  <si>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</si>
  <si>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</si>
  <si>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</si>
  <si>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</si>
  <si>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</si>
  <si>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</si>
  <si>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</si>
  <si>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</si>
  <si>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</si>
  <si>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</si>
  <si>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</si>
  <si>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</si>
  <si>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</si>
  <si>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</si>
  <si>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</si>
  <si>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</si>
  <si>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</si>
  <si>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</si>
  <si>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</si>
  <si>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</si>
  <si>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</si>
  <si>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</si>
  <si>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</si>
  <si>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</si>
  <si>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</si>
  <si>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</si>
  <si>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</si>
  <si>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</si>
  <si>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</si>
  <si>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</si>
  <si>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</si>
  <si>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</si>
  <si>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</si>
  <si>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</si>
  <si>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</si>
  <si>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</si>
  <si>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</si>
  <si>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</si>
  <si>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</si>
  <si>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</si>
  <si>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</si>
  <si>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</si>
  <si>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</si>
  <si>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</si>
  <si>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</si>
  <si>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</si>
  <si>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</si>
  <si>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</si>
  <si>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</si>
  <si>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</si>
  <si>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</si>
  <si>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</si>
  <si>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</si>
  <si>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</si>
  <si>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</si>
  <si>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</si>
  <si>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</si>
  <si>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</si>
  <si>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</si>
  <si>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</si>
  <si>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</si>
  <si>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</si>
  <si>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</si>
  <si>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</si>
  <si>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</si>
  <si>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</si>
  <si>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</si>
  <si>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</si>
  <si>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</si>
  <si>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</si>
  <si>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</si>
  <si>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</si>
  <si>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</si>
  <si>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</si>
  <si>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</si>
  <si>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</si>
  <si>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</si>
  <si>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</si>
  <si>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</si>
  <si>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</si>
  <si>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</si>
  <si>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</si>
  <si>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</si>
  <si>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</si>
  <si>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</si>
  <si>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</si>
  <si>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</si>
  <si>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</si>
  <si>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</si>
  <si>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</si>
  <si>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</si>
  <si>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</si>
  <si>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</si>
  <si>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</si>
  <si>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</si>
  <si>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</si>
  <si>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</si>
  <si>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</si>
  <si>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</si>
  <si>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</si>
  <si>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</si>
  <si>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</si>
  <si>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</si>
  <si>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</si>
  <si>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</si>
  <si>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</si>
  <si>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</si>
  <si>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</si>
  <si>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</si>
  <si>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</si>
  <si>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</si>
  <si>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</si>
  <si>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</si>
  <si>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</si>
  <si>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</si>
  <si>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</si>
  <si>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</si>
  <si>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</si>
  <si>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</si>
  <si>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</si>
  <si>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</si>
  <si>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</si>
  <si>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</si>
  <si>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</si>
  <si>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</si>
  <si>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</si>
  <si>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</si>
  <si>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</si>
  <si>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</si>
  <si>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</si>
  <si>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</si>
  <si>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</si>
  <si>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</si>
  <si>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</si>
  <si>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</si>
  <si>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</si>
  <si>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</si>
  <si>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</si>
  <si>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</si>
  <si>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</si>
  <si>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</si>
  <si>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</si>
  <si>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</si>
  <si>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</si>
  <si>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</si>
  <si>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</si>
  <si>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</si>
  <si>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</si>
  <si>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</si>
  <si>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</si>
  <si>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</si>
  <si>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</si>
  <si>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</si>
  <si>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</si>
  <si>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</si>
  <si>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</si>
  <si>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</si>
  <si>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</si>
  <si>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</si>
  <si>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</si>
  <si>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</si>
  <si>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</si>
  <si>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</si>
  <si>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</si>
  <si>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</si>
  <si>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</si>
  <si>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</si>
  <si>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</si>
  <si>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</si>
  <si>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</si>
  <si>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</si>
  <si>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</si>
  <si>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</si>
  <si>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</si>
  <si>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</si>
  <si>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</si>
  <si>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</si>
  <si>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</si>
  <si>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</si>
  <si>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</si>
  <si>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</si>
  <si>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</si>
  <si>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</si>
  <si>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</si>
  <si>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</si>
  <si>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</si>
  <si>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</si>
  <si>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</si>
  <si>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</si>
  <si>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</si>
  <si>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</si>
  <si>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</si>
  <si>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</si>
  <si>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</si>
  <si>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</si>
  <si>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</si>
  <si>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</si>
  <si>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</si>
  <si>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</si>
  <si>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</si>
  <si>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</si>
  <si>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</si>
  <si>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</si>
  <si>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</si>
  <si>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</si>
  <si>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</si>
  <si>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</si>
  <si>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</si>
  <si>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</si>
  <si>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</si>
  <si>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</si>
  <si>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</si>
  <si>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</si>
  <si>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</si>
  <si>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</si>
  <si>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</si>
  <si>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</si>
  <si>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</si>
  <si>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</si>
  <si>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</si>
  <si>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</si>
  <si>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</si>
  <si>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</si>
  <si>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</si>
  <si>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</si>
  <si>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</si>
  <si>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</si>
  <si>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</si>
  <si>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</si>
  <si>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</si>
  <si>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</si>
  <si>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</si>
  <si>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</si>
  <si>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</si>
  <si>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</si>
  <si>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</si>
  <si>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</si>
  <si>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</si>
  <si>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</si>
  <si>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</si>
  <si>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</si>
  <si>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</si>
  <si>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</si>
  <si>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</si>
  <si>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</si>
  <si>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</si>
  <si>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</si>
  <si>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</si>
  <si>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</si>
  <si>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</si>
  <si>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</si>
  <si>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</si>
  <si>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</si>
  <si>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</si>
  <si>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</si>
  <si>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</si>
  <si>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</si>
  <si>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</si>
  <si>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</si>
  <si>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</si>
  <si>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</si>
  <si>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</si>
  <si>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</si>
  <si>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</si>
  <si>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</si>
  <si>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</si>
  <si>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</si>
  <si>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</si>
  <si>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</si>
  <si>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</si>
  <si>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</si>
  <si>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</si>
  <si>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</si>
  <si>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</si>
  <si>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</si>
  <si>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</si>
  <si>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</si>
  <si>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</si>
  <si>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</si>
  <si>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</si>
  <si>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</si>
  <si>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</si>
  <si>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</si>
  <si>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</si>
  <si>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</si>
  <si>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</si>
  <si>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</si>
  <si>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</si>
  <si>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</si>
  <si>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</si>
  <si>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</si>
  <si>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</si>
  <si>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</si>
  <si>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</si>
  <si>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</si>
  <si>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</si>
  <si>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</si>
  <si>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</si>
  <si>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</si>
  <si>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</si>
  <si>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</si>
  <si>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</si>
  <si>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</si>
  <si>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</si>
  <si>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</si>
  <si>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</si>
  <si>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</si>
  <si>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</si>
  <si>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</si>
  <si>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</si>
  <si>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</si>
  <si>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</si>
  <si>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</si>
  <si>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</si>
  <si>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</si>
  <si>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</si>
  <si>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</si>
  <si>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</si>
  <si>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</si>
  <si>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</si>
  <si>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</si>
  <si>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</si>
  <si>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</si>
  <si>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</si>
  <si>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</si>
  <si>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</si>
  <si>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</si>
  <si>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</si>
  <si>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</si>
  <si>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</si>
  <si>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</si>
  <si>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</si>
  <si>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</si>
  <si>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</si>
  <si>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</si>
  <si>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</si>
  <si>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</si>
  <si>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</si>
  <si>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</si>
  <si>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</si>
  <si>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</si>
  <si>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</si>
  <si>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</si>
  <si>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</si>
  <si>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</si>
  <si>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</si>
  <si>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</si>
  <si>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</si>
  <si>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</si>
  <si>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</si>
  <si>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</si>
  <si>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</si>
  <si>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</si>
  <si>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</si>
  <si>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</si>
  <si>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</si>
  <si>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</si>
  <si>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</si>
  <si>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</si>
  <si>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</si>
  <si>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</si>
  <si>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</si>
  <si>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</si>
  <si>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</si>
  <si>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</si>
  <si>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</si>
  <si>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</si>
  <si>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</si>
  <si>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</si>
  <si>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</si>
  <si>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</si>
  <si>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</si>
  <si>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</si>
  <si>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</si>
  <si>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</si>
  <si>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</si>
  <si>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</si>
  <si>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</si>
  <si>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</si>
  <si>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</si>
  <si>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</si>
  <si>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</si>
  <si>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</si>
  <si>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</si>
  <si>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</si>
  <si>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</si>
  <si>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</si>
  <si>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</si>
  <si>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</si>
  <si>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</si>
  <si>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</si>
  <si>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</si>
  <si>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</si>
  <si>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</si>
  <si>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</si>
  <si>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</si>
  <si>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</si>
  <si>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</si>
  <si>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</si>
  <si>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</si>
  <si>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</si>
  <si>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</si>
  <si>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</si>
  <si>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</si>
  <si>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</si>
  <si>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</si>
  <si>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</si>
  <si>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</si>
  <si>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</si>
  <si>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</si>
  <si>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</si>
  <si>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</si>
  <si>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</si>
  <si>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</si>
  <si>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</si>
  <si>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</si>
  <si>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</si>
  <si>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</si>
  <si>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</si>
  <si>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</si>
  <si>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</si>
  <si>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</si>
  <si>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</si>
  <si>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</si>
  <si>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</si>
  <si>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</si>
  <si>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</si>
  <si>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</si>
  <si>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</si>
  <si>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</si>
  <si>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</si>
  <si>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</si>
  <si>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</si>
  <si>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</si>
  <si>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</si>
  <si>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</si>
  <si>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</si>
  <si>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</si>
  <si>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</si>
  <si>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</si>
  <si>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</si>
  <si>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</si>
  <si>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</si>
  <si>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</si>
  <si>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</si>
  <si>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</si>
  <si>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</si>
  <si>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</si>
  <si>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</si>
  <si>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</si>
  <si>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</si>
  <si>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</si>
  <si>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</si>
  <si>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</si>
  <si>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</si>
  <si>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</si>
  <si>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</si>
  <si>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</si>
  <si>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</si>
  <si>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</si>
  <si>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</si>
  <si>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</si>
  <si>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</si>
  <si>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</si>
  <si>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</si>
  <si>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</si>
  <si>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</si>
  <si>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</si>
  <si>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</si>
  <si>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</si>
  <si>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</si>
  <si>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</si>
  <si>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</si>
  <si>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</si>
  <si>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</si>
  <si>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</si>
  <si>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</si>
  <si>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</si>
  <si>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</si>
  <si>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</si>
  <si>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</si>
  <si>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</si>
  <si>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</si>
  <si>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</si>
  <si>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</si>
  <si>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</si>
  <si>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</si>
  <si>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</si>
  <si>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</si>
  <si>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</si>
  <si>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</si>
  <si>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</si>
  <si>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</si>
  <si>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</si>
  <si>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</si>
  <si>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</si>
  <si>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</si>
  <si>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</si>
  <si>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</si>
  <si>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</si>
  <si>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</si>
  <si>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</si>
  <si>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</si>
  <si>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</si>
  <si>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</si>
  <si>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</si>
  <si>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</si>
  <si>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</si>
  <si>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</si>
  <si>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</si>
  <si>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</si>
  <si>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</si>
  <si>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</si>
  <si>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</si>
  <si>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</si>
  <si>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</si>
  <si>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</si>
  <si>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</si>
  <si>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</si>
  <si>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</si>
  <si>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</si>
  <si>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</si>
  <si>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</si>
  <si>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</si>
  <si>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</si>
  <si>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</si>
  <si>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</si>
  <si>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</si>
  <si>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</si>
  <si>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</si>
  <si>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</si>
  <si>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</si>
  <si>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</si>
  <si>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</si>
  <si>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</si>
  <si>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</si>
  <si>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</si>
  <si>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</si>
  <si>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</si>
  <si>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</si>
  <si>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</si>
  <si>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</si>
  <si>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</si>
  <si>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</si>
  <si>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</si>
  <si>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</si>
  <si>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</si>
  <si>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独立行政法人国際協力機構施設整備費補助金</t>
    <phoneticPr fontId="5"/>
  </si>
  <si>
    <t>国際協力局</t>
    <rPh sb="0" eb="2">
      <t>コクサイ</t>
    </rPh>
    <rPh sb="2" eb="4">
      <t>キョウリョク</t>
    </rPh>
    <rPh sb="4" eb="5">
      <t>キョク</t>
    </rPh>
    <phoneticPr fontId="5"/>
  </si>
  <si>
    <t>政策課</t>
    <rPh sb="0" eb="2">
      <t>セイサク</t>
    </rPh>
    <rPh sb="2" eb="3">
      <t>カ</t>
    </rPh>
    <phoneticPr fontId="5"/>
  </si>
  <si>
    <t>○</t>
  </si>
  <si>
    <t>独立行政法人通則法
独立行政法人国際協力機構法</t>
    <phoneticPr fontId="5"/>
  </si>
  <si>
    <t>外務省</t>
  </si>
  <si>
    <t>-</t>
  </si>
  <si>
    <t>-</t>
    <phoneticPr fontId="5"/>
  </si>
  <si>
    <t>施設整備費補助金</t>
    <rPh sb="0" eb="4">
      <t>シセツセイビ</t>
    </rPh>
    <rPh sb="4" eb="5">
      <t>ヒ</t>
    </rPh>
    <rPh sb="5" eb="8">
      <t>ホジョキン</t>
    </rPh>
    <phoneticPr fontId="5"/>
  </si>
  <si>
    <t>年度末までに交付決定された改修工事（設計を含む。）を完了。</t>
    <phoneticPr fontId="5"/>
  </si>
  <si>
    <t>改修工事の完了事業数</t>
    <phoneticPr fontId="5"/>
  </si>
  <si>
    <t>完了事業数</t>
    <rPh sb="0" eb="2">
      <t>カンリョウ</t>
    </rPh>
    <rPh sb="2" eb="4">
      <t>ジギョウ</t>
    </rPh>
    <rPh sb="4" eb="5">
      <t>スウ</t>
    </rPh>
    <phoneticPr fontId="5"/>
  </si>
  <si>
    <t>各年度の6月末までに契約を締結して事業を開始
（対象のJICA国内機関数を件数として集計）</t>
    <phoneticPr fontId="5"/>
  </si>
  <si>
    <t>件</t>
    <rPh sb="0" eb="1">
      <t>ケン</t>
    </rPh>
    <phoneticPr fontId="5"/>
  </si>
  <si>
    <t>執行額　／　完了事業数
（改修等の事業数を集計）　　　　　　　　　</t>
    <phoneticPr fontId="5"/>
  </si>
  <si>
    <t>百万円</t>
    <rPh sb="0" eb="3">
      <t>ヒャクマンエン</t>
    </rPh>
    <phoneticPr fontId="5"/>
  </si>
  <si>
    <t>222百万円/3事業</t>
    <rPh sb="3" eb="6">
      <t>ヒャクマンエン</t>
    </rPh>
    <rPh sb="8" eb="10">
      <t>ジギョウ</t>
    </rPh>
    <phoneticPr fontId="5"/>
  </si>
  <si>
    <t>654百万円/6事業</t>
    <phoneticPr fontId="5"/>
  </si>
  <si>
    <t>基本目標Ⅵ　経済協力：政府開発援助（二国間）又は多国間の開発協力を通じ、国際社会の平和と安定及び繁栄の確保に貢献し、これにより我が国の平和と安全の維持、更なる繁栄の実現といった国益を確保すること</t>
    <phoneticPr fontId="5"/>
  </si>
  <si>
    <t>施策Ⅵ－１　 経済協力</t>
    <phoneticPr fontId="5"/>
  </si>
  <si>
    <t>公共施設の防災・減災の観点から、（独）国際協力機構の国内拠点施設について、老朽化の著しい施設の改修を行うことにより、開発途上国の研修員や地域住民等の施設利用者の安全と衛生的環境の確保を促進するとともに、開発途上国への技術協力に必要な研修施設等の資産が適切に維持される。</t>
    <phoneticPr fontId="5"/>
  </si>
  <si>
    <t>途上国への技術協力等に必要な施設を適切に維持管理することは、国際協力を円滑に実施するためにも不可欠である。また途上国の研修員や地域住民の安全確保上重要である。</t>
    <rPh sb="9" eb="10">
      <t>ナド</t>
    </rPh>
    <phoneticPr fontId="5"/>
  </si>
  <si>
    <t>国際協力機構が所有している施設は同機構が責任をもって維持管理を行う必要があり、地方自治体等に委ねることはできない。</t>
    <phoneticPr fontId="5"/>
  </si>
  <si>
    <t>途上国への技術協力の実施には研修施設の適切な維持管理が必要。さらに本事業は途上国の研修員や地域住民の安全確保に資する事業であり優先度も高い。</t>
    <phoneticPr fontId="5"/>
  </si>
  <si>
    <t>一者応札については契約管理ガイドラインの周知、調達予定案件情報の事前公表、公示時期の平準化、業務従事者の裾野拡大、市場との対話の促進等の取組を通じ、更なる競争性の向上に努めている。また、一定金額以上の競争性のない随意契約については、真にやむを得ないものであるか否か慎重に審査を行っている。</t>
    <phoneticPr fontId="5"/>
  </si>
  <si>
    <t>有</t>
  </si>
  <si>
    <t>国際協力機構の自己収入等を踏まえたものであり妥当である。</t>
    <phoneticPr fontId="5"/>
  </si>
  <si>
    <t>競争性及び透明性の高い契約方式により支出先を決定している。随意契約による場合も適切に契約額を見積もっておりコスト等の水準は妥当である。</t>
    <rPh sb="0" eb="3">
      <t>キョウソウセイ</t>
    </rPh>
    <rPh sb="3" eb="4">
      <t>オヨ</t>
    </rPh>
    <rPh sb="5" eb="8">
      <t>トウメイセイ</t>
    </rPh>
    <rPh sb="9" eb="10">
      <t>タカ</t>
    </rPh>
    <rPh sb="11" eb="13">
      <t>ケイヤク</t>
    </rPh>
    <rPh sb="13" eb="15">
      <t>ホウシキ</t>
    </rPh>
    <rPh sb="18" eb="20">
      <t>シシュツ</t>
    </rPh>
    <rPh sb="20" eb="21">
      <t>サキ</t>
    </rPh>
    <rPh sb="22" eb="24">
      <t>ケッテイ</t>
    </rPh>
    <rPh sb="29" eb="31">
      <t>ズイイ</t>
    </rPh>
    <rPh sb="31" eb="33">
      <t>ケイヤク</t>
    </rPh>
    <rPh sb="36" eb="38">
      <t>バアイ</t>
    </rPh>
    <rPh sb="39" eb="41">
      <t>テキセツ</t>
    </rPh>
    <rPh sb="42" eb="44">
      <t>ケイヤク</t>
    </rPh>
    <rPh sb="44" eb="45">
      <t>ガク</t>
    </rPh>
    <rPh sb="46" eb="48">
      <t>ミツ</t>
    </rPh>
    <rPh sb="56" eb="57">
      <t>トウ</t>
    </rPh>
    <rPh sb="58" eb="60">
      <t>スイジュン</t>
    </rPh>
    <rPh sb="61" eb="63">
      <t>ダトウ</t>
    </rPh>
    <phoneticPr fontId="5"/>
  </si>
  <si>
    <t>補助対象を開発途上国からの技術研修員のための施設の改修に要する経費に限定している。</t>
    <phoneticPr fontId="5"/>
  </si>
  <si>
    <t>‐</t>
  </si>
  <si>
    <t>△</t>
  </si>
  <si>
    <t>途上国への技術協力を実施するための施設として十分に活用されている。</t>
    <rPh sb="22" eb="24">
      <t>ジュウブン</t>
    </rPh>
    <phoneticPr fontId="5"/>
  </si>
  <si>
    <t>引き続き、競争性及び透明性の高い契約方式の採用を通じて支出の適正性を確保して事業を実施する。補助金の適切な執行管理のための手法の改善や体制整備を促し、計画に沿った事業実施を図る。</t>
    <rPh sb="46" eb="49">
      <t>ホジョキン</t>
    </rPh>
    <rPh sb="50" eb="52">
      <t>テキセツ</t>
    </rPh>
    <rPh sb="53" eb="55">
      <t>シッコウ</t>
    </rPh>
    <rPh sb="55" eb="57">
      <t>カンリ</t>
    </rPh>
    <rPh sb="61" eb="63">
      <t>シュホウ</t>
    </rPh>
    <rPh sb="64" eb="66">
      <t>カイゼン</t>
    </rPh>
    <rPh sb="67" eb="69">
      <t>タイセイ</t>
    </rPh>
    <rPh sb="69" eb="71">
      <t>セイビ</t>
    </rPh>
    <rPh sb="72" eb="73">
      <t>ウナガ</t>
    </rPh>
    <rPh sb="75" eb="77">
      <t>ケイカク</t>
    </rPh>
    <rPh sb="78" eb="79">
      <t>ソ</t>
    </rPh>
    <rPh sb="81" eb="83">
      <t>ジギョウ</t>
    </rPh>
    <rPh sb="83" eb="85">
      <t>ジッシ</t>
    </rPh>
    <rPh sb="86" eb="87">
      <t>ハカ</t>
    </rPh>
    <phoneticPr fontId="5"/>
  </si>
  <si>
    <t>100</t>
    <phoneticPr fontId="5"/>
  </si>
  <si>
    <t>96</t>
    <phoneticPr fontId="5"/>
  </si>
  <si>
    <t>129</t>
    <phoneticPr fontId="5"/>
  </si>
  <si>
    <t>130</t>
    <phoneticPr fontId="5"/>
  </si>
  <si>
    <t>ダイダン株式会社</t>
    <phoneticPr fontId="5"/>
  </si>
  <si>
    <t>ジョンソンコントロールズ株式会社</t>
    <phoneticPr fontId="5"/>
  </si>
  <si>
    <t>新日本空調株式会社</t>
    <phoneticPr fontId="5"/>
  </si>
  <si>
    <t>日本設備工業株式会社</t>
    <phoneticPr fontId="5"/>
  </si>
  <si>
    <t>高砂熱学工業株式会社</t>
    <phoneticPr fontId="5"/>
  </si>
  <si>
    <t>三菱電機ビルテクノサービス株式会社</t>
    <phoneticPr fontId="5"/>
  </si>
  <si>
    <t>株式会社二十一設計</t>
    <phoneticPr fontId="5"/>
  </si>
  <si>
    <t>株式会社ムトウ</t>
    <phoneticPr fontId="5"/>
  </si>
  <si>
    <t>株式会社東建築設計事務所</t>
    <phoneticPr fontId="5"/>
  </si>
  <si>
    <r>
      <t>JICA北海道</t>
    </r>
    <r>
      <rPr>
        <sz val="11"/>
        <rFont val="ＭＳ Ｐゴシック"/>
        <family val="3"/>
        <charset val="128"/>
      </rPr>
      <t>配管設備・ポンプ等更新及び空調設備工事</t>
    </r>
    <rPh sb="4" eb="7">
      <t>ホッカイドウ</t>
    </rPh>
    <rPh sb="24" eb="26">
      <t>コウジ</t>
    </rPh>
    <phoneticPr fontId="5"/>
  </si>
  <si>
    <t>JICA市ヶ谷ビル　衛生設備及び空調設備更新工事</t>
    <phoneticPr fontId="5"/>
  </si>
  <si>
    <t>JICA横浜中央監視設備更新工事</t>
    <rPh sb="4" eb="6">
      <t>ヨコハマ</t>
    </rPh>
    <phoneticPr fontId="5"/>
  </si>
  <si>
    <t>JICA関西 低層階ファンコイルユニット更新工事</t>
    <phoneticPr fontId="5"/>
  </si>
  <si>
    <t>JICA市ヶ谷ビル　自動制御設備更新工事</t>
    <phoneticPr fontId="5"/>
  </si>
  <si>
    <t>JICA東京管理研修棟空調設備改修工事</t>
    <phoneticPr fontId="5"/>
  </si>
  <si>
    <t>JICA九州低層棟屋上防水工事</t>
    <rPh sb="4" eb="6">
      <t>キュウシュウ</t>
    </rPh>
    <phoneticPr fontId="5"/>
  </si>
  <si>
    <t>JICA東京センター外壁・屋上改修工事に係る設計業務</t>
    <phoneticPr fontId="5"/>
  </si>
  <si>
    <t>東テク株式会社</t>
    <phoneticPr fontId="5"/>
  </si>
  <si>
    <t>繰越を生じたのは、緊急事態宣言の発出により入札参加希望者がいないことから工事時期を見計らったこと、工事開始時期の後ろ倒しに伴い工事実施時期の調整が必要となったため。</t>
    <rPh sb="0" eb="2">
      <t>クリコシ</t>
    </rPh>
    <rPh sb="3" eb="4">
      <t>ショウ</t>
    </rPh>
    <rPh sb="9" eb="11">
      <t>キンキュウ</t>
    </rPh>
    <rPh sb="11" eb="13">
      <t>ジタイ</t>
    </rPh>
    <rPh sb="13" eb="15">
      <t>センゲン</t>
    </rPh>
    <rPh sb="16" eb="18">
      <t>ハッシュツ</t>
    </rPh>
    <rPh sb="21" eb="23">
      <t>ニュウサツ</t>
    </rPh>
    <rPh sb="23" eb="25">
      <t>サンカ</t>
    </rPh>
    <rPh sb="25" eb="28">
      <t>キボウシャ</t>
    </rPh>
    <rPh sb="36" eb="38">
      <t>コウジ</t>
    </rPh>
    <rPh sb="38" eb="40">
      <t>ジキ</t>
    </rPh>
    <rPh sb="41" eb="43">
      <t>ミハカ</t>
    </rPh>
    <rPh sb="49" eb="51">
      <t>コウジ</t>
    </rPh>
    <rPh sb="51" eb="53">
      <t>カイシ</t>
    </rPh>
    <rPh sb="53" eb="55">
      <t>ジキ</t>
    </rPh>
    <rPh sb="56" eb="57">
      <t>ウシ</t>
    </rPh>
    <rPh sb="58" eb="59">
      <t>ダオ</t>
    </rPh>
    <rPh sb="61" eb="62">
      <t>トモナ</t>
    </rPh>
    <rPh sb="63" eb="65">
      <t>コウジ</t>
    </rPh>
    <rPh sb="65" eb="67">
      <t>ジッシ</t>
    </rPh>
    <rPh sb="67" eb="69">
      <t>ジキ</t>
    </rPh>
    <rPh sb="70" eb="72">
      <t>チョウセイ</t>
    </rPh>
    <rPh sb="73" eb="75">
      <t>ヒツヨウ</t>
    </rPh>
    <phoneticPr fontId="5"/>
  </si>
  <si>
    <t>途上国の研修員や地域住民の安全確保上必要な改修工事は迅速に対応する必要があるところ、一部の拠点を除き改修工事を予定時期までに完了させており、成果目標に見合った実績となっている。</t>
    <rPh sb="0" eb="3">
      <t>トジョウコク</t>
    </rPh>
    <rPh sb="4" eb="6">
      <t>ケンシュウ</t>
    </rPh>
    <rPh sb="6" eb="7">
      <t>イン</t>
    </rPh>
    <rPh sb="8" eb="10">
      <t>チイキ</t>
    </rPh>
    <rPh sb="10" eb="12">
      <t>ジュウミン</t>
    </rPh>
    <rPh sb="13" eb="15">
      <t>アンゼン</t>
    </rPh>
    <rPh sb="15" eb="17">
      <t>カクホ</t>
    </rPh>
    <rPh sb="17" eb="18">
      <t>ジョウ</t>
    </rPh>
    <rPh sb="18" eb="20">
      <t>ヒツヨウ</t>
    </rPh>
    <rPh sb="21" eb="23">
      <t>カイシュウ</t>
    </rPh>
    <rPh sb="23" eb="25">
      <t>コウジ</t>
    </rPh>
    <rPh sb="26" eb="28">
      <t>ジンソク</t>
    </rPh>
    <rPh sb="29" eb="31">
      <t>タイオウ</t>
    </rPh>
    <rPh sb="33" eb="35">
      <t>ヒツヨウ</t>
    </rPh>
    <rPh sb="42" eb="44">
      <t>イチブ</t>
    </rPh>
    <rPh sb="45" eb="47">
      <t>キョテン</t>
    </rPh>
    <rPh sb="48" eb="49">
      <t>ノゾ</t>
    </rPh>
    <rPh sb="50" eb="52">
      <t>カイシュウ</t>
    </rPh>
    <rPh sb="52" eb="54">
      <t>コウジ</t>
    </rPh>
    <rPh sb="55" eb="57">
      <t>ヨテイ</t>
    </rPh>
    <rPh sb="57" eb="59">
      <t>ジキ</t>
    </rPh>
    <rPh sb="62" eb="64">
      <t>カンリョウ</t>
    </rPh>
    <rPh sb="70" eb="72">
      <t>セイカ</t>
    </rPh>
    <rPh sb="72" eb="74">
      <t>モクヒョウ</t>
    </rPh>
    <rPh sb="75" eb="77">
      <t>ミア</t>
    </rPh>
    <rPh sb="79" eb="81">
      <t>ジッセキ</t>
    </rPh>
    <phoneticPr fontId="5"/>
  </si>
  <si>
    <t>-</t>
    <phoneticPr fontId="5"/>
  </si>
  <si>
    <t>JICA横浜 24時間系統空調機・外気導入ダクト改修工事</t>
    <rPh sb="4" eb="6">
      <t>ヨコハマ</t>
    </rPh>
    <phoneticPr fontId="5"/>
  </si>
  <si>
    <t>A.民間業者</t>
    <rPh sb="2" eb="4">
      <t>ミンカン</t>
    </rPh>
    <rPh sb="4" eb="6">
      <t>ギョウシャ</t>
    </rPh>
    <phoneticPr fontId="5"/>
  </si>
  <si>
    <t>A.民間業者（ダイダン株式会社）</t>
    <rPh sb="2" eb="4">
      <t>ミンカン</t>
    </rPh>
    <rPh sb="4" eb="6">
      <t>ギョウシャ</t>
    </rPh>
    <rPh sb="11" eb="15">
      <t>カブシキガイシャ</t>
    </rPh>
    <phoneticPr fontId="5"/>
  </si>
  <si>
    <t>工事費</t>
    <rPh sb="0" eb="3">
      <t>コウジヒ</t>
    </rPh>
    <phoneticPr fontId="5"/>
  </si>
  <si>
    <t>配管設備・ポンプ等更新及び空調設備工事</t>
    <rPh sb="0" eb="2">
      <t>ハイカン</t>
    </rPh>
    <rPh sb="2" eb="4">
      <t>セツビ</t>
    </rPh>
    <rPh sb="8" eb="9">
      <t>ナド</t>
    </rPh>
    <rPh sb="9" eb="11">
      <t>コウシン</t>
    </rPh>
    <rPh sb="11" eb="12">
      <t>オヨ</t>
    </rPh>
    <rPh sb="13" eb="15">
      <t>クウチョウ</t>
    </rPh>
    <rPh sb="15" eb="17">
      <t>セツビ</t>
    </rPh>
    <rPh sb="17" eb="19">
      <t>コウジ</t>
    </rPh>
    <phoneticPr fontId="5"/>
  </si>
  <si>
    <t>令和元年度当初予算：国内拠点施設（北海道センター（札幌）、東京センター、横浜センター、関西センター、九州センター、沖縄センター、研究所）において、安全と衛生的環境を確保するため、空調設備、外壁及び衛生設備の老朽化に伴う改修を実施する。（定額補助）
令和２年度当初予算：国内拠点施設において、安全と衛生的環境を確保するため、東京センターの外壁・屋上改修工事に係る設計業務、横浜センターの機械設備改修工事に係る設計業務、中央監視設備更新工事及び消防設備改修工事に係る設計業務、関西センターの天井改修工事に係る設計業務、九州センターの動力盤更新工事（設計業務を含む。）及び屋上防水改修工事並びに研究所の外壁・屋上改修工事に係る設計業務及び自動制御設備更新工事（設計業務を含む。）を実施する。また、相模大野職員住宅の外壁等改修工事に係る設計業務を行い、計画的な保全を図る。（定額補助）
令和2年度補正予算：国内拠点施設における危険除去や衛生的環境の確保を目的として、特に緊要性の高い横浜センターの消防設備、関西センターの天井落下防止、相模大野職員住宅の外壁・屋上の改修を実施する。（定額補助）</t>
    <rPh sb="389" eb="391">
      <t>レイワ</t>
    </rPh>
    <rPh sb="392" eb="393">
      <t>ネン</t>
    </rPh>
    <rPh sb="393" eb="394">
      <t>ド</t>
    </rPh>
    <rPh sb="394" eb="396">
      <t>ホセイ</t>
    </rPh>
    <rPh sb="396" eb="398">
      <t>ヨサン</t>
    </rPh>
    <rPh sb="399" eb="401">
      <t>コクナイ</t>
    </rPh>
    <rPh sb="401" eb="403">
      <t>キョテン</t>
    </rPh>
    <rPh sb="403" eb="405">
      <t>シセツ</t>
    </rPh>
    <rPh sb="487" eb="489">
      <t>テイガク</t>
    </rPh>
    <rPh sb="489" eb="491">
      <t>ホジョ</t>
    </rPh>
    <phoneticPr fontId="5"/>
  </si>
  <si>
    <t>-</t>
    <phoneticPr fontId="5"/>
  </si>
  <si>
    <t>1,231百万円/6事業</t>
    <rPh sb="5" eb="7">
      <t>ヒャクマン</t>
    </rPh>
    <rPh sb="7" eb="8">
      <t>エン</t>
    </rPh>
    <rPh sb="10" eb="12">
      <t>ジギョウ</t>
    </rPh>
    <phoneticPr fontId="5"/>
  </si>
  <si>
    <t>一部事業の開始に若干の遅延が生じたが、概ね見込みに見合った実績となった。</t>
    <rPh sb="0" eb="2">
      <t>イチブ</t>
    </rPh>
    <rPh sb="2" eb="4">
      <t>ジギョウ</t>
    </rPh>
    <rPh sb="5" eb="7">
      <t>カイシ</t>
    </rPh>
    <rPh sb="8" eb="10">
      <t>ジャッカン</t>
    </rPh>
    <rPh sb="11" eb="13">
      <t>チエン</t>
    </rPh>
    <rPh sb="14" eb="15">
      <t>ショウ</t>
    </rPh>
    <rPh sb="19" eb="20">
      <t>オオム</t>
    </rPh>
    <rPh sb="21" eb="23">
      <t>ミコ</t>
    </rPh>
    <rPh sb="25" eb="27">
      <t>ミア</t>
    </rPh>
    <rPh sb="29" eb="31">
      <t>ジッセキ</t>
    </rPh>
    <phoneticPr fontId="5"/>
  </si>
  <si>
    <t>847百万円/12事業</t>
    <phoneticPr fontId="5"/>
  </si>
  <si>
    <t>現地の状況確認や、補助事業完了時の確定検査等により、支出の適正性を確認できる仕組みとなっている。また、国際協力機構が、補助事業を遂行するために請負等の契約を行う場合、原則として一般競争に付さなければならないことにより、契約の競争性及び透明性を確保できる仕組みとしている。</t>
    <phoneticPr fontId="5"/>
  </si>
  <si>
    <t>JICA市ヶ谷ビル　衛生設備及び空調設備更新工事監理業務</t>
    <rPh sb="24" eb="26">
      <t>カンリ</t>
    </rPh>
    <rPh sb="26" eb="28">
      <t>ギョウム</t>
    </rPh>
    <phoneticPr fontId="5"/>
  </si>
  <si>
    <t>公共施設の防災・減災の観点から、独立行政法人国際協力機構の国内拠点施設について、老朽化の著しい施設の改修を行うほか、地域の防災拠点としての機能の向上を図る。</t>
    <rPh sb="16" eb="18">
      <t>ドクリツ</t>
    </rPh>
    <rPh sb="18" eb="20">
      <t>ギョウセイ</t>
    </rPh>
    <rPh sb="20" eb="22">
      <t>ホウジン</t>
    </rPh>
    <phoneticPr fontId="5"/>
  </si>
  <si>
    <t>施設整備費補助金を財源とする改修工事（設計を含む。）の実績値（対象のJICA国内機関数を事業数として集計）。</t>
    <phoneticPr fontId="5"/>
  </si>
  <si>
    <t>-</t>
    <phoneticPr fontId="5"/>
  </si>
  <si>
    <t>不用額を生じたのは、契約価格が予定を下回ったこと等による。</t>
    <rPh sb="0" eb="2">
      <t>フヨウ</t>
    </rPh>
    <rPh sb="2" eb="3">
      <t>ガク</t>
    </rPh>
    <rPh sb="4" eb="5">
      <t>ショウ</t>
    </rPh>
    <rPh sb="10" eb="12">
      <t>ケイヤク</t>
    </rPh>
    <rPh sb="12" eb="14">
      <t>カカク</t>
    </rPh>
    <rPh sb="15" eb="17">
      <t>ヨテイ</t>
    </rPh>
    <rPh sb="18" eb="20">
      <t>シタマワ</t>
    </rPh>
    <rPh sb="24" eb="25">
      <t>ナド</t>
    </rPh>
    <phoneticPr fontId="5"/>
  </si>
  <si>
    <t>上田　肇</t>
    <rPh sb="0" eb="2">
      <t>ウエダ</t>
    </rPh>
    <rPh sb="3" eb="4">
      <t>ハジメ</t>
    </rPh>
    <phoneticPr fontId="34"/>
  </si>
  <si>
    <t>発注と工事完了との間にタイムラグがあるからだと思われるが、予算額・執行額の欄を見ると「当初予算＋補正予算に対する執行額の割合」が100％を大きく超過している年度と、大きく下回る年度があり、資料からは執行状況の把握が難しい。また、アウトカムやアウトプットを見ても、実績が目標値や当初見込みを大きく下回る年が続いており、目標設定や当初見込みの設定が適切なのかがよくわからない。</t>
    <phoneticPr fontId="5"/>
  </si>
  <si>
    <t>外部有識者のご指摘を踏まえ、目標設定と当初見込みの設定の適切性を再検証する。</t>
    <phoneticPr fontId="5"/>
  </si>
  <si>
    <t>外部有識者のご指摘を踏まえ、引き続き適切かつ効率的な事業実施に努める。</t>
    <rPh sb="14" eb="15">
      <t>ヒ</t>
    </rPh>
    <rPh sb="16" eb="17">
      <t>ツヅ</t>
    </rPh>
    <rPh sb="18" eb="20">
      <t>テキセツ</t>
    </rPh>
    <rPh sb="22" eb="24">
      <t>コウリツ</t>
    </rPh>
    <rPh sb="24" eb="25">
      <t>テキ</t>
    </rPh>
    <rPh sb="26" eb="28">
      <t>ジギョウ</t>
    </rPh>
    <rPh sb="28" eb="30">
      <t>ジッシ</t>
    </rPh>
    <rPh sb="31" eb="32">
      <t>ツト</t>
    </rPh>
    <phoneticPr fontId="5"/>
  </si>
  <si>
    <t>国内施設の大半は竣工後20～40年が経過し劣化が進んでいる。地方と途上国をつなぐ国内機関等の円滑な事業運営や施設利用者の安全と衛生的環境を確保する観点から改修・更新を計画的に実施する必要性に基づき、外部の専門機関の技術的な知見・経験を活用し調査を行った結果、災害時や安全面の観点から必要な改修箇所が多く確認されたため。
新たな成長推進枠　873</t>
    <rPh sb="0" eb="2">
      <t>コクナイ</t>
    </rPh>
    <rPh sb="2" eb="4">
      <t>シセツ</t>
    </rPh>
    <rPh sb="5" eb="7">
      <t>タイハン</t>
    </rPh>
    <rPh sb="8" eb="10">
      <t>シュンコウ</t>
    </rPh>
    <rPh sb="10" eb="11">
      <t>アト</t>
    </rPh>
    <rPh sb="16" eb="17">
      <t>ネン</t>
    </rPh>
    <rPh sb="18" eb="20">
      <t>ケイカ</t>
    </rPh>
    <rPh sb="21" eb="23">
      <t>レッカ</t>
    </rPh>
    <rPh sb="24" eb="25">
      <t>スス</t>
    </rPh>
    <rPh sb="30" eb="32">
      <t>チホウ</t>
    </rPh>
    <rPh sb="33" eb="36">
      <t>トジョウコク</t>
    </rPh>
    <rPh sb="40" eb="42">
      <t>コクナイ</t>
    </rPh>
    <rPh sb="42" eb="44">
      <t>キカン</t>
    </rPh>
    <rPh sb="44" eb="45">
      <t>ナド</t>
    </rPh>
    <rPh sb="46" eb="48">
      <t>エンカツ</t>
    </rPh>
    <rPh sb="49" eb="51">
      <t>ジギョウ</t>
    </rPh>
    <rPh sb="51" eb="53">
      <t>ウンエイ</t>
    </rPh>
    <rPh sb="54" eb="56">
      <t>シセツ</t>
    </rPh>
    <rPh sb="56" eb="59">
      <t>リヨウシャ</t>
    </rPh>
    <rPh sb="60" eb="62">
      <t>アンゼン</t>
    </rPh>
    <rPh sb="63" eb="66">
      <t>エイセイテキ</t>
    </rPh>
    <rPh sb="66" eb="68">
      <t>カンキョウ</t>
    </rPh>
    <rPh sb="69" eb="71">
      <t>カクホ</t>
    </rPh>
    <rPh sb="73" eb="75">
      <t>カンテン</t>
    </rPh>
    <rPh sb="77" eb="79">
      <t>カイシュウ</t>
    </rPh>
    <rPh sb="80" eb="82">
      <t>コウシン</t>
    </rPh>
    <rPh sb="83" eb="86">
      <t>ケイカクテキ</t>
    </rPh>
    <rPh sb="87" eb="89">
      <t>ジッシ</t>
    </rPh>
    <rPh sb="91" eb="94">
      <t>ヒツヨウセイ</t>
    </rPh>
    <rPh sb="95" eb="96">
      <t>モト</t>
    </rPh>
    <rPh sb="99" eb="101">
      <t>ガイブ</t>
    </rPh>
    <rPh sb="161" eb="162">
      <t>アラ</t>
    </rPh>
    <rPh sb="164" eb="166">
      <t>セイチョウ</t>
    </rPh>
    <rPh sb="166" eb="168">
      <t>スイシン</t>
    </rPh>
    <rPh sb="168" eb="169">
      <t>ワク</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</si>
</sst>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52917</xdr:colOff>
      <xdr:row>749</xdr:row>
      <xdr:rowOff>264583</xdr:rowOff>
    </xdr:from>
    <xdr:to>
      <xdr:col>43</xdr:col>
      <xdr:colOff>158750</xdr:colOff>
      <xdr:row>764</xdr:row>
      <xdr:rowOff>479692</xdr:rowOff>
    </xdr:to>
    <xdr:grpSp>
      <xdr:nvGrpSpPr>
        <xdr:cNvPr id="2" name="グループ化 1"/>
        <xdr:cNvGrpSpPr/>
      </xdr:nvGrpSpPr>
      <xdr:grpSpPr>
        <a:xfrm>
          <a:off x="2631017" y="42511133"/>
          <a:ext cx="5446183" cy="5530059"/>
          <a:chOff x="3477655" y="38316329"/>
          <a:chExt cx="5937249" cy="5453859"/>
        </a:xfrm>
      </xdr:grpSpPr>
      <xdr:sp macro="" textlink="">
        <xdr:nvSpPr>
          <xdr:cNvPr id="3" name="正方形/長方形 2"/>
          <xdr:cNvSpPr/>
        </xdr:nvSpPr>
        <xdr:spPr bwMode="auto">
          <a:xfrm>
            <a:off x="4098959" y="38316329"/>
            <a:ext cx="2310621" cy="960747"/>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外務省</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535</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4" name="大かっこ 3"/>
          <xdr:cNvSpPr/>
        </xdr:nvSpPr>
        <xdr:spPr>
          <a:xfrm>
            <a:off x="3629206" y="43336628"/>
            <a:ext cx="3271718" cy="433560"/>
          </a:xfrm>
          <a:prstGeom prst="bracketPair">
            <a:avLst/>
          </a:prstGeom>
          <a:noFill/>
          <a:ln w="31750" cap="flat" cmpd="sng" algn="ctr">
            <a:solidFill>
              <a:schemeClr val="tx1"/>
            </a:solidFill>
            <a:prstDash val="solid"/>
          </a:ln>
          <a:effectLst/>
        </xdr:spPr>
        <xdr:txBody>
          <a:bodyPr vertOverflow="clip" rtlCol="0" anchor="ctr"/>
          <a:lstStyle/>
          <a:p>
            <a:pPr marL="0" marR="0" lvl="0" indent="0" algn="ctr" defTabSz="914400" rtl="1" eaLnBrk="1" fontAlgn="auto" latinLnBrk="0" hangingPunct="1">
              <a:lnSpc>
                <a:spcPts val="1000"/>
              </a:lnSpc>
              <a:spcBef>
                <a:spcPts val="0"/>
              </a:spcBef>
              <a:spcAft>
                <a:spcPts val="0"/>
              </a:spcAft>
              <a:buClrTx/>
              <a:buSzTx/>
              <a:buFontTx/>
              <a:buNone/>
              <a:tabLst/>
              <a:defRPr/>
            </a:pPr>
            <a:r>
              <a:rPr kumimoji="0"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施設改修等の実施</a:t>
            </a:r>
          </a:p>
        </xdr:txBody>
      </xdr:sp>
      <xdr:cxnSp macro="">
        <xdr:nvCxnSpPr>
          <xdr:cNvPr id="6" name="直線矢印コネクタ 5"/>
          <xdr:cNvCxnSpPr/>
        </xdr:nvCxnSpPr>
        <xdr:spPr>
          <a:xfrm>
            <a:off x="5263859" y="39266523"/>
            <a:ext cx="0" cy="50423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bwMode="auto">
          <a:xfrm>
            <a:off x="4087913" y="40328104"/>
            <a:ext cx="2323533" cy="966203"/>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国際協力機構</a:t>
            </a:r>
            <a:endPar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endParaRPr lang="en-US" altLang="ja-JP" sz="1100" b="1" i="0" baseline="0">
              <a:solidFill>
                <a:sysClr val="windowText" lastClr="000000"/>
              </a:solidFill>
              <a:effectLst/>
              <a:latin typeface="+mn-ea"/>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lang="en-US" altLang="ja-JP" sz="2000" b="1" i="0" baseline="0">
                <a:solidFill>
                  <a:sysClr val="windowText" lastClr="000000"/>
                </a:solidFill>
                <a:effectLst/>
                <a:latin typeface="+mn-ea"/>
                <a:ea typeface="+mn-ea"/>
                <a:cs typeface="+mn-cs"/>
              </a:rPr>
              <a:t>535</a:t>
            </a:r>
            <a:r>
              <a:rPr lang="ja-JP" altLang="ja-JP" sz="2000" b="1" i="0" baseline="0">
                <a:solidFill>
                  <a:sysClr val="windowText" lastClr="000000"/>
                </a:solidFill>
                <a:effectLst/>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8" name="テキスト ボックス 7"/>
          <xdr:cNvSpPr txBox="1"/>
        </xdr:nvSpPr>
        <xdr:spPr>
          <a:xfrm>
            <a:off x="3938088" y="41933952"/>
            <a:ext cx="26828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t>委託</a:t>
            </a:r>
            <a:r>
              <a:rPr kumimoji="1" lang="en-US" altLang="ja-JP" sz="1400" b="1"/>
              <a:t>【</a:t>
            </a:r>
            <a:r>
              <a:rPr kumimoji="1" lang="ja-JP" altLang="en-US" sz="1400" b="1"/>
              <a:t>基本的に一般競争入札</a:t>
            </a:r>
            <a:r>
              <a:rPr kumimoji="1" lang="en-US" altLang="ja-JP" sz="1400" b="1"/>
              <a:t>】</a:t>
            </a:r>
            <a:endParaRPr kumimoji="1" lang="ja-JP" altLang="en-US" sz="1400" b="1"/>
          </a:p>
        </xdr:txBody>
      </xdr:sp>
      <xdr:cxnSp macro="">
        <xdr:nvCxnSpPr>
          <xdr:cNvPr id="9" name="直線矢印コネクタ 8"/>
          <xdr:cNvCxnSpPr>
            <a:stCxn id="7" idx="2"/>
          </xdr:cNvCxnSpPr>
        </xdr:nvCxnSpPr>
        <xdr:spPr>
          <a:xfrm>
            <a:off x="5249679" y="41294307"/>
            <a:ext cx="3467" cy="57792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3477655" y="42253906"/>
            <a:ext cx="3555362" cy="953277"/>
          </a:xfrm>
          <a:prstGeom prst="rect">
            <a:avLst/>
          </a:prstGeom>
          <a:noFill/>
          <a:ln w="28575">
            <a:solidFill>
              <a:sysClr val="windowText" lastClr="000000"/>
            </a:solidFill>
            <a:round/>
            <a:headEnd/>
            <a:tailEnd/>
          </a:ln>
        </xdr:spPr>
        <xdr:txBody>
          <a:bodyPr vertOverflow="clip" wrap="square" lIns="45720" tIns="27432" rIns="45720" bIns="0" rtlCol="0" anchor="t"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rPr>
              <a:t>A</a:t>
            </a:r>
            <a:r>
              <a:rPr kumimoji="1" lang="ja-JP" altLang="en-US" sz="2400" b="1" i="0" u="none" strike="noStrike" kern="0" cap="none" spc="0" normalizeH="0" baseline="0" noProof="0">
                <a:ln>
                  <a:noFill/>
                </a:ln>
                <a:solidFill>
                  <a:sysClr val="windowText" lastClr="000000"/>
                </a:solidFill>
                <a:effectLst/>
                <a:uLnTx/>
                <a:uFillTx/>
                <a:latin typeface="ＭＳ Ｐゴシック"/>
                <a:ea typeface="ＭＳ Ｐゴシック"/>
              </a:rPr>
              <a:t>．民間業者　</a:t>
            </a:r>
            <a:r>
              <a:rPr kumimoji="1" lang="en-US" altLang="ja-JP" sz="2400" b="1" i="0" u="none" strike="noStrike" kern="0" cap="none" spc="0" normalizeH="0" baseline="0" noProof="0">
                <a:ln>
                  <a:noFill/>
                </a:ln>
                <a:solidFill>
                  <a:sysClr val="windowText" lastClr="000000"/>
                </a:solidFill>
                <a:effectLst/>
                <a:uLnTx/>
                <a:uFillTx/>
                <a:latin typeface="ＭＳ Ｐゴシック"/>
                <a:ea typeface="ＭＳ Ｐゴシック"/>
              </a:rPr>
              <a:t>16</a:t>
            </a:r>
            <a:r>
              <a:rPr kumimoji="0" lang="ja-JP" altLang="en-US" sz="2000" b="1" i="0" u="none" strike="noStrike" kern="0" cap="none" spc="0" normalizeH="0" baseline="0" noProof="0">
                <a:ln>
                  <a:noFill/>
                </a:ln>
                <a:solidFill>
                  <a:sysClr val="windowText" lastClr="000000"/>
                </a:solidFill>
                <a:effectLst/>
                <a:uLnTx/>
                <a:uFillTx/>
                <a:latin typeface="+mn-ea"/>
                <a:ea typeface="+mn-ea"/>
                <a:cs typeface="+mn-cs"/>
              </a:rPr>
              <a:t>法人</a:t>
            </a:r>
            <a:endParaRPr kumimoji="0" lang="en-US" altLang="ja-JP" sz="2000" b="1"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2000" b="1" i="0" u="none" strike="noStrike" kern="0" cap="none" spc="0" normalizeH="0" baseline="0" noProof="0">
                <a:ln>
                  <a:noFill/>
                </a:ln>
                <a:solidFill>
                  <a:sysClr val="windowText" lastClr="000000"/>
                </a:solidFill>
                <a:effectLst/>
                <a:uLnTx/>
                <a:uFillTx/>
                <a:latin typeface="+mn-ea"/>
                <a:ea typeface="+mn-ea"/>
                <a:cs typeface="+mn-cs"/>
              </a:rPr>
              <a:t>462</a:t>
            </a:r>
            <a:r>
              <a:rPr kumimoji="0" lang="ja-JP" altLang="en-US" sz="2000" b="1" i="0" u="none" strike="noStrike" kern="0" cap="none" spc="0" normalizeH="0" baseline="0" noProof="0">
                <a:ln>
                  <a:noFill/>
                </a:ln>
                <a:solidFill>
                  <a:sysClr val="windowText" lastClr="000000"/>
                </a:solidFill>
                <a:effectLst/>
                <a:uLnTx/>
                <a:uFillTx/>
                <a:latin typeface="+mn-ea"/>
                <a:ea typeface="+mn-ea"/>
                <a:cs typeface="+mn-cs"/>
              </a:rPr>
              <a:t>百万円</a:t>
            </a:r>
            <a:endParaRPr kumimoji="1" lang="ja-JP" altLang="en-US" sz="2000" b="1" i="0" u="none" strike="noStrike" kern="0" cap="none" spc="0" normalizeH="0" baseline="0" noProof="0">
              <a:ln>
                <a:noFill/>
              </a:ln>
              <a:solidFill>
                <a:sysClr val="windowText" lastClr="000000"/>
              </a:solidFill>
              <a:effectLst/>
              <a:uLnTx/>
              <a:uFillTx/>
              <a:latin typeface="+mn-ea"/>
              <a:ea typeface="+mn-ea"/>
            </a:endParaRPr>
          </a:p>
        </xdr:txBody>
      </xdr:sp>
      <xdr:sp macro="" textlink="">
        <xdr:nvSpPr>
          <xdr:cNvPr id="5" name="テキスト ボックス 4"/>
          <xdr:cNvSpPr txBox="1"/>
        </xdr:nvSpPr>
        <xdr:spPr>
          <a:xfrm>
            <a:off x="4933795" y="39786354"/>
            <a:ext cx="4481109" cy="5937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a:t>交付</a:t>
            </a:r>
            <a:r>
              <a:rPr kumimoji="1" lang="ja-JP" altLang="en-US" sz="1100" b="0"/>
              <a:t>（</a:t>
            </a:r>
            <a:r>
              <a:rPr kumimoji="1" lang="en-US" altLang="ja-JP" sz="1100" b="0"/>
              <a:t>*</a:t>
            </a:r>
            <a:r>
              <a:rPr kumimoji="1" lang="ja-JP" altLang="en-US" sz="1100" b="0"/>
              <a:t>事業完了後に交付するため、令和</a:t>
            </a:r>
            <a:r>
              <a:rPr kumimoji="1" lang="en-US" altLang="ja-JP" sz="1100" b="0"/>
              <a:t>2</a:t>
            </a:r>
            <a:r>
              <a:rPr kumimoji="1" lang="ja-JP" altLang="en-US" sz="1100" b="0"/>
              <a:t>年度に完了した</a:t>
            </a:r>
            <a:endParaRPr kumimoji="1" lang="en-US" altLang="ja-JP" sz="1100" b="0"/>
          </a:p>
          <a:p>
            <a:r>
              <a:rPr kumimoji="1" lang="ja-JP" altLang="en-US" sz="1100" b="0"/>
              <a:t>　　　　　事業に対する補助金交付）</a:t>
            </a:r>
            <a:endParaRPr kumimoji="1" lang="ja-JP" altLang="en-US" sz="1400" b="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1</v>
      </c>
      <c r="AJ2" s="952" t="s">
        <v>698</v>
      </c>
      <c r="AK2" s="952"/>
      <c r="AL2" s="952"/>
      <c r="AM2" s="952"/>
      <c r="AN2" s="98" t="s">
        <v>1</v>
      </c>
      <c r="AO2" s="952">
        <v>20</v>
      </c>
      <c r="AP2" s="952"/>
      <c r="AQ2" s="952"/>
      <c r="AR2" s="99" t="s">
        <v>1</v>
      </c>
      <c r="AS2" s="958">
        <v>146</v>
      </c>
      <c r="AT2" s="958"/>
      <c r="AU2" s="958"/>
      <c r="AV2" s="98" t="str">
        <f>IF(AW2="","","-")</f>
        <v/>
      </c>
      <c r="AW2" s="918"/>
      <c r="AX2" s="918"/>
    </row>
    <row r="3" spans="1:50" ht="21" customHeight="1" thickBot="1">
      <c r="A3" s="865" t="s">
        <v>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3</v>
      </c>
      <c r="AJ3" s="867" t="s">
        <v>704</v>
      </c>
      <c r="AK3" s="867"/>
      <c r="AL3" s="867"/>
      <c r="AM3" s="867"/>
      <c r="AN3" s="867"/>
      <c r="AO3" s="867"/>
      <c r="AP3" s="867"/>
      <c r="AQ3" s="867"/>
      <c r="AR3" s="867"/>
      <c r="AS3" s="867"/>
      <c r="AT3" s="867"/>
      <c r="AU3" s="867"/>
      <c r="AV3" s="867"/>
      <c r="AW3" s="867"/>
      <c r="AX3" s="24" t="s">
        <v>4</v>
      </c>
    </row>
    <row r="4" spans="1:50" ht="24.75" customHeight="1">
      <c r="A4" s="705" t="s">
        <v>5</v>
      </c>
      <c r="B4" s="706"/>
      <c r="C4" s="706"/>
      <c r="D4" s="706"/>
      <c r="E4" s="706"/>
      <c r="F4" s="706"/>
      <c r="G4" s="683" t="s">
        <v>699</v>
      </c>
      <c r="H4" s="684"/>
      <c r="I4" s="684"/>
      <c r="J4" s="684"/>
      <c r="K4" s="684"/>
      <c r="L4" s="684"/>
      <c r="M4" s="684"/>
      <c r="N4" s="684"/>
      <c r="O4" s="684"/>
      <c r="P4" s="684"/>
      <c r="Q4" s="684"/>
      <c r="R4" s="684"/>
      <c r="S4" s="684"/>
      <c r="T4" s="684"/>
      <c r="U4" s="684"/>
      <c r="V4" s="684"/>
      <c r="W4" s="684"/>
      <c r="X4" s="684"/>
      <c r="Y4" s="685" t="s">
        <v>6</v>
      </c>
      <c r="Z4" s="686"/>
      <c r="AA4" s="686"/>
      <c r="AB4" s="686"/>
      <c r="AC4" s="686"/>
      <c r="AD4" s="687"/>
      <c r="AE4" s="688" t="s">
        <v>700</v>
      </c>
      <c r="AF4" s="689"/>
      <c r="AG4" s="689"/>
      <c r="AH4" s="689"/>
      <c r="AI4" s="689"/>
      <c r="AJ4" s="689"/>
      <c r="AK4" s="689"/>
      <c r="AL4" s="689"/>
      <c r="AM4" s="689"/>
      <c r="AN4" s="689"/>
      <c r="AO4" s="689"/>
      <c r="AP4" s="690"/>
      <c r="AQ4" s="691" t="s">
        <v>7</v>
      </c>
      <c r="AR4" s="686"/>
      <c r="AS4" s="686"/>
      <c r="AT4" s="686"/>
      <c r="AU4" s="686"/>
      <c r="AV4" s="686"/>
      <c r="AW4" s="686"/>
      <c r="AX4" s="692"/>
    </row>
    <row r="5" spans="1:50" ht="30" customHeight="1">
      <c r="A5" s="693" t="s">
        <v>8</v>
      </c>
      <c r="B5" s="694"/>
      <c r="C5" s="694"/>
      <c r="D5" s="694"/>
      <c r="E5" s="694"/>
      <c r="F5" s="695"/>
      <c r="G5" s="837" t="s">
        <v>601</v>
      </c>
      <c r="H5" s="838"/>
      <c r="I5" s="838"/>
      <c r="J5" s="838"/>
      <c r="K5" s="838"/>
      <c r="L5" s="838"/>
      <c r="M5" s="839" t="s">
        <v>9</v>
      </c>
      <c r="N5" s="840"/>
      <c r="O5" s="840"/>
      <c r="P5" s="840"/>
      <c r="Q5" s="840"/>
      <c r="R5" s="841"/>
      <c r="S5" s="842" t="s">
        <v>479</v>
      </c>
      <c r="T5" s="838"/>
      <c r="U5" s="838"/>
      <c r="V5" s="838"/>
      <c r="W5" s="838"/>
      <c r="X5" s="843"/>
      <c r="Y5" s="699" t="s">
        <v>10</v>
      </c>
      <c r="Z5" s="545"/>
      <c r="AA5" s="545"/>
      <c r="AB5" s="545"/>
      <c r="AC5" s="545"/>
      <c r="AD5" s="546"/>
      <c r="AE5" s="700" t="s">
        <v>701</v>
      </c>
      <c r="AF5" s="700"/>
      <c r="AG5" s="700"/>
      <c r="AH5" s="700"/>
      <c r="AI5" s="700"/>
      <c r="AJ5" s="700"/>
      <c r="AK5" s="700"/>
      <c r="AL5" s="700"/>
      <c r="AM5" s="700"/>
      <c r="AN5" s="700"/>
      <c r="AO5" s="700"/>
      <c r="AP5" s="701"/>
      <c r="AQ5" s="702" t="s">
        <v>773</v>
      </c>
      <c r="AR5" s="703"/>
      <c r="AS5" s="703"/>
      <c r="AT5" s="703"/>
      <c r="AU5" s="703"/>
      <c r="AV5" s="703"/>
      <c r="AW5" s="703"/>
      <c r="AX5" s="704"/>
    </row>
    <row r="6" spans="1:50" ht="39" customHeight="1">
      <c r="A6" s="707" t="s">
        <v>11</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7" t="s">
        <v>12</v>
      </c>
      <c r="B7" s="498"/>
      <c r="C7" s="498"/>
      <c r="D7" s="498"/>
      <c r="E7" s="498"/>
      <c r="F7" s="499"/>
      <c r="G7" s="500" t="s">
        <v>703</v>
      </c>
      <c r="H7" s="501"/>
      <c r="I7" s="501"/>
      <c r="J7" s="501"/>
      <c r="K7" s="501"/>
      <c r="L7" s="501"/>
      <c r="M7" s="501"/>
      <c r="N7" s="501"/>
      <c r="O7" s="501"/>
      <c r="P7" s="501"/>
      <c r="Q7" s="501"/>
      <c r="R7" s="501"/>
      <c r="S7" s="501"/>
      <c r="T7" s="501"/>
      <c r="U7" s="501"/>
      <c r="V7" s="501"/>
      <c r="W7" s="501"/>
      <c r="X7" s="502"/>
      <c r="Y7" s="930" t="s">
        <v>13</v>
      </c>
      <c r="Z7" s="442"/>
      <c r="AA7" s="442"/>
      <c r="AB7" s="442"/>
      <c r="AC7" s="442"/>
      <c r="AD7" s="931"/>
      <c r="AE7" s="919" t="s">
        <v>706</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7" t="s">
        <v>14</v>
      </c>
      <c r="B8" s="498"/>
      <c r="C8" s="498"/>
      <c r="D8" s="498"/>
      <c r="E8" s="498"/>
      <c r="F8" s="499"/>
      <c r="G8" s="953" t="str">
        <f>入力規則等!A27</f>
        <v>ＯＤＡ</v>
      </c>
      <c r="H8" s="721"/>
      <c r="I8" s="721"/>
      <c r="J8" s="721"/>
      <c r="K8" s="721"/>
      <c r="L8" s="721"/>
      <c r="M8" s="721"/>
      <c r="N8" s="721"/>
      <c r="O8" s="721"/>
      <c r="P8" s="721"/>
      <c r="Q8" s="721"/>
      <c r="R8" s="721"/>
      <c r="S8" s="721"/>
      <c r="T8" s="721"/>
      <c r="U8" s="721"/>
      <c r="V8" s="721"/>
      <c r="W8" s="721"/>
      <c r="X8" s="954"/>
      <c r="Y8" s="844" t="s">
        <v>15</v>
      </c>
      <c r="Z8" s="845"/>
      <c r="AA8" s="845"/>
      <c r="AB8" s="845"/>
      <c r="AC8" s="845"/>
      <c r="AD8" s="846"/>
      <c r="AE8" s="720" t="str">
        <f>入力規則等!K13</f>
        <v>経済協力</v>
      </c>
      <c r="AF8" s="721"/>
      <c r="AG8" s="721"/>
      <c r="AH8" s="721"/>
      <c r="AI8" s="721"/>
      <c r="AJ8" s="721"/>
      <c r="AK8" s="721"/>
      <c r="AL8" s="721"/>
      <c r="AM8" s="721"/>
      <c r="AN8" s="721"/>
      <c r="AO8" s="721"/>
      <c r="AP8" s="721"/>
      <c r="AQ8" s="721"/>
      <c r="AR8" s="721"/>
      <c r="AS8" s="721"/>
      <c r="AT8" s="721"/>
      <c r="AU8" s="721"/>
      <c r="AV8" s="721"/>
      <c r="AW8" s="721"/>
      <c r="AX8" s="722"/>
    </row>
    <row r="9" spans="1:50" ht="58.5" customHeight="1">
      <c r="A9" s="847" t="s">
        <v>16</v>
      </c>
      <c r="B9" s="848"/>
      <c r="C9" s="848"/>
      <c r="D9" s="848"/>
      <c r="E9" s="848"/>
      <c r="F9" s="848"/>
      <c r="G9" s="849" t="s">
        <v>769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3.5" customHeight="1">
      <c r="A10" s="661" t="s">
        <v>17</v>
      </c>
      <c r="B10" s="662"/>
      <c r="C10" s="662"/>
      <c r="D10" s="662"/>
      <c r="E10" s="662"/>
      <c r="F10" s="662"/>
      <c r="G10" s="755" t="s">
        <v>762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1" t="s">
        <v>18</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c r="A12" s="971" t="s">
        <v>19</v>
      </c>
      <c r="B12" s="972"/>
      <c r="C12" s="972"/>
      <c r="D12" s="972"/>
      <c r="E12" s="972"/>
      <c r="F12" s="973"/>
      <c r="G12" s="761"/>
      <c r="H12" s="762"/>
      <c r="I12" s="762"/>
      <c r="J12" s="762"/>
      <c r="K12" s="762"/>
      <c r="L12" s="762"/>
      <c r="M12" s="762"/>
      <c r="N12" s="762"/>
      <c r="O12" s="762"/>
      <c r="P12" s="449" t="s">
        <v>20</v>
      </c>
      <c r="Q12" s="444"/>
      <c r="R12" s="444"/>
      <c r="S12" s="444"/>
      <c r="T12" s="444"/>
      <c r="U12" s="444"/>
      <c r="V12" s="445"/>
      <c r="W12" s="449" t="s">
        <v>21</v>
      </c>
      <c r="X12" s="444"/>
      <c r="Y12" s="444"/>
      <c r="Z12" s="444"/>
      <c r="AA12" s="444"/>
      <c r="AB12" s="444"/>
      <c r="AC12" s="445"/>
      <c r="AD12" s="449" t="s">
        <v>22</v>
      </c>
      <c r="AE12" s="444"/>
      <c r="AF12" s="444"/>
      <c r="AG12" s="444"/>
      <c r="AH12" s="444"/>
      <c r="AI12" s="444"/>
      <c r="AJ12" s="445"/>
      <c r="AK12" s="449" t="s">
        <v>23</v>
      </c>
      <c r="AL12" s="444"/>
      <c r="AM12" s="444"/>
      <c r="AN12" s="444"/>
      <c r="AO12" s="444"/>
      <c r="AP12" s="444"/>
      <c r="AQ12" s="445"/>
      <c r="AR12" s="449" t="s">
        <v>24</v>
      </c>
      <c r="AS12" s="444"/>
      <c r="AT12" s="444"/>
      <c r="AU12" s="444"/>
      <c r="AV12" s="444"/>
      <c r="AW12" s="444"/>
      <c r="AX12" s="723"/>
    </row>
    <row r="13" spans="1:50" ht="21" customHeight="1">
      <c r="A13" s="615"/>
      <c r="B13" s="616"/>
      <c r="C13" s="616"/>
      <c r="D13" s="616"/>
      <c r="E13" s="616"/>
      <c r="F13" s="617"/>
      <c r="G13" s="724" t="s">
        <v>25</v>
      </c>
      <c r="H13" s="725"/>
      <c r="I13" s="765" t="s">
        <v>26</v>
      </c>
      <c r="J13" s="766"/>
      <c r="K13" s="766"/>
      <c r="L13" s="766"/>
      <c r="M13" s="766"/>
      <c r="N13" s="766"/>
      <c r="O13" s="767"/>
      <c r="P13" s="658">
        <v>709.01800000000003</v>
      </c>
      <c r="Q13" s="659"/>
      <c r="R13" s="659"/>
      <c r="S13" s="659"/>
      <c r="T13" s="659"/>
      <c r="U13" s="659"/>
      <c r="V13" s="660"/>
      <c r="W13" s="658">
        <v>524</v>
      </c>
      <c r="X13" s="659"/>
      <c r="Y13" s="659"/>
      <c r="Z13" s="659"/>
      <c r="AA13" s="659"/>
      <c r="AB13" s="659"/>
      <c r="AC13" s="660"/>
      <c r="AD13" s="658">
        <v>535</v>
      </c>
      <c r="AE13" s="659"/>
      <c r="AF13" s="659"/>
      <c r="AG13" s="659"/>
      <c r="AH13" s="659"/>
      <c r="AI13" s="659"/>
      <c r="AJ13" s="660"/>
      <c r="AK13" s="658">
        <v>991</v>
      </c>
      <c r="AL13" s="659"/>
      <c r="AM13" s="659"/>
      <c r="AN13" s="659"/>
      <c r="AO13" s="659"/>
      <c r="AP13" s="659"/>
      <c r="AQ13" s="660"/>
      <c r="AR13" s="927">
        <v>1896.3630000000001</v>
      </c>
      <c r="AS13" s="928"/>
      <c r="AT13" s="928"/>
      <c r="AU13" s="928"/>
      <c r="AV13" s="928"/>
      <c r="AW13" s="928"/>
      <c r="AX13" s="929"/>
    </row>
    <row r="14" spans="1:50" ht="21" customHeight="1">
      <c r="A14" s="615"/>
      <c r="B14" s="616"/>
      <c r="C14" s="616"/>
      <c r="D14" s="616"/>
      <c r="E14" s="616"/>
      <c r="F14" s="617"/>
      <c r="G14" s="726"/>
      <c r="H14" s="727"/>
      <c r="I14" s="712" t="s">
        <v>27</v>
      </c>
      <c r="J14" s="763"/>
      <c r="K14" s="763"/>
      <c r="L14" s="763"/>
      <c r="M14" s="763"/>
      <c r="N14" s="763"/>
      <c r="O14" s="764"/>
      <c r="P14" s="658">
        <v>288.01600000000002</v>
      </c>
      <c r="Q14" s="659"/>
      <c r="R14" s="659"/>
      <c r="S14" s="659"/>
      <c r="T14" s="659"/>
      <c r="U14" s="659"/>
      <c r="V14" s="660"/>
      <c r="W14" s="658" t="s">
        <v>705</v>
      </c>
      <c r="X14" s="659"/>
      <c r="Y14" s="659"/>
      <c r="Z14" s="659"/>
      <c r="AA14" s="659"/>
      <c r="AB14" s="659"/>
      <c r="AC14" s="660"/>
      <c r="AD14" s="658">
        <v>218</v>
      </c>
      <c r="AE14" s="659"/>
      <c r="AF14" s="659"/>
      <c r="AG14" s="659"/>
      <c r="AH14" s="659"/>
      <c r="AI14" s="659"/>
      <c r="AJ14" s="660"/>
      <c r="AK14" s="658">
        <v>0</v>
      </c>
      <c r="AL14" s="659"/>
      <c r="AM14" s="659"/>
      <c r="AN14" s="659"/>
      <c r="AO14" s="659"/>
      <c r="AP14" s="659"/>
      <c r="AQ14" s="660"/>
      <c r="AR14" s="789"/>
      <c r="AS14" s="789"/>
      <c r="AT14" s="789"/>
      <c r="AU14" s="789"/>
      <c r="AV14" s="789"/>
      <c r="AW14" s="789"/>
      <c r="AX14" s="790"/>
    </row>
    <row r="15" spans="1:50" ht="21" customHeight="1">
      <c r="A15" s="615"/>
      <c r="B15" s="616"/>
      <c r="C15" s="616"/>
      <c r="D15" s="616"/>
      <c r="E15" s="616"/>
      <c r="F15" s="617"/>
      <c r="G15" s="726"/>
      <c r="H15" s="727"/>
      <c r="I15" s="712" t="s">
        <v>28</v>
      </c>
      <c r="J15" s="713"/>
      <c r="K15" s="713"/>
      <c r="L15" s="713"/>
      <c r="M15" s="713"/>
      <c r="N15" s="713"/>
      <c r="O15" s="714"/>
      <c r="P15" s="658" t="s">
        <v>705</v>
      </c>
      <c r="Q15" s="659"/>
      <c r="R15" s="659"/>
      <c r="S15" s="659"/>
      <c r="T15" s="659"/>
      <c r="U15" s="659"/>
      <c r="V15" s="660"/>
      <c r="W15" s="658">
        <v>997.03400000000011</v>
      </c>
      <c r="X15" s="659"/>
      <c r="Y15" s="659"/>
      <c r="Z15" s="659"/>
      <c r="AA15" s="659"/>
      <c r="AB15" s="659"/>
      <c r="AC15" s="660"/>
      <c r="AD15" s="658">
        <v>524</v>
      </c>
      <c r="AE15" s="659"/>
      <c r="AF15" s="659"/>
      <c r="AG15" s="659"/>
      <c r="AH15" s="659"/>
      <c r="AI15" s="659"/>
      <c r="AJ15" s="660"/>
      <c r="AK15" s="658">
        <v>753</v>
      </c>
      <c r="AL15" s="659"/>
      <c r="AM15" s="659"/>
      <c r="AN15" s="659"/>
      <c r="AO15" s="659"/>
      <c r="AP15" s="659"/>
      <c r="AQ15" s="660"/>
      <c r="AR15" s="658"/>
      <c r="AS15" s="659"/>
      <c r="AT15" s="659"/>
      <c r="AU15" s="659"/>
      <c r="AV15" s="659"/>
      <c r="AW15" s="659"/>
      <c r="AX15" s="804"/>
    </row>
    <row r="16" spans="1:50" ht="21" customHeight="1">
      <c r="A16" s="615"/>
      <c r="B16" s="616"/>
      <c r="C16" s="616"/>
      <c r="D16" s="616"/>
      <c r="E16" s="616"/>
      <c r="F16" s="617"/>
      <c r="G16" s="726"/>
      <c r="H16" s="727"/>
      <c r="I16" s="712" t="s">
        <v>29</v>
      </c>
      <c r="J16" s="713"/>
      <c r="K16" s="713"/>
      <c r="L16" s="713"/>
      <c r="M16" s="713"/>
      <c r="N16" s="713"/>
      <c r="O16" s="714"/>
      <c r="P16" s="658">
        <f>-(P13+P14)</f>
        <v>-997.03400000000011</v>
      </c>
      <c r="Q16" s="659"/>
      <c r="R16" s="659"/>
      <c r="S16" s="659"/>
      <c r="T16" s="659"/>
      <c r="U16" s="659"/>
      <c r="V16" s="660"/>
      <c r="W16" s="658">
        <f>-W13</f>
        <v>-524</v>
      </c>
      <c r="X16" s="659"/>
      <c r="Y16" s="659"/>
      <c r="Z16" s="659"/>
      <c r="AA16" s="659"/>
      <c r="AB16" s="659"/>
      <c r="AC16" s="660"/>
      <c r="AD16" s="658">
        <v>-753</v>
      </c>
      <c r="AE16" s="659"/>
      <c r="AF16" s="659"/>
      <c r="AG16" s="659"/>
      <c r="AH16" s="659"/>
      <c r="AI16" s="659"/>
      <c r="AJ16" s="660"/>
      <c r="AK16" s="658">
        <v>0</v>
      </c>
      <c r="AL16" s="659"/>
      <c r="AM16" s="659"/>
      <c r="AN16" s="659"/>
      <c r="AO16" s="659"/>
      <c r="AP16" s="659"/>
      <c r="AQ16" s="660"/>
      <c r="AR16" s="758"/>
      <c r="AS16" s="759"/>
      <c r="AT16" s="759"/>
      <c r="AU16" s="759"/>
      <c r="AV16" s="759"/>
      <c r="AW16" s="759"/>
      <c r="AX16" s="760"/>
    </row>
    <row r="17" spans="1:50" ht="24.75" customHeight="1">
      <c r="A17" s="615"/>
      <c r="B17" s="616"/>
      <c r="C17" s="616"/>
      <c r="D17" s="616"/>
      <c r="E17" s="616"/>
      <c r="F17" s="617"/>
      <c r="G17" s="726"/>
      <c r="H17" s="727"/>
      <c r="I17" s="712" t="s">
        <v>30</v>
      </c>
      <c r="J17" s="763"/>
      <c r="K17" s="763"/>
      <c r="L17" s="763"/>
      <c r="M17" s="763"/>
      <c r="N17" s="763"/>
      <c r="O17" s="764"/>
      <c r="P17" s="658" t="s">
        <v>705</v>
      </c>
      <c r="Q17" s="659"/>
      <c r="R17" s="659"/>
      <c r="S17" s="659"/>
      <c r="T17" s="659"/>
      <c r="U17" s="659"/>
      <c r="V17" s="660"/>
      <c r="W17" s="658" t="s">
        <v>1</v>
      </c>
      <c r="X17" s="659"/>
      <c r="Y17" s="659"/>
      <c r="Z17" s="659"/>
      <c r="AA17" s="659"/>
      <c r="AB17" s="659"/>
      <c r="AC17" s="660"/>
      <c r="AD17" s="658" t="s">
        <v>706</v>
      </c>
      <c r="AE17" s="659"/>
      <c r="AF17" s="659"/>
      <c r="AG17" s="659"/>
      <c r="AH17" s="659"/>
      <c r="AI17" s="659"/>
      <c r="AJ17" s="660"/>
      <c r="AK17" s="658" t="s">
        <v>706</v>
      </c>
      <c r="AL17" s="659"/>
      <c r="AM17" s="659"/>
      <c r="AN17" s="659"/>
      <c r="AO17" s="659"/>
      <c r="AP17" s="659"/>
      <c r="AQ17" s="660"/>
      <c r="AR17" s="925"/>
      <c r="AS17" s="925"/>
      <c r="AT17" s="925"/>
      <c r="AU17" s="925"/>
      <c r="AV17" s="925"/>
      <c r="AW17" s="925"/>
      <c r="AX17" s="926"/>
    </row>
    <row r="18" spans="1:50" ht="24.75" customHeight="1">
      <c r="A18" s="615"/>
      <c r="B18" s="616"/>
      <c r="C18" s="616"/>
      <c r="D18" s="616"/>
      <c r="E18" s="616"/>
      <c r="F18" s="617"/>
      <c r="G18" s="728"/>
      <c r="H18" s="729"/>
      <c r="I18" s="717" t="s">
        <v>31</v>
      </c>
      <c r="J18" s="718"/>
      <c r="K18" s="718"/>
      <c r="L18" s="718"/>
      <c r="M18" s="718"/>
      <c r="N18" s="718"/>
      <c r="O18" s="719"/>
      <c r="P18" s="876">
        <f>SUM(P13:V17)</f>
        <v>0</v>
      </c>
      <c r="Q18" s="877"/>
      <c r="R18" s="877"/>
      <c r="S18" s="877"/>
      <c r="T18" s="877"/>
      <c r="U18" s="877"/>
      <c r="V18" s="878"/>
      <c r="W18" s="876">
        <f>SUM(W13:AC17)</f>
        <v>997.03400000000011</v>
      </c>
      <c r="X18" s="877"/>
      <c r="Y18" s="877"/>
      <c r="Z18" s="877"/>
      <c r="AA18" s="877"/>
      <c r="AB18" s="877"/>
      <c r="AC18" s="878"/>
      <c r="AD18" s="876">
        <f>SUM(AD13:AJ17)</f>
        <v>524</v>
      </c>
      <c r="AE18" s="877"/>
      <c r="AF18" s="877"/>
      <c r="AG18" s="877"/>
      <c r="AH18" s="877"/>
      <c r="AI18" s="877"/>
      <c r="AJ18" s="878"/>
      <c r="AK18" s="876">
        <f>SUM(AK13:AQ17)</f>
        <v>1744</v>
      </c>
      <c r="AL18" s="877"/>
      <c r="AM18" s="877"/>
      <c r="AN18" s="877"/>
      <c r="AO18" s="877"/>
      <c r="AP18" s="877"/>
      <c r="AQ18" s="878"/>
      <c r="AR18" s="876">
        <f>SUM(AR13:AX17)</f>
        <v>1896.3630000000001</v>
      </c>
      <c r="AS18" s="877"/>
      <c r="AT18" s="877"/>
      <c r="AU18" s="877"/>
      <c r="AV18" s="877"/>
      <c r="AW18" s="877"/>
      <c r="AX18" s="879"/>
    </row>
    <row r="19" spans="1:50" ht="24.75" customHeight="1">
      <c r="A19" s="615"/>
      <c r="B19" s="616"/>
      <c r="C19" s="616"/>
      <c r="D19" s="616"/>
      <c r="E19" s="616"/>
      <c r="F19" s="617"/>
      <c r="G19" s="874" t="s">
        <v>32</v>
      </c>
      <c r="H19" s="875"/>
      <c r="I19" s="875"/>
      <c r="J19" s="875"/>
      <c r="K19" s="875"/>
      <c r="L19" s="875"/>
      <c r="M19" s="875"/>
      <c r="N19" s="875"/>
      <c r="O19" s="875"/>
      <c r="P19" s="658">
        <f>P18</f>
        <v>0</v>
      </c>
      <c r="Q19" s="659"/>
      <c r="R19" s="659"/>
      <c r="S19" s="659"/>
      <c r="T19" s="659"/>
      <c r="U19" s="659"/>
      <c r="V19" s="660"/>
      <c r="W19" s="880">
        <v>834</v>
      </c>
      <c r="X19" s="881"/>
      <c r="Y19" s="881"/>
      <c r="Z19" s="881"/>
      <c r="AA19" s="881"/>
      <c r="AB19" s="881"/>
      <c r="AC19" s="882"/>
      <c r="AD19" s="658">
        <v>462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c r="A20" s="615"/>
      <c r="B20" s="616"/>
      <c r="C20" s="616"/>
      <c r="D20" s="616"/>
      <c r="E20" s="616"/>
      <c r="F20" s="617"/>
      <c r="G20" s="874" t="s">
        <v>33</v>
      </c>
      <c r="H20" s="875"/>
      <c r="I20" s="875"/>
      <c r="J20" s="875"/>
      <c r="K20" s="875"/>
      <c r="L20" s="875"/>
      <c r="M20" s="875"/>
      <c r="N20" s="875"/>
      <c r="O20" s="875"/>
      <c r="P20" s="316" t="str">
        <f>IF(P18=0, "-", SUM(P19)/P18)</f>
        <v>-</v>
      </c>
      <c r="Q20" s="316"/>
      <c r="R20" s="316"/>
      <c r="S20" s="316"/>
      <c r="T20" s="316"/>
      <c r="U20" s="316"/>
      <c r="V20" s="316"/>
      <c r="W20" s="316">
        <f t="shared" ref="W20" si="0">IF(W18=0, "-", SUM(W19)/W18)</f>
        <v>0.83648100265387126</v>
      </c>
      <c r="X20" s="316"/>
      <c r="Y20" s="316"/>
      <c r="Z20" s="316"/>
      <c r="AA20" s="316"/>
      <c r="AB20" s="316"/>
      <c r="AC20" s="316"/>
      <c r="AD20" s="316">
        <f t="shared" ref="AD20" si="1">IF(AD18=0, "-", SUM(AD19)/AD18)</f>
        <v>0.88167938931297707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7"/>
      <c r="B21" s="848"/>
      <c r="C21" s="848"/>
      <c r="D21" s="848"/>
      <c r="E21" s="848"/>
      <c r="F21" s="974"/>
      <c r="G21" s="314" t="s">
        <v>34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1.5916030534351144</v>
      </c>
      <c r="X21" s="316"/>
      <c r="Y21" s="316"/>
      <c r="Z21" s="316"/>
      <c r="AA21" s="316"/>
      <c r="AB21" s="316"/>
      <c r="AC21" s="316"/>
      <c r="AD21" s="316">
        <f t="shared" ref="AD21" si="3">IF(AD19=0, "-", SUM(AD19)/SUM(AD13,AD14))</f>
        <v>0.61354581673306774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80" t="s">
        <v>35</v>
      </c>
      <c r="B22" s="981"/>
      <c r="C22" s="981"/>
      <c r="D22" s="981"/>
      <c r="E22" s="981"/>
      <c r="F22" s="982"/>
      <c r="G22" s="976" t="s">
        <v>36</v>
      </c>
      <c r="H22" s="222"/>
      <c r="I22" s="222"/>
      <c r="J22" s="222"/>
      <c r="K22" s="222"/>
      <c r="L22" s="222"/>
      <c r="M22" s="222"/>
      <c r="N22" s="222"/>
      <c r="O22" s="223"/>
      <c r="P22" s="941" t="s">
        <v>37</v>
      </c>
      <c r="Q22" s="222"/>
      <c r="R22" s="222"/>
      <c r="S22" s="222"/>
      <c r="T22" s="222"/>
      <c r="U22" s="222"/>
      <c r="V22" s="223"/>
      <c r="W22" s="941" t="s">
        <v>38</v>
      </c>
      <c r="X22" s="222"/>
      <c r="Y22" s="222"/>
      <c r="Z22" s="222"/>
      <c r="AA22" s="222"/>
      <c r="AB22" s="222"/>
      <c r="AC22" s="223"/>
      <c r="AD22" s="941" t="s">
        <v>39</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c r="A23" s="983"/>
      <c r="B23" s="984"/>
      <c r="C23" s="984"/>
      <c r="D23" s="984"/>
      <c r="E23" s="984"/>
      <c r="F23" s="985"/>
      <c r="G23" s="977" t="s">
        <v>707</v>
      </c>
      <c r="H23" s="978"/>
      <c r="I23" s="978"/>
      <c r="J23" s="978"/>
      <c r="K23" s="978"/>
      <c r="L23" s="978"/>
      <c r="M23" s="978"/>
      <c r="N23" s="978"/>
      <c r="O23" s="979"/>
      <c r="P23" s="927">
        <f>AK13</f>
        <v>991</v>
      </c>
      <c r="Q23" s="928"/>
      <c r="R23" s="928"/>
      <c r="S23" s="928"/>
      <c r="T23" s="928"/>
      <c r="U23" s="928"/>
      <c r="V23" s="942"/>
      <c r="W23" s="927">
        <f>AR18</f>
        <v>1896.3630000000001</v>
      </c>
      <c r="X23" s="928"/>
      <c r="Y23" s="928"/>
      <c r="Z23" s="928"/>
      <c r="AA23" s="928"/>
      <c r="AB23" s="928"/>
      <c r="AC23" s="942"/>
      <c r="AD23" s="990" t="s">
        <v>777</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c r="A24" s="983"/>
      <c r="B24" s="984"/>
      <c r="C24" s="984"/>
      <c r="D24" s="984"/>
      <c r="E24" s="984"/>
      <c r="F24" s="985"/>
      <c r="G24" s="943"/>
      <c r="H24" s="944"/>
      <c r="I24" s="944"/>
      <c r="J24" s="944"/>
      <c r="K24" s="944"/>
      <c r="L24" s="944"/>
      <c r="M24" s="944"/>
      <c r="N24" s="944"/>
      <c r="O24" s="945"/>
      <c r="P24" s="658"/>
      <c r="Q24" s="659"/>
      <c r="R24" s="659"/>
      <c r="S24" s="659"/>
      <c r="T24" s="659"/>
      <c r="U24" s="659"/>
      <c r="V24" s="660"/>
      <c r="W24" s="658"/>
      <c r="X24" s="659"/>
      <c r="Y24" s="659"/>
      <c r="Z24" s="659"/>
      <c r="AA24" s="659"/>
      <c r="AB24" s="659"/>
      <c r="AC24" s="66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c r="A25" s="983"/>
      <c r="B25" s="984"/>
      <c r="C25" s="984"/>
      <c r="D25" s="984"/>
      <c r="E25" s="984"/>
      <c r="F25" s="985"/>
      <c r="G25" s="943"/>
      <c r="H25" s="944"/>
      <c r="I25" s="944"/>
      <c r="J25" s="944"/>
      <c r="K25" s="944"/>
      <c r="L25" s="944"/>
      <c r="M25" s="944"/>
      <c r="N25" s="944"/>
      <c r="O25" s="945"/>
      <c r="P25" s="658"/>
      <c r="Q25" s="659"/>
      <c r="R25" s="659"/>
      <c r="S25" s="659"/>
      <c r="T25" s="659"/>
      <c r="U25" s="659"/>
      <c r="V25" s="660"/>
      <c r="W25" s="658"/>
      <c r="X25" s="659"/>
      <c r="Y25" s="659"/>
      <c r="Z25" s="659"/>
      <c r="AA25" s="659"/>
      <c r="AB25" s="659"/>
      <c r="AC25" s="66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c r="A26" s="983"/>
      <c r="B26" s="984"/>
      <c r="C26" s="984"/>
      <c r="D26" s="984"/>
      <c r="E26" s="984"/>
      <c r="F26" s="985"/>
      <c r="G26" s="943"/>
      <c r="H26" s="944"/>
      <c r="I26" s="944"/>
      <c r="J26" s="944"/>
      <c r="K26" s="944"/>
      <c r="L26" s="944"/>
      <c r="M26" s="944"/>
      <c r="N26" s="944"/>
      <c r="O26" s="945"/>
      <c r="P26" s="658"/>
      <c r="Q26" s="659"/>
      <c r="R26" s="659"/>
      <c r="S26" s="659"/>
      <c r="T26" s="659"/>
      <c r="U26" s="659"/>
      <c r="V26" s="660"/>
      <c r="W26" s="658"/>
      <c r="X26" s="659"/>
      <c r="Y26" s="659"/>
      <c r="Z26" s="659"/>
      <c r="AA26" s="659"/>
      <c r="AB26" s="659"/>
      <c r="AC26" s="66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c r="A27" s="983"/>
      <c r="B27" s="984"/>
      <c r="C27" s="984"/>
      <c r="D27" s="984"/>
      <c r="E27" s="984"/>
      <c r="F27" s="985"/>
      <c r="G27" s="943"/>
      <c r="H27" s="944"/>
      <c r="I27" s="944"/>
      <c r="J27" s="944"/>
      <c r="K27" s="944"/>
      <c r="L27" s="944"/>
      <c r="M27" s="944"/>
      <c r="N27" s="944"/>
      <c r="O27" s="945"/>
      <c r="P27" s="658"/>
      <c r="Q27" s="659"/>
      <c r="R27" s="659"/>
      <c r="S27" s="659"/>
      <c r="T27" s="659"/>
      <c r="U27" s="659"/>
      <c r="V27" s="660"/>
      <c r="W27" s="658"/>
      <c r="X27" s="659"/>
      <c r="Y27" s="659"/>
      <c r="Z27" s="659"/>
      <c r="AA27" s="659"/>
      <c r="AB27" s="659"/>
      <c r="AC27" s="66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c r="A28" s="983"/>
      <c r="B28" s="984"/>
      <c r="C28" s="984"/>
      <c r="D28" s="984"/>
      <c r="E28" s="984"/>
      <c r="F28" s="985"/>
      <c r="G28" s="946" t="s">
        <v>40</v>
      </c>
      <c r="H28" s="947"/>
      <c r="I28" s="947"/>
      <c r="J28" s="947"/>
      <c r="K28" s="947"/>
      <c r="L28" s="947"/>
      <c r="M28" s="947"/>
      <c r="N28" s="947"/>
      <c r="O28" s="948"/>
      <c r="P28" s="876">
        <f>P29-SUM(P23:P27)</f>
        <v>0</v>
      </c>
      <c r="Q28" s="877"/>
      <c r="R28" s="877"/>
      <c r="S28" s="877"/>
      <c r="T28" s="877"/>
      <c r="U28" s="877"/>
      <c r="V28" s="878"/>
      <c r="W28" s="876">
        <f>W29-SUM(W23:W27)</f>
        <v>0</v>
      </c>
      <c r="X28" s="877"/>
      <c r="Y28" s="877"/>
      <c r="Z28" s="877"/>
      <c r="AA28" s="877"/>
      <c r="AB28" s="877"/>
      <c r="AC28" s="878"/>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c r="A29" s="986"/>
      <c r="B29" s="987"/>
      <c r="C29" s="987"/>
      <c r="D29" s="987"/>
      <c r="E29" s="987"/>
      <c r="F29" s="988"/>
      <c r="G29" s="949" t="s">
        <v>31</v>
      </c>
      <c r="H29" s="950"/>
      <c r="I29" s="950"/>
      <c r="J29" s="950"/>
      <c r="K29" s="950"/>
      <c r="L29" s="950"/>
      <c r="M29" s="950"/>
      <c r="N29" s="950"/>
      <c r="O29" s="951"/>
      <c r="P29" s="658">
        <f>AK13</f>
        <v>991</v>
      </c>
      <c r="Q29" s="659"/>
      <c r="R29" s="659"/>
      <c r="S29" s="659"/>
      <c r="T29" s="659"/>
      <c r="U29" s="659"/>
      <c r="V29" s="660"/>
      <c r="W29" s="959">
        <f>AR13</f>
        <v>1896.3630000000001</v>
      </c>
      <c r="X29" s="960"/>
      <c r="Y29" s="960"/>
      <c r="Z29" s="960"/>
      <c r="AA29" s="960"/>
      <c r="AB29" s="960"/>
      <c r="AC29" s="96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c r="A30" s="859" t="s">
        <v>41</v>
      </c>
      <c r="B30" s="860"/>
      <c r="C30" s="860"/>
      <c r="D30" s="860"/>
      <c r="E30" s="860"/>
      <c r="F30" s="861"/>
      <c r="G30" s="774" t="s">
        <v>42</v>
      </c>
      <c r="H30" s="775"/>
      <c r="I30" s="775"/>
      <c r="J30" s="775"/>
      <c r="K30" s="775"/>
      <c r="L30" s="775"/>
      <c r="M30" s="775"/>
      <c r="N30" s="775"/>
      <c r="O30" s="776"/>
      <c r="P30" s="855" t="s">
        <v>43</v>
      </c>
      <c r="Q30" s="775"/>
      <c r="R30" s="775"/>
      <c r="S30" s="775"/>
      <c r="T30" s="775"/>
      <c r="U30" s="775"/>
      <c r="V30" s="775"/>
      <c r="W30" s="775"/>
      <c r="X30" s="776"/>
      <c r="Y30" s="852"/>
      <c r="Z30" s="853"/>
      <c r="AA30" s="854"/>
      <c r="AB30" s="856" t="s">
        <v>44</v>
      </c>
      <c r="AC30" s="857"/>
      <c r="AD30" s="858"/>
      <c r="AE30" s="856" t="s">
        <v>20</v>
      </c>
      <c r="AF30" s="857"/>
      <c r="AG30" s="857"/>
      <c r="AH30" s="858"/>
      <c r="AI30" s="922" t="s">
        <v>21</v>
      </c>
      <c r="AJ30" s="922"/>
      <c r="AK30" s="922"/>
      <c r="AL30" s="856"/>
      <c r="AM30" s="922" t="s">
        <v>45</v>
      </c>
      <c r="AN30" s="922"/>
      <c r="AO30" s="922"/>
      <c r="AP30" s="856"/>
      <c r="AQ30" s="768" t="s">
        <v>46</v>
      </c>
      <c r="AR30" s="769"/>
      <c r="AS30" s="769"/>
      <c r="AT30" s="770"/>
      <c r="AU30" s="775" t="s">
        <v>47</v>
      </c>
      <c r="AV30" s="775"/>
      <c r="AW30" s="775"/>
      <c r="AX30" s="924"/>
    </row>
    <row r="31" spans="1:50"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3"/>
      <c r="AJ31" s="923"/>
      <c r="AK31" s="923"/>
      <c r="AL31" s="410"/>
      <c r="AM31" s="923"/>
      <c r="AN31" s="923"/>
      <c r="AO31" s="923"/>
      <c r="AP31" s="410"/>
      <c r="AQ31" s="250">
        <v>3</v>
      </c>
      <c r="AR31" s="201"/>
      <c r="AS31" s="136" t="s">
        <v>48</v>
      </c>
      <c r="AT31" s="137"/>
      <c r="AU31" s="200" t="s">
        <v>706</v>
      </c>
      <c r="AV31" s="200"/>
      <c r="AW31" s="395" t="s">
        <v>49</v>
      </c>
      <c r="AX31" s="396"/>
    </row>
    <row r="32" spans="1:50" ht="23.25" customHeight="1">
      <c r="A32" s="400"/>
      <c r="B32" s="398"/>
      <c r="C32" s="398"/>
      <c r="D32" s="398"/>
      <c r="E32" s="398"/>
      <c r="F32" s="399"/>
      <c r="G32" s="566" t="s">
        <v>708</v>
      </c>
      <c r="H32" s="567"/>
      <c r="I32" s="567"/>
      <c r="J32" s="567"/>
      <c r="K32" s="567"/>
      <c r="L32" s="567"/>
      <c r="M32" s="567"/>
      <c r="N32" s="567"/>
      <c r="O32" s="568"/>
      <c r="P32" s="108" t="s">
        <v>709</v>
      </c>
      <c r="Q32" s="108"/>
      <c r="R32" s="108"/>
      <c r="S32" s="108"/>
      <c r="T32" s="108"/>
      <c r="U32" s="108"/>
      <c r="V32" s="108"/>
      <c r="W32" s="108"/>
      <c r="X32" s="109"/>
      <c r="Y32" s="473" t="s">
        <v>50</v>
      </c>
      <c r="Z32" s="533"/>
      <c r="AA32" s="534"/>
      <c r="AB32" s="463" t="s">
        <v>710</v>
      </c>
      <c r="AC32" s="463"/>
      <c r="AD32" s="463"/>
      <c r="AE32" s="218">
        <v>2</v>
      </c>
      <c r="AF32" s="219"/>
      <c r="AG32" s="219"/>
      <c r="AH32" s="219"/>
      <c r="AI32" s="218">
        <v>3</v>
      </c>
      <c r="AJ32" s="219"/>
      <c r="AK32" s="219"/>
      <c r="AL32" s="219"/>
      <c r="AM32" s="218">
        <v>6</v>
      </c>
      <c r="AN32" s="219"/>
      <c r="AO32" s="219"/>
      <c r="AP32" s="219"/>
      <c r="AQ32" s="336" t="s">
        <v>756</v>
      </c>
      <c r="AR32" s="208"/>
      <c r="AS32" s="208"/>
      <c r="AT32" s="337"/>
      <c r="AU32" s="219" t="s">
        <v>706</v>
      </c>
      <c r="AV32" s="219"/>
      <c r="AW32" s="219"/>
      <c r="AX32" s="221"/>
    </row>
    <row r="33" spans="1:51" ht="23.25" customHeight="1">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51</v>
      </c>
      <c r="Z33" s="444"/>
      <c r="AA33" s="445"/>
      <c r="AB33" s="525" t="s">
        <v>710</v>
      </c>
      <c r="AC33" s="525"/>
      <c r="AD33" s="525"/>
      <c r="AE33" s="218">
        <v>6</v>
      </c>
      <c r="AF33" s="219"/>
      <c r="AG33" s="219"/>
      <c r="AH33" s="219"/>
      <c r="AI33" s="218">
        <v>8</v>
      </c>
      <c r="AJ33" s="219"/>
      <c r="AK33" s="219"/>
      <c r="AL33" s="219"/>
      <c r="AM33" s="218">
        <v>7</v>
      </c>
      <c r="AN33" s="219"/>
      <c r="AO33" s="219"/>
      <c r="AP33" s="219"/>
      <c r="AQ33" s="336">
        <v>5</v>
      </c>
      <c r="AR33" s="208"/>
      <c r="AS33" s="208"/>
      <c r="AT33" s="337"/>
      <c r="AU33" s="219" t="s">
        <v>706</v>
      </c>
      <c r="AV33" s="219"/>
      <c r="AW33" s="219"/>
      <c r="AX33" s="221"/>
    </row>
    <row r="34" spans="1:51" ht="23.25" customHeight="1">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52</v>
      </c>
      <c r="Z34" s="444"/>
      <c r="AA34" s="445"/>
      <c r="AB34" s="558" t="s">
        <v>53</v>
      </c>
      <c r="AC34" s="558"/>
      <c r="AD34" s="558"/>
      <c r="AE34" s="218">
        <f>AE32/AE33*100</f>
        <v>33.333333333333329</v>
      </c>
      <c r="AF34" s="219"/>
      <c r="AG34" s="219"/>
      <c r="AH34" s="219"/>
      <c r="AI34" s="218">
        <f>AI32/AI33*100</f>
        <v>37.5</v>
      </c>
      <c r="AJ34" s="219"/>
      <c r="AK34" s="219"/>
      <c r="AL34" s="219"/>
      <c r="AM34" s="218">
        <f>AM32/AM33*100</f>
        <v>85.714285714285708</v>
      </c>
      <c r="AN34" s="219"/>
      <c r="AO34" s="219"/>
      <c r="AP34" s="219"/>
      <c r="AQ34" s="336" t="s">
        <v>756</v>
      </c>
      <c r="AR34" s="208"/>
      <c r="AS34" s="208"/>
      <c r="AT34" s="337"/>
      <c r="AU34" s="219" t="s">
        <v>706</v>
      </c>
      <c r="AV34" s="219"/>
      <c r="AW34" s="219"/>
      <c r="AX34" s="221"/>
    </row>
    <row r="35" spans="1:51" ht="23.25" customHeight="1">
      <c r="A35" s="228" t="s">
        <v>54</v>
      </c>
      <c r="B35" s="229"/>
      <c r="C35" s="229"/>
      <c r="D35" s="229"/>
      <c r="E35" s="229"/>
      <c r="F35" s="230"/>
      <c r="G35" s="234" t="s">
        <v>770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1" t="s">
        <v>41</v>
      </c>
      <c r="B37" s="772"/>
      <c r="C37" s="772"/>
      <c r="D37" s="772"/>
      <c r="E37" s="772"/>
      <c r="F37" s="773"/>
      <c r="G37" s="413" t="s">
        <v>42</v>
      </c>
      <c r="H37" s="414"/>
      <c r="I37" s="414"/>
      <c r="J37" s="414"/>
      <c r="K37" s="414"/>
      <c r="L37" s="414"/>
      <c r="M37" s="414"/>
      <c r="N37" s="414"/>
      <c r="O37" s="415"/>
      <c r="P37" s="450" t="s">
        <v>43</v>
      </c>
      <c r="Q37" s="414"/>
      <c r="R37" s="414"/>
      <c r="S37" s="414"/>
      <c r="T37" s="414"/>
      <c r="U37" s="414"/>
      <c r="V37" s="414"/>
      <c r="W37" s="414"/>
      <c r="X37" s="415"/>
      <c r="Y37" s="451"/>
      <c r="Z37" s="452"/>
      <c r="AA37" s="453"/>
      <c r="AB37" s="407" t="s">
        <v>44</v>
      </c>
      <c r="AC37" s="408"/>
      <c r="AD37" s="409"/>
      <c r="AE37" s="247" t="s">
        <v>20</v>
      </c>
      <c r="AF37" s="247"/>
      <c r="AG37" s="247"/>
      <c r="AH37" s="247"/>
      <c r="AI37" s="247" t="s">
        <v>21</v>
      </c>
      <c r="AJ37" s="247"/>
      <c r="AK37" s="247"/>
      <c r="AL37" s="247"/>
      <c r="AM37" s="247" t="s">
        <v>45</v>
      </c>
      <c r="AN37" s="247"/>
      <c r="AO37" s="247"/>
      <c r="AP37" s="247"/>
      <c r="AQ37" s="154" t="s">
        <v>46</v>
      </c>
      <c r="AR37" s="155"/>
      <c r="AS37" s="155"/>
      <c r="AT37" s="156"/>
      <c r="AU37" s="414" t="s">
        <v>47</v>
      </c>
      <c r="AV37" s="414"/>
      <c r="AW37" s="414"/>
      <c r="AX37" s="917"/>
      <c r="AY37">
        <f>COUNTA($G$39)</f>
        <v>0</v>
      </c>
    </row>
    <row r="38" spans="1:51" ht="18.75" hidden="1"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48</v>
      </c>
      <c r="AT38" s="137"/>
      <c r="AU38" s="200"/>
      <c r="AV38" s="200"/>
      <c r="AW38" s="395" t="s">
        <v>49</v>
      </c>
      <c r="AX38" s="396"/>
      <c r="AY38">
        <f>$AY$37</f>
        <v>0</v>
      </c>
    </row>
    <row r="39" spans="1:51" ht="23.25" hidden="1" customHeight="1">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50</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51</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52</v>
      </c>
      <c r="Z41" s="444"/>
      <c r="AA41" s="445"/>
      <c r="AB41" s="558" t="s">
        <v>53</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1" t="s">
        <v>41</v>
      </c>
      <c r="B44" s="772"/>
      <c r="C44" s="772"/>
      <c r="D44" s="772"/>
      <c r="E44" s="772"/>
      <c r="F44" s="773"/>
      <c r="G44" s="413" t="s">
        <v>42</v>
      </c>
      <c r="H44" s="414"/>
      <c r="I44" s="414"/>
      <c r="J44" s="414"/>
      <c r="K44" s="414"/>
      <c r="L44" s="414"/>
      <c r="M44" s="414"/>
      <c r="N44" s="414"/>
      <c r="O44" s="415"/>
      <c r="P44" s="450" t="s">
        <v>43</v>
      </c>
      <c r="Q44" s="414"/>
      <c r="R44" s="414"/>
      <c r="S44" s="414"/>
      <c r="T44" s="414"/>
      <c r="U44" s="414"/>
      <c r="V44" s="414"/>
      <c r="W44" s="414"/>
      <c r="X44" s="415"/>
      <c r="Y44" s="451"/>
      <c r="Z44" s="452"/>
      <c r="AA44" s="453"/>
      <c r="AB44" s="407" t="s">
        <v>44</v>
      </c>
      <c r="AC44" s="408"/>
      <c r="AD44" s="409"/>
      <c r="AE44" s="247" t="s">
        <v>20</v>
      </c>
      <c r="AF44" s="247"/>
      <c r="AG44" s="247"/>
      <c r="AH44" s="247"/>
      <c r="AI44" s="247" t="s">
        <v>21</v>
      </c>
      <c r="AJ44" s="247"/>
      <c r="AK44" s="247"/>
      <c r="AL44" s="247"/>
      <c r="AM44" s="247" t="s">
        <v>45</v>
      </c>
      <c r="AN44" s="247"/>
      <c r="AO44" s="247"/>
      <c r="AP44" s="247"/>
      <c r="AQ44" s="154" t="s">
        <v>46</v>
      </c>
      <c r="AR44" s="155"/>
      <c r="AS44" s="155"/>
      <c r="AT44" s="156"/>
      <c r="AU44" s="414" t="s">
        <v>47</v>
      </c>
      <c r="AV44" s="414"/>
      <c r="AW44" s="414"/>
      <c r="AX44" s="917"/>
      <c r="AY44">
        <f>COUNTA($G$46)</f>
        <v>0</v>
      </c>
    </row>
    <row r="45" spans="1:51" ht="18.75" hidden="1"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48</v>
      </c>
      <c r="AT45" s="137"/>
      <c r="AU45" s="200"/>
      <c r="AV45" s="200"/>
      <c r="AW45" s="395" t="s">
        <v>49</v>
      </c>
      <c r="AX45" s="396"/>
      <c r="AY45">
        <f>$AY$44</f>
        <v>0</v>
      </c>
    </row>
    <row r="46" spans="1:51" ht="23.25" hidden="1" customHeight="1">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50</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51</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52</v>
      </c>
      <c r="Z48" s="444"/>
      <c r="AA48" s="445"/>
      <c r="AB48" s="558" t="s">
        <v>53</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7" t="s">
        <v>41</v>
      </c>
      <c r="B51" s="398"/>
      <c r="C51" s="398"/>
      <c r="D51" s="398"/>
      <c r="E51" s="398"/>
      <c r="F51" s="399"/>
      <c r="G51" s="413" t="s">
        <v>42</v>
      </c>
      <c r="H51" s="414"/>
      <c r="I51" s="414"/>
      <c r="J51" s="414"/>
      <c r="K51" s="414"/>
      <c r="L51" s="414"/>
      <c r="M51" s="414"/>
      <c r="N51" s="414"/>
      <c r="O51" s="415"/>
      <c r="P51" s="450" t="s">
        <v>43</v>
      </c>
      <c r="Q51" s="414"/>
      <c r="R51" s="414"/>
      <c r="S51" s="414"/>
      <c r="T51" s="414"/>
      <c r="U51" s="414"/>
      <c r="V51" s="414"/>
      <c r="W51" s="414"/>
      <c r="X51" s="415"/>
      <c r="Y51" s="451"/>
      <c r="Z51" s="452"/>
      <c r="AA51" s="453"/>
      <c r="AB51" s="407" t="s">
        <v>44</v>
      </c>
      <c r="AC51" s="408"/>
      <c r="AD51" s="409"/>
      <c r="AE51" s="247" t="s">
        <v>20</v>
      </c>
      <c r="AF51" s="247"/>
      <c r="AG51" s="247"/>
      <c r="AH51" s="247"/>
      <c r="AI51" s="247" t="s">
        <v>21</v>
      </c>
      <c r="AJ51" s="247"/>
      <c r="AK51" s="247"/>
      <c r="AL51" s="247"/>
      <c r="AM51" s="247" t="s">
        <v>45</v>
      </c>
      <c r="AN51" s="247"/>
      <c r="AO51" s="247"/>
      <c r="AP51" s="247"/>
      <c r="AQ51" s="154" t="s">
        <v>46</v>
      </c>
      <c r="AR51" s="155"/>
      <c r="AS51" s="155"/>
      <c r="AT51" s="156"/>
      <c r="AU51" s="932" t="s">
        <v>47</v>
      </c>
      <c r="AV51" s="932"/>
      <c r="AW51" s="932"/>
      <c r="AX51" s="933"/>
      <c r="AY51">
        <f>COUNTA($G$53)</f>
        <v>0</v>
      </c>
    </row>
    <row r="52" spans="1:51" ht="18.75" hidden="1"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48</v>
      </c>
      <c r="AT52" s="137"/>
      <c r="AU52" s="200"/>
      <c r="AV52" s="200"/>
      <c r="AW52" s="395" t="s">
        <v>49</v>
      </c>
      <c r="AX52" s="396"/>
      <c r="AY52">
        <f>$AY$51</f>
        <v>0</v>
      </c>
    </row>
    <row r="53" spans="1:51" ht="23.25" hidden="1" customHeight="1">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50</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51</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52</v>
      </c>
      <c r="Z55" s="444"/>
      <c r="AA55" s="445"/>
      <c r="AB55" s="595" t="s">
        <v>53</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7" t="s">
        <v>41</v>
      </c>
      <c r="B58" s="398"/>
      <c r="C58" s="398"/>
      <c r="D58" s="398"/>
      <c r="E58" s="398"/>
      <c r="F58" s="399"/>
      <c r="G58" s="413" t="s">
        <v>42</v>
      </c>
      <c r="H58" s="414"/>
      <c r="I58" s="414"/>
      <c r="J58" s="414"/>
      <c r="K58" s="414"/>
      <c r="L58" s="414"/>
      <c r="M58" s="414"/>
      <c r="N58" s="414"/>
      <c r="O58" s="415"/>
      <c r="P58" s="450" t="s">
        <v>43</v>
      </c>
      <c r="Q58" s="414"/>
      <c r="R58" s="414"/>
      <c r="S58" s="414"/>
      <c r="T58" s="414"/>
      <c r="U58" s="414"/>
      <c r="V58" s="414"/>
      <c r="W58" s="414"/>
      <c r="X58" s="415"/>
      <c r="Y58" s="451"/>
      <c r="Z58" s="452"/>
      <c r="AA58" s="453"/>
      <c r="AB58" s="407" t="s">
        <v>44</v>
      </c>
      <c r="AC58" s="408"/>
      <c r="AD58" s="409"/>
      <c r="AE58" s="247" t="s">
        <v>20</v>
      </c>
      <c r="AF58" s="247"/>
      <c r="AG58" s="247"/>
      <c r="AH58" s="247"/>
      <c r="AI58" s="247" t="s">
        <v>21</v>
      </c>
      <c r="AJ58" s="247"/>
      <c r="AK58" s="247"/>
      <c r="AL58" s="247"/>
      <c r="AM58" s="247" t="s">
        <v>45</v>
      </c>
      <c r="AN58" s="247"/>
      <c r="AO58" s="247"/>
      <c r="AP58" s="247"/>
      <c r="AQ58" s="154" t="s">
        <v>46</v>
      </c>
      <c r="AR58" s="155"/>
      <c r="AS58" s="155"/>
      <c r="AT58" s="156"/>
      <c r="AU58" s="932" t="s">
        <v>47</v>
      </c>
      <c r="AV58" s="932"/>
      <c r="AW58" s="932"/>
      <c r="AX58" s="933"/>
      <c r="AY58">
        <f>COUNTA($G$60)</f>
        <v>0</v>
      </c>
    </row>
    <row r="59" spans="1:51" ht="18.75" hidden="1"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48</v>
      </c>
      <c r="AT59" s="137"/>
      <c r="AU59" s="200"/>
      <c r="AV59" s="200"/>
      <c r="AW59" s="395" t="s">
        <v>49</v>
      </c>
      <c r="AX59" s="396"/>
      <c r="AY59">
        <f>$AY$58</f>
        <v>0</v>
      </c>
    </row>
    <row r="60" spans="1:51" ht="23.25" hidden="1" customHeight="1">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50</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51</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52</v>
      </c>
      <c r="Z62" s="444"/>
      <c r="AA62" s="445"/>
      <c r="AB62" s="558" t="s">
        <v>53</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4" t="s">
        <v>55</v>
      </c>
      <c r="B65" s="485"/>
      <c r="C65" s="485"/>
      <c r="D65" s="485"/>
      <c r="E65" s="485"/>
      <c r="F65" s="486"/>
      <c r="G65" s="487"/>
      <c r="H65" s="242" t="s">
        <v>42</v>
      </c>
      <c r="I65" s="242"/>
      <c r="J65" s="242"/>
      <c r="K65" s="242"/>
      <c r="L65" s="242"/>
      <c r="M65" s="242"/>
      <c r="N65" s="242"/>
      <c r="O65" s="243"/>
      <c r="P65" s="241" t="s">
        <v>43</v>
      </c>
      <c r="Q65" s="242"/>
      <c r="R65" s="242"/>
      <c r="S65" s="242"/>
      <c r="T65" s="242"/>
      <c r="U65" s="242"/>
      <c r="V65" s="243"/>
      <c r="W65" s="489" t="s">
        <v>56</v>
      </c>
      <c r="X65" s="490"/>
      <c r="Y65" s="493"/>
      <c r="Z65" s="493"/>
      <c r="AA65" s="494"/>
      <c r="AB65" s="241" t="s">
        <v>44</v>
      </c>
      <c r="AC65" s="242"/>
      <c r="AD65" s="243"/>
      <c r="AE65" s="247" t="s">
        <v>20</v>
      </c>
      <c r="AF65" s="247"/>
      <c r="AG65" s="247"/>
      <c r="AH65" s="247"/>
      <c r="AI65" s="247" t="s">
        <v>21</v>
      </c>
      <c r="AJ65" s="247"/>
      <c r="AK65" s="247"/>
      <c r="AL65" s="247"/>
      <c r="AM65" s="247" t="s">
        <v>45</v>
      </c>
      <c r="AN65" s="247"/>
      <c r="AO65" s="247"/>
      <c r="AP65" s="247"/>
      <c r="AQ65" s="158" t="s">
        <v>46</v>
      </c>
      <c r="AR65" s="133"/>
      <c r="AS65" s="133"/>
      <c r="AT65" s="134"/>
      <c r="AU65" s="248" t="s">
        <v>47</v>
      </c>
      <c r="AV65" s="248"/>
      <c r="AW65" s="248"/>
      <c r="AX65" s="249"/>
      <c r="AY65">
        <f>COUNTA($H$67)</f>
        <v>0</v>
      </c>
    </row>
    <row r="66" spans="1:51" ht="18.75" hidden="1" customHeight="1">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48</v>
      </c>
      <c r="AT66" s="137"/>
      <c r="AU66" s="200"/>
      <c r="AV66" s="200"/>
      <c r="AW66" s="245" t="s">
        <v>49</v>
      </c>
      <c r="AX66" s="251"/>
      <c r="AY66">
        <f>$AY$65</f>
        <v>0</v>
      </c>
    </row>
    <row r="67" spans="1:51" ht="23.25" hidden="1" customHeight="1">
      <c r="A67" s="477"/>
      <c r="B67" s="478"/>
      <c r="C67" s="478"/>
      <c r="D67" s="478"/>
      <c r="E67" s="478"/>
      <c r="F67" s="479"/>
      <c r="G67" s="252" t="s">
        <v>57</v>
      </c>
      <c r="H67" s="255"/>
      <c r="I67" s="256"/>
      <c r="J67" s="256"/>
      <c r="K67" s="256"/>
      <c r="L67" s="256"/>
      <c r="M67" s="256"/>
      <c r="N67" s="256"/>
      <c r="O67" s="257"/>
      <c r="P67" s="255"/>
      <c r="Q67" s="256"/>
      <c r="R67" s="256"/>
      <c r="S67" s="256"/>
      <c r="T67" s="256"/>
      <c r="U67" s="256"/>
      <c r="V67" s="257"/>
      <c r="W67" s="261"/>
      <c r="X67" s="262"/>
      <c r="Y67" s="267" t="s">
        <v>50</v>
      </c>
      <c r="Z67" s="267"/>
      <c r="AA67" s="268"/>
      <c r="AB67" s="269" t="s">
        <v>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51</v>
      </c>
      <c r="Z68" s="222"/>
      <c r="AA68" s="223"/>
      <c r="AB68" s="224" t="s">
        <v>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52</v>
      </c>
      <c r="Z69" s="222"/>
      <c r="AA69" s="223"/>
      <c r="AB69" s="227" t="s">
        <v>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7" t="s">
        <v>60</v>
      </c>
      <c r="B70" s="478"/>
      <c r="C70" s="478"/>
      <c r="D70" s="478"/>
      <c r="E70" s="478"/>
      <c r="F70" s="479"/>
      <c r="G70" s="253" t="s">
        <v>61</v>
      </c>
      <c r="H70" s="305"/>
      <c r="I70" s="305"/>
      <c r="J70" s="305"/>
      <c r="K70" s="305"/>
      <c r="L70" s="305"/>
      <c r="M70" s="305"/>
      <c r="N70" s="305"/>
      <c r="O70" s="305"/>
      <c r="P70" s="305"/>
      <c r="Q70" s="305"/>
      <c r="R70" s="305"/>
      <c r="S70" s="305"/>
      <c r="T70" s="305"/>
      <c r="U70" s="305"/>
      <c r="V70" s="305"/>
      <c r="W70" s="308" t="s">
        <v>62</v>
      </c>
      <c r="X70" s="309"/>
      <c r="Y70" s="267" t="s">
        <v>50</v>
      </c>
      <c r="Z70" s="267"/>
      <c r="AA70" s="268"/>
      <c r="AB70" s="269" t="s">
        <v>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51</v>
      </c>
      <c r="Z71" s="222"/>
      <c r="AA71" s="223"/>
      <c r="AB71" s="224" t="s">
        <v>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52</v>
      </c>
      <c r="Z72" s="222"/>
      <c r="AA72" s="223"/>
      <c r="AB72" s="227" t="s">
        <v>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8" t="s">
        <v>55</v>
      </c>
      <c r="B73" s="509"/>
      <c r="C73" s="509"/>
      <c r="D73" s="509"/>
      <c r="E73" s="509"/>
      <c r="F73" s="510"/>
      <c r="G73" s="584"/>
      <c r="H73" s="133" t="s">
        <v>42</v>
      </c>
      <c r="I73" s="133"/>
      <c r="J73" s="133"/>
      <c r="K73" s="133"/>
      <c r="L73" s="133"/>
      <c r="M73" s="133"/>
      <c r="N73" s="133"/>
      <c r="O73" s="134"/>
      <c r="P73" s="158" t="s">
        <v>43</v>
      </c>
      <c r="Q73" s="133"/>
      <c r="R73" s="133"/>
      <c r="S73" s="133"/>
      <c r="T73" s="133"/>
      <c r="U73" s="133"/>
      <c r="V73" s="133"/>
      <c r="W73" s="133"/>
      <c r="X73" s="134"/>
      <c r="Y73" s="586"/>
      <c r="Z73" s="587"/>
      <c r="AA73" s="588"/>
      <c r="AB73" s="158" t="s">
        <v>44</v>
      </c>
      <c r="AC73" s="133"/>
      <c r="AD73" s="134"/>
      <c r="AE73" s="247" t="s">
        <v>20</v>
      </c>
      <c r="AF73" s="247"/>
      <c r="AG73" s="247"/>
      <c r="AH73" s="247"/>
      <c r="AI73" s="247" t="s">
        <v>21</v>
      </c>
      <c r="AJ73" s="247"/>
      <c r="AK73" s="247"/>
      <c r="AL73" s="247"/>
      <c r="AM73" s="247" t="s">
        <v>45</v>
      </c>
      <c r="AN73" s="247"/>
      <c r="AO73" s="247"/>
      <c r="AP73" s="247"/>
      <c r="AQ73" s="158" t="s">
        <v>46</v>
      </c>
      <c r="AR73" s="133"/>
      <c r="AS73" s="133"/>
      <c r="AT73" s="134"/>
      <c r="AU73" s="138" t="s">
        <v>47</v>
      </c>
      <c r="AV73" s="139"/>
      <c r="AW73" s="139"/>
      <c r="AX73" s="140"/>
      <c r="AY73">
        <f>COUNTA($H$75)</f>
        <v>0</v>
      </c>
    </row>
    <row r="74" spans="1:51" ht="18.75" hidden="1" customHeight="1">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48</v>
      </c>
      <c r="AT74" s="137"/>
      <c r="AU74" s="250"/>
      <c r="AV74" s="201"/>
      <c r="AW74" s="136" t="s">
        <v>49</v>
      </c>
      <c r="AX74" s="196"/>
      <c r="AY74">
        <f>$AY$73</f>
        <v>0</v>
      </c>
    </row>
    <row r="75" spans="1:51" ht="23.25" hidden="1" customHeight="1">
      <c r="A75" s="511"/>
      <c r="B75" s="512"/>
      <c r="C75" s="512"/>
      <c r="D75" s="512"/>
      <c r="E75" s="512"/>
      <c r="F75" s="513"/>
      <c r="G75" s="610" t="s">
        <v>57</v>
      </c>
      <c r="H75" s="108"/>
      <c r="I75" s="108"/>
      <c r="J75" s="108"/>
      <c r="K75" s="108"/>
      <c r="L75" s="108"/>
      <c r="M75" s="108"/>
      <c r="N75" s="108"/>
      <c r="O75" s="109"/>
      <c r="P75" s="108"/>
      <c r="Q75" s="108"/>
      <c r="R75" s="108"/>
      <c r="S75" s="108"/>
      <c r="T75" s="108"/>
      <c r="U75" s="108"/>
      <c r="V75" s="108"/>
      <c r="W75" s="108"/>
      <c r="X75" s="109"/>
      <c r="Y75" s="202" t="s">
        <v>50</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51</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52</v>
      </c>
      <c r="Z77" s="133"/>
      <c r="AA77" s="134"/>
      <c r="AB77" s="581" t="s">
        <v>53</v>
      </c>
      <c r="AC77" s="581"/>
      <c r="AD77" s="581"/>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c r="A78" s="329" t="s">
        <v>63</v>
      </c>
      <c r="B78" s="330"/>
      <c r="C78" s="330"/>
      <c r="D78" s="330"/>
      <c r="E78" s="327" t="s">
        <v>64</v>
      </c>
      <c r="F78" s="328"/>
      <c r="G78" s="54" t="s">
        <v>61</v>
      </c>
      <c r="H78" s="589"/>
      <c r="I78" s="590"/>
      <c r="J78" s="590"/>
      <c r="K78" s="590"/>
      <c r="L78" s="590"/>
      <c r="M78" s="590"/>
      <c r="N78" s="590"/>
      <c r="O78" s="591"/>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c r="A79" s="575" t="s">
        <v>65</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66</v>
      </c>
      <c r="AP79" s="274"/>
      <c r="AQ79" s="274"/>
      <c r="AR79" s="76"/>
      <c r="AS79" s="273"/>
      <c r="AT79" s="274"/>
      <c r="AU79" s="274"/>
      <c r="AV79" s="274"/>
      <c r="AW79" s="274"/>
      <c r="AX79" s="975"/>
      <c r="AY79">
        <f>COUNTIF($AR$79,"☑")</f>
        <v>0</v>
      </c>
    </row>
    <row r="80" spans="1:51" ht="18.75" hidden="1" customHeight="1">
      <c r="A80" s="862" t="s">
        <v>67</v>
      </c>
      <c r="B80" s="526" t="s">
        <v>68</v>
      </c>
      <c r="C80" s="527"/>
      <c r="D80" s="527"/>
      <c r="E80" s="527"/>
      <c r="F80" s="528"/>
      <c r="G80" s="432" t="s">
        <v>69</v>
      </c>
      <c r="H80" s="432"/>
      <c r="I80" s="432"/>
      <c r="J80" s="432"/>
      <c r="K80" s="432"/>
      <c r="L80" s="432"/>
      <c r="M80" s="432"/>
      <c r="N80" s="432"/>
      <c r="O80" s="432"/>
      <c r="P80" s="432"/>
      <c r="Q80" s="432"/>
      <c r="R80" s="432"/>
      <c r="S80" s="432"/>
      <c r="T80" s="432"/>
      <c r="U80" s="432"/>
      <c r="V80" s="432"/>
      <c r="W80" s="432"/>
      <c r="X80" s="432"/>
      <c r="Y80" s="432"/>
      <c r="Z80" s="432"/>
      <c r="AA80" s="515"/>
      <c r="AB80" s="431" t="s">
        <v>70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c r="AY82">
        <f t="shared" ref="AY82:AY89" si="10">$AY$80</f>
        <v>0</v>
      </c>
    </row>
    <row r="83" spans="1:60" ht="22.5" hidden="1" customHeight="1">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c r="AY83">
        <f t="shared" si="10"/>
        <v>0</v>
      </c>
    </row>
    <row r="84" spans="1:60" ht="19.5" hidden="1" customHeight="1">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0"/>
      <c r="AY84">
        <f t="shared" si="10"/>
        <v>0</v>
      </c>
    </row>
    <row r="85" spans="1:60" ht="18.75" hidden="1" customHeight="1">
      <c r="A85" s="863"/>
      <c r="B85" s="427" t="s">
        <v>71</v>
      </c>
      <c r="C85" s="427"/>
      <c r="D85" s="427"/>
      <c r="E85" s="427"/>
      <c r="F85" s="428"/>
      <c r="G85" s="514" t="s">
        <v>72</v>
      </c>
      <c r="H85" s="432"/>
      <c r="I85" s="432"/>
      <c r="J85" s="432"/>
      <c r="K85" s="432"/>
      <c r="L85" s="432"/>
      <c r="M85" s="432"/>
      <c r="N85" s="432"/>
      <c r="O85" s="515"/>
      <c r="P85" s="431" t="s">
        <v>73</v>
      </c>
      <c r="Q85" s="432"/>
      <c r="R85" s="432"/>
      <c r="S85" s="432"/>
      <c r="T85" s="432"/>
      <c r="U85" s="432"/>
      <c r="V85" s="432"/>
      <c r="W85" s="432"/>
      <c r="X85" s="515"/>
      <c r="Y85" s="165"/>
      <c r="Z85" s="166"/>
      <c r="AA85" s="167"/>
      <c r="AB85" s="559" t="s">
        <v>44</v>
      </c>
      <c r="AC85" s="560"/>
      <c r="AD85" s="561"/>
      <c r="AE85" s="247" t="s">
        <v>20</v>
      </c>
      <c r="AF85" s="247"/>
      <c r="AG85" s="247"/>
      <c r="AH85" s="247"/>
      <c r="AI85" s="247" t="s">
        <v>21</v>
      </c>
      <c r="AJ85" s="247"/>
      <c r="AK85" s="247"/>
      <c r="AL85" s="247"/>
      <c r="AM85" s="247" t="s">
        <v>45</v>
      </c>
      <c r="AN85" s="247"/>
      <c r="AO85" s="247"/>
      <c r="AP85" s="247"/>
      <c r="AQ85" s="158" t="s">
        <v>46</v>
      </c>
      <c r="AR85" s="133"/>
      <c r="AS85" s="133"/>
      <c r="AT85" s="134"/>
      <c r="AU85" s="535" t="s">
        <v>47</v>
      </c>
      <c r="AV85" s="535"/>
      <c r="AW85" s="535"/>
      <c r="AX85" s="536"/>
      <c r="AY85">
        <f t="shared" si="10"/>
        <v>0</v>
      </c>
      <c r="AZ85" s="10"/>
      <c r="BA85" s="10"/>
      <c r="BB85" s="10"/>
      <c r="BC85" s="10"/>
    </row>
    <row r="86" spans="1:60" ht="18.75" hidden="1" customHeight="1">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48</v>
      </c>
      <c r="AT86" s="137"/>
      <c r="AU86" s="200"/>
      <c r="AV86" s="200"/>
      <c r="AW86" s="395" t="s">
        <v>49</v>
      </c>
      <c r="AX86" s="396"/>
      <c r="AY86">
        <f t="shared" si="10"/>
        <v>0</v>
      </c>
      <c r="AZ86" s="10"/>
      <c r="BA86" s="10"/>
      <c r="BB86" s="10"/>
      <c r="BC86" s="10"/>
      <c r="BD86" s="10"/>
      <c r="BE86" s="10"/>
      <c r="BF86" s="10"/>
      <c r="BG86" s="10"/>
      <c r="BH86" s="10"/>
    </row>
    <row r="87" spans="1:60" ht="23.25" hidden="1" customHeight="1">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74</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51</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52</v>
      </c>
      <c r="Z89" s="461"/>
      <c r="AA89" s="462"/>
      <c r="AB89" s="595" t="s">
        <v>53</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3"/>
      <c r="B90" s="427" t="s">
        <v>71</v>
      </c>
      <c r="C90" s="427"/>
      <c r="D90" s="427"/>
      <c r="E90" s="427"/>
      <c r="F90" s="428"/>
      <c r="G90" s="514" t="s">
        <v>72</v>
      </c>
      <c r="H90" s="432"/>
      <c r="I90" s="432"/>
      <c r="J90" s="432"/>
      <c r="K90" s="432"/>
      <c r="L90" s="432"/>
      <c r="M90" s="432"/>
      <c r="N90" s="432"/>
      <c r="O90" s="515"/>
      <c r="P90" s="431" t="s">
        <v>73</v>
      </c>
      <c r="Q90" s="432"/>
      <c r="R90" s="432"/>
      <c r="S90" s="432"/>
      <c r="T90" s="432"/>
      <c r="U90" s="432"/>
      <c r="V90" s="432"/>
      <c r="W90" s="432"/>
      <c r="X90" s="515"/>
      <c r="Y90" s="165"/>
      <c r="Z90" s="166"/>
      <c r="AA90" s="167"/>
      <c r="AB90" s="559" t="s">
        <v>44</v>
      </c>
      <c r="AC90" s="560"/>
      <c r="AD90" s="561"/>
      <c r="AE90" s="247" t="s">
        <v>20</v>
      </c>
      <c r="AF90" s="247"/>
      <c r="AG90" s="247"/>
      <c r="AH90" s="247"/>
      <c r="AI90" s="247" t="s">
        <v>21</v>
      </c>
      <c r="AJ90" s="247"/>
      <c r="AK90" s="247"/>
      <c r="AL90" s="247"/>
      <c r="AM90" s="247" t="s">
        <v>45</v>
      </c>
      <c r="AN90" s="247"/>
      <c r="AO90" s="247"/>
      <c r="AP90" s="247"/>
      <c r="AQ90" s="158" t="s">
        <v>46</v>
      </c>
      <c r="AR90" s="133"/>
      <c r="AS90" s="133"/>
      <c r="AT90" s="134"/>
      <c r="AU90" s="535" t="s">
        <v>47</v>
      </c>
      <c r="AV90" s="535"/>
      <c r="AW90" s="535"/>
      <c r="AX90" s="536"/>
      <c r="AY90">
        <f>COUNTA($G$92)</f>
        <v>0</v>
      </c>
    </row>
    <row r="91" spans="1:60" ht="18.75" hidden="1" customHeight="1">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48</v>
      </c>
      <c r="AT91" s="137"/>
      <c r="AU91" s="200"/>
      <c r="AV91" s="200"/>
      <c r="AW91" s="395" t="s">
        <v>49</v>
      </c>
      <c r="AX91" s="396"/>
      <c r="AY91">
        <f>$AY$90</f>
        <v>0</v>
      </c>
      <c r="AZ91" s="10"/>
      <c r="BA91" s="10"/>
      <c r="BB91" s="10"/>
      <c r="BC91" s="10"/>
    </row>
    <row r="92" spans="1:60" ht="23.25" hidden="1" customHeight="1">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74</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51</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52</v>
      </c>
      <c r="Z94" s="461"/>
      <c r="AA94" s="462"/>
      <c r="AB94" s="595" t="s">
        <v>53</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3"/>
      <c r="B95" s="427" t="s">
        <v>71</v>
      </c>
      <c r="C95" s="427"/>
      <c r="D95" s="427"/>
      <c r="E95" s="427"/>
      <c r="F95" s="428"/>
      <c r="G95" s="514" t="s">
        <v>72</v>
      </c>
      <c r="H95" s="432"/>
      <c r="I95" s="432"/>
      <c r="J95" s="432"/>
      <c r="K95" s="432"/>
      <c r="L95" s="432"/>
      <c r="M95" s="432"/>
      <c r="N95" s="432"/>
      <c r="O95" s="515"/>
      <c r="P95" s="431" t="s">
        <v>73</v>
      </c>
      <c r="Q95" s="432"/>
      <c r="R95" s="432"/>
      <c r="S95" s="432"/>
      <c r="T95" s="432"/>
      <c r="U95" s="432"/>
      <c r="V95" s="432"/>
      <c r="W95" s="432"/>
      <c r="X95" s="515"/>
      <c r="Y95" s="165"/>
      <c r="Z95" s="166"/>
      <c r="AA95" s="167"/>
      <c r="AB95" s="559" t="s">
        <v>44</v>
      </c>
      <c r="AC95" s="560"/>
      <c r="AD95" s="561"/>
      <c r="AE95" s="247" t="s">
        <v>20</v>
      </c>
      <c r="AF95" s="247"/>
      <c r="AG95" s="247"/>
      <c r="AH95" s="247"/>
      <c r="AI95" s="247" t="s">
        <v>21</v>
      </c>
      <c r="AJ95" s="247"/>
      <c r="AK95" s="247"/>
      <c r="AL95" s="247"/>
      <c r="AM95" s="247" t="s">
        <v>45</v>
      </c>
      <c r="AN95" s="247"/>
      <c r="AO95" s="247"/>
      <c r="AP95" s="247"/>
      <c r="AQ95" s="158" t="s">
        <v>46</v>
      </c>
      <c r="AR95" s="133"/>
      <c r="AS95" s="133"/>
      <c r="AT95" s="134"/>
      <c r="AU95" s="535" t="s">
        <v>47</v>
      </c>
      <c r="AV95" s="535"/>
      <c r="AW95" s="535"/>
      <c r="AX95" s="536"/>
      <c r="AY95">
        <f>COUNTA($G$97)</f>
        <v>0</v>
      </c>
      <c r="AZ95" s="10"/>
      <c r="BA95" s="10"/>
      <c r="BB95" s="10"/>
      <c r="BC95" s="10"/>
      <c r="BD95" s="10"/>
      <c r="BE95" s="10"/>
      <c r="BF95" s="10"/>
      <c r="BG95" s="10"/>
      <c r="BH95" s="10"/>
    </row>
    <row r="96" spans="1:60" ht="18.75" hidden="1" customHeight="1">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48</v>
      </c>
      <c r="AT96" s="137"/>
      <c r="AU96" s="200"/>
      <c r="AV96" s="200"/>
      <c r="AW96" s="395" t="s">
        <v>49</v>
      </c>
      <c r="AX96" s="396"/>
      <c r="AY96">
        <f>$AY$95</f>
        <v>0</v>
      </c>
    </row>
    <row r="97" spans="1:60" ht="23.25" hidden="1" customHeight="1">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74</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51</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6" t="s">
        <v>52</v>
      </c>
      <c r="Z99" s="897"/>
      <c r="AA99" s="898"/>
      <c r="AB99" s="893" t="s">
        <v>53</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c r="A100" s="503" t="s">
        <v>75</v>
      </c>
      <c r="B100" s="504"/>
      <c r="C100" s="504"/>
      <c r="D100" s="504"/>
      <c r="E100" s="504"/>
      <c r="F100" s="505"/>
      <c r="G100" s="506" t="s">
        <v>76</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44</v>
      </c>
      <c r="AC100" s="483"/>
      <c r="AD100" s="483"/>
      <c r="AE100" s="541" t="s">
        <v>20</v>
      </c>
      <c r="AF100" s="542"/>
      <c r="AG100" s="542"/>
      <c r="AH100" s="543"/>
      <c r="AI100" s="541" t="s">
        <v>21</v>
      </c>
      <c r="AJ100" s="542"/>
      <c r="AK100" s="542"/>
      <c r="AL100" s="543"/>
      <c r="AM100" s="541" t="s">
        <v>45</v>
      </c>
      <c r="AN100" s="542"/>
      <c r="AO100" s="542"/>
      <c r="AP100" s="543"/>
      <c r="AQ100" s="317" t="s">
        <v>77</v>
      </c>
      <c r="AR100" s="318"/>
      <c r="AS100" s="318"/>
      <c r="AT100" s="319"/>
      <c r="AU100" s="317" t="s">
        <v>78</v>
      </c>
      <c r="AV100" s="318"/>
      <c r="AW100" s="318"/>
      <c r="AX100" s="320"/>
    </row>
    <row r="101" spans="1:60" ht="23.25" customHeight="1">
      <c r="A101" s="421"/>
      <c r="B101" s="422"/>
      <c r="C101" s="422"/>
      <c r="D101" s="422"/>
      <c r="E101" s="422"/>
      <c r="F101" s="423"/>
      <c r="G101" s="108" t="s">
        <v>711</v>
      </c>
      <c r="H101" s="108"/>
      <c r="I101" s="108"/>
      <c r="J101" s="108"/>
      <c r="K101" s="108"/>
      <c r="L101" s="108"/>
      <c r="M101" s="108"/>
      <c r="N101" s="108"/>
      <c r="O101" s="108"/>
      <c r="P101" s="108"/>
      <c r="Q101" s="108"/>
      <c r="R101" s="108"/>
      <c r="S101" s="108"/>
      <c r="T101" s="108"/>
      <c r="U101" s="108"/>
      <c r="V101" s="108"/>
      <c r="W101" s="108"/>
      <c r="X101" s="109"/>
      <c r="Y101" s="544" t="s">
        <v>79</v>
      </c>
      <c r="Z101" s="545"/>
      <c r="AA101" s="546"/>
      <c r="AB101" s="463" t="s">
        <v>712</v>
      </c>
      <c r="AC101" s="463"/>
      <c r="AD101" s="463"/>
      <c r="AE101" s="218">
        <v>3</v>
      </c>
      <c r="AF101" s="219"/>
      <c r="AG101" s="219"/>
      <c r="AH101" s="220"/>
      <c r="AI101" s="218">
        <v>6</v>
      </c>
      <c r="AJ101" s="219"/>
      <c r="AK101" s="219"/>
      <c r="AL101" s="220"/>
      <c r="AM101" s="282">
        <v>4</v>
      </c>
      <c r="AN101" s="282"/>
      <c r="AO101" s="282"/>
      <c r="AP101" s="282"/>
      <c r="AQ101" s="282" t="s">
        <v>756</v>
      </c>
      <c r="AR101" s="282"/>
      <c r="AS101" s="282"/>
      <c r="AT101" s="282"/>
      <c r="AU101" s="218" t="s">
        <v>706</v>
      </c>
      <c r="AV101" s="219"/>
      <c r="AW101" s="219"/>
      <c r="AX101" s="221"/>
    </row>
    <row r="102" spans="1:60" ht="23.25" customHeight="1">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80</v>
      </c>
      <c r="Z102" s="447"/>
      <c r="AA102" s="448"/>
      <c r="AB102" s="463" t="s">
        <v>712</v>
      </c>
      <c r="AC102" s="463"/>
      <c r="AD102" s="463"/>
      <c r="AE102" s="282">
        <v>5</v>
      </c>
      <c r="AF102" s="282"/>
      <c r="AG102" s="282"/>
      <c r="AH102" s="282"/>
      <c r="AI102" s="225">
        <v>8</v>
      </c>
      <c r="AJ102" s="226"/>
      <c r="AK102" s="226"/>
      <c r="AL102" s="304"/>
      <c r="AM102" s="282">
        <v>7</v>
      </c>
      <c r="AN102" s="282"/>
      <c r="AO102" s="282"/>
      <c r="AP102" s="282"/>
      <c r="AQ102" s="282">
        <v>5</v>
      </c>
      <c r="AR102" s="282"/>
      <c r="AS102" s="282"/>
      <c r="AT102" s="282"/>
      <c r="AU102" s="225" t="s">
        <v>706</v>
      </c>
      <c r="AV102" s="226"/>
      <c r="AW102" s="226"/>
      <c r="AX102" s="321"/>
    </row>
    <row r="103" spans="1:60" ht="31.5" hidden="1" customHeight="1">
      <c r="A103" s="418" t="s">
        <v>75</v>
      </c>
      <c r="B103" s="419"/>
      <c r="C103" s="419"/>
      <c r="D103" s="419"/>
      <c r="E103" s="419"/>
      <c r="F103" s="420"/>
      <c r="G103" s="461" t="s">
        <v>76</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44</v>
      </c>
      <c r="AC103" s="444"/>
      <c r="AD103" s="445"/>
      <c r="AE103" s="247" t="s">
        <v>20</v>
      </c>
      <c r="AF103" s="247"/>
      <c r="AG103" s="247"/>
      <c r="AH103" s="247"/>
      <c r="AI103" s="247" t="s">
        <v>21</v>
      </c>
      <c r="AJ103" s="247"/>
      <c r="AK103" s="247"/>
      <c r="AL103" s="247"/>
      <c r="AM103" s="247" t="s">
        <v>45</v>
      </c>
      <c r="AN103" s="247"/>
      <c r="AO103" s="247"/>
      <c r="AP103" s="247"/>
      <c r="AQ103" s="279" t="s">
        <v>77</v>
      </c>
      <c r="AR103" s="280"/>
      <c r="AS103" s="280"/>
      <c r="AT103" s="280"/>
      <c r="AU103" s="279" t="s">
        <v>78</v>
      </c>
      <c r="AV103" s="280"/>
      <c r="AW103" s="280"/>
      <c r="AX103" s="281"/>
      <c r="AY103">
        <f>COUNTA($G$104)</f>
        <v>0</v>
      </c>
    </row>
    <row r="104" spans="1:60" ht="23.25" hidden="1" customHeight="1">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79</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80</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8" t="s">
        <v>75</v>
      </c>
      <c r="B106" s="419"/>
      <c r="C106" s="419"/>
      <c r="D106" s="419"/>
      <c r="E106" s="419"/>
      <c r="F106" s="420"/>
      <c r="G106" s="461" t="s">
        <v>76</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44</v>
      </c>
      <c r="AC106" s="444"/>
      <c r="AD106" s="445"/>
      <c r="AE106" s="247" t="s">
        <v>20</v>
      </c>
      <c r="AF106" s="247"/>
      <c r="AG106" s="247"/>
      <c r="AH106" s="247"/>
      <c r="AI106" s="247" t="s">
        <v>21</v>
      </c>
      <c r="AJ106" s="247"/>
      <c r="AK106" s="247"/>
      <c r="AL106" s="247"/>
      <c r="AM106" s="247" t="s">
        <v>45</v>
      </c>
      <c r="AN106" s="247"/>
      <c r="AO106" s="247"/>
      <c r="AP106" s="247"/>
      <c r="AQ106" s="279" t="s">
        <v>77</v>
      </c>
      <c r="AR106" s="280"/>
      <c r="AS106" s="280"/>
      <c r="AT106" s="280"/>
      <c r="AU106" s="279" t="s">
        <v>78</v>
      </c>
      <c r="AV106" s="280"/>
      <c r="AW106" s="280"/>
      <c r="AX106" s="281"/>
      <c r="AY106">
        <f>COUNTA($G$107)</f>
        <v>0</v>
      </c>
    </row>
    <row r="107" spans="1:60" ht="23.25" hidden="1" customHeight="1">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79</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80</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8" t="s">
        <v>75</v>
      </c>
      <c r="B109" s="419"/>
      <c r="C109" s="419"/>
      <c r="D109" s="419"/>
      <c r="E109" s="419"/>
      <c r="F109" s="420"/>
      <c r="G109" s="461" t="s">
        <v>76</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44</v>
      </c>
      <c r="AC109" s="444"/>
      <c r="AD109" s="445"/>
      <c r="AE109" s="247" t="s">
        <v>20</v>
      </c>
      <c r="AF109" s="247"/>
      <c r="AG109" s="247"/>
      <c r="AH109" s="247"/>
      <c r="AI109" s="247" t="s">
        <v>21</v>
      </c>
      <c r="AJ109" s="247"/>
      <c r="AK109" s="247"/>
      <c r="AL109" s="247"/>
      <c r="AM109" s="247" t="s">
        <v>45</v>
      </c>
      <c r="AN109" s="247"/>
      <c r="AO109" s="247"/>
      <c r="AP109" s="247"/>
      <c r="AQ109" s="279" t="s">
        <v>77</v>
      </c>
      <c r="AR109" s="280"/>
      <c r="AS109" s="280"/>
      <c r="AT109" s="280"/>
      <c r="AU109" s="279" t="s">
        <v>78</v>
      </c>
      <c r="AV109" s="280"/>
      <c r="AW109" s="280"/>
      <c r="AX109" s="281"/>
      <c r="AY109">
        <f>COUNTA($G$110)</f>
        <v>0</v>
      </c>
    </row>
    <row r="110" spans="1:60" ht="23.25" hidden="1" customHeight="1">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79</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80</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8" t="s">
        <v>75</v>
      </c>
      <c r="B112" s="419"/>
      <c r="C112" s="419"/>
      <c r="D112" s="419"/>
      <c r="E112" s="419"/>
      <c r="F112" s="420"/>
      <c r="G112" s="461" t="s">
        <v>76</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44</v>
      </c>
      <c r="AC112" s="444"/>
      <c r="AD112" s="445"/>
      <c r="AE112" s="247" t="s">
        <v>20</v>
      </c>
      <c r="AF112" s="247"/>
      <c r="AG112" s="247"/>
      <c r="AH112" s="247"/>
      <c r="AI112" s="247" t="s">
        <v>21</v>
      </c>
      <c r="AJ112" s="247"/>
      <c r="AK112" s="247"/>
      <c r="AL112" s="247"/>
      <c r="AM112" s="247" t="s">
        <v>45</v>
      </c>
      <c r="AN112" s="247"/>
      <c r="AO112" s="247"/>
      <c r="AP112" s="247"/>
      <c r="AQ112" s="279" t="s">
        <v>77</v>
      </c>
      <c r="AR112" s="280"/>
      <c r="AS112" s="280"/>
      <c r="AT112" s="280"/>
      <c r="AU112" s="279" t="s">
        <v>78</v>
      </c>
      <c r="AV112" s="280"/>
      <c r="AW112" s="280"/>
      <c r="AX112" s="281"/>
      <c r="AY112">
        <f>COUNTA($G$113)</f>
        <v>0</v>
      </c>
    </row>
    <row r="113" spans="1:51" ht="23.25" hidden="1" customHeight="1">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79</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80</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c r="A115" s="435" t="s">
        <v>81</v>
      </c>
      <c r="B115" s="436"/>
      <c r="C115" s="436"/>
      <c r="D115" s="436"/>
      <c r="E115" s="436"/>
      <c r="F115" s="437"/>
      <c r="G115" s="444" t="s">
        <v>82</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44</v>
      </c>
      <c r="AC115" s="444"/>
      <c r="AD115" s="445"/>
      <c r="AE115" s="247" t="s">
        <v>20</v>
      </c>
      <c r="AF115" s="247"/>
      <c r="AG115" s="247"/>
      <c r="AH115" s="247"/>
      <c r="AI115" s="247" t="s">
        <v>21</v>
      </c>
      <c r="AJ115" s="247"/>
      <c r="AK115" s="247"/>
      <c r="AL115" s="247"/>
      <c r="AM115" s="247" t="s">
        <v>45</v>
      </c>
      <c r="AN115" s="247"/>
      <c r="AO115" s="247"/>
      <c r="AP115" s="247"/>
      <c r="AQ115" s="592" t="s">
        <v>83</v>
      </c>
      <c r="AR115" s="593"/>
      <c r="AS115" s="593"/>
      <c r="AT115" s="593"/>
      <c r="AU115" s="593"/>
      <c r="AV115" s="593"/>
      <c r="AW115" s="593"/>
      <c r="AX115" s="594"/>
    </row>
    <row r="116" spans="1:51" ht="23.25" customHeight="1">
      <c r="A116" s="438"/>
      <c r="B116" s="439"/>
      <c r="C116" s="439"/>
      <c r="D116" s="439"/>
      <c r="E116" s="439"/>
      <c r="F116" s="440"/>
      <c r="G116" s="390" t="s">
        <v>713</v>
      </c>
      <c r="H116" s="390"/>
      <c r="I116" s="390"/>
      <c r="J116" s="390"/>
      <c r="K116" s="390"/>
      <c r="L116" s="390"/>
      <c r="M116" s="390"/>
      <c r="N116" s="390"/>
      <c r="O116" s="390"/>
      <c r="P116" s="390"/>
      <c r="Q116" s="390"/>
      <c r="R116" s="390"/>
      <c r="S116" s="390"/>
      <c r="T116" s="390"/>
      <c r="U116" s="390"/>
      <c r="V116" s="390"/>
      <c r="W116" s="390"/>
      <c r="X116" s="390"/>
      <c r="Y116" s="457" t="s">
        <v>81</v>
      </c>
      <c r="Z116" s="458"/>
      <c r="AA116" s="459"/>
      <c r="AB116" s="464" t="s">
        <v>714</v>
      </c>
      <c r="AC116" s="465"/>
      <c r="AD116" s="466"/>
      <c r="AE116" s="282">
        <v>74</v>
      </c>
      <c r="AF116" s="282"/>
      <c r="AG116" s="282"/>
      <c r="AH116" s="282"/>
      <c r="AI116" s="282">
        <v>109</v>
      </c>
      <c r="AJ116" s="282"/>
      <c r="AK116" s="282"/>
      <c r="AL116" s="282"/>
      <c r="AM116" s="282">
        <v>70.599999999999994</v>
      </c>
      <c r="AN116" s="282"/>
      <c r="AO116" s="282"/>
      <c r="AP116" s="282"/>
      <c r="AQ116" s="218">
        <f>1231/6</f>
        <v>205.16666666666666</v>
      </c>
      <c r="AR116" s="219"/>
      <c r="AS116" s="219"/>
      <c r="AT116" s="219"/>
      <c r="AU116" s="219"/>
      <c r="AV116" s="219"/>
      <c r="AW116" s="219"/>
      <c r="AX116" s="221"/>
    </row>
    <row r="117" spans="1:51" ht="13.5" thickBot="1">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85</v>
      </c>
      <c r="Z117" s="447"/>
      <c r="AA117" s="448"/>
      <c r="AB117" s="474" t="s">
        <v>86</v>
      </c>
      <c r="AC117" s="475"/>
      <c r="AD117" s="476"/>
      <c r="AE117" s="553" t="s">
        <v>715</v>
      </c>
      <c r="AF117" s="553"/>
      <c r="AG117" s="553"/>
      <c r="AH117" s="553"/>
      <c r="AI117" s="553" t="s">
        <v>716</v>
      </c>
      <c r="AJ117" s="553"/>
      <c r="AK117" s="553"/>
      <c r="AL117" s="553"/>
      <c r="AM117" s="553" t="s">
        <v>766</v>
      </c>
      <c r="AN117" s="553"/>
      <c r="AO117" s="553"/>
      <c r="AP117" s="553"/>
      <c r="AQ117" s="553" t="s">
        <v>764</v>
      </c>
      <c r="AR117" s="553"/>
      <c r="AS117" s="553"/>
      <c r="AT117" s="553"/>
      <c r="AU117" s="553"/>
      <c r="AV117" s="553"/>
      <c r="AW117" s="553"/>
      <c r="AX117" s="554"/>
    </row>
    <row r="118" spans="1:51" ht="16.5" hidden="1">
      <c r="A118" s="435" t="s">
        <v>81</v>
      </c>
      <c r="B118" s="436"/>
      <c r="C118" s="436"/>
      <c r="D118" s="436"/>
      <c r="E118" s="436"/>
      <c r="F118" s="437"/>
      <c r="G118" s="444" t="s">
        <v>82</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44</v>
      </c>
      <c r="AC118" s="444"/>
      <c r="AD118" s="445"/>
      <c r="AE118" s="247" t="s">
        <v>20</v>
      </c>
      <c r="AF118" s="247"/>
      <c r="AG118" s="247"/>
      <c r="AH118" s="247"/>
      <c r="AI118" s="247" t="s">
        <v>21</v>
      </c>
      <c r="AJ118" s="247"/>
      <c r="AK118" s="247"/>
      <c r="AL118" s="247"/>
      <c r="AM118" s="247" t="s">
        <v>45</v>
      </c>
      <c r="AN118" s="247"/>
      <c r="AO118" s="247"/>
      <c r="AP118" s="247"/>
      <c r="AQ118" s="592" t="s">
        <v>83</v>
      </c>
      <c r="AR118" s="593"/>
      <c r="AS118" s="593"/>
      <c r="AT118" s="593"/>
      <c r="AU118" s="593"/>
      <c r="AV118" s="593"/>
      <c r="AW118" s="593"/>
      <c r="AX118" s="594"/>
      <c r="AY118" s="92">
        <f>IF(SUBSTITUTE(SUBSTITUTE($G$119,"／",""),"　","")="",0,1)</f>
        <v>0</v>
      </c>
    </row>
    <row r="119" spans="1:51" hidden="1">
      <c r="A119" s="438"/>
      <c r="B119" s="439"/>
      <c r="C119" s="439"/>
      <c r="D119" s="439"/>
      <c r="E119" s="439"/>
      <c r="F119" s="440"/>
      <c r="G119" s="390" t="s">
        <v>87</v>
      </c>
      <c r="H119" s="390"/>
      <c r="I119" s="390"/>
      <c r="J119" s="390"/>
      <c r="K119" s="390"/>
      <c r="L119" s="390"/>
      <c r="M119" s="390"/>
      <c r="N119" s="390"/>
      <c r="O119" s="390"/>
      <c r="P119" s="390"/>
      <c r="Q119" s="390"/>
      <c r="R119" s="390"/>
      <c r="S119" s="390"/>
      <c r="T119" s="390"/>
      <c r="U119" s="390"/>
      <c r="V119" s="390"/>
      <c r="W119" s="390"/>
      <c r="X119" s="390"/>
      <c r="Y119" s="457" t="s">
        <v>81</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idden="1">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85</v>
      </c>
      <c r="Z120" s="447"/>
      <c r="AA120" s="448"/>
      <c r="AB120" s="474" t="s">
        <v>86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16.5" hidden="1">
      <c r="A121" s="435" t="s">
        <v>81</v>
      </c>
      <c r="B121" s="436"/>
      <c r="C121" s="436"/>
      <c r="D121" s="436"/>
      <c r="E121" s="436"/>
      <c r="F121" s="437"/>
      <c r="G121" s="444" t="s">
        <v>82</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44</v>
      </c>
      <c r="AC121" s="444"/>
      <c r="AD121" s="445"/>
      <c r="AE121" s="247" t="s">
        <v>20</v>
      </c>
      <c r="AF121" s="247"/>
      <c r="AG121" s="247"/>
      <c r="AH121" s="247"/>
      <c r="AI121" s="247" t="s">
        <v>21</v>
      </c>
      <c r="AJ121" s="247"/>
      <c r="AK121" s="247"/>
      <c r="AL121" s="247"/>
      <c r="AM121" s="247" t="s">
        <v>45</v>
      </c>
      <c r="AN121" s="247"/>
      <c r="AO121" s="247"/>
      <c r="AP121" s="247"/>
      <c r="AQ121" s="592" t="s">
        <v>83</v>
      </c>
      <c r="AR121" s="593"/>
      <c r="AS121" s="593"/>
      <c r="AT121" s="593"/>
      <c r="AU121" s="593"/>
      <c r="AV121" s="593"/>
      <c r="AW121" s="593"/>
      <c r="AX121" s="594"/>
      <c r="AY121" s="92">
        <f>IF(SUBSTITUTE(SUBSTITUTE($G$122,"／",""),"　","")="",0,1)</f>
        <v>0</v>
      </c>
    </row>
    <row r="122" spans="1:51" hidden="1">
      <c r="A122" s="438"/>
      <c r="B122" s="439"/>
      <c r="C122" s="439"/>
      <c r="D122" s="439"/>
      <c r="E122" s="439"/>
      <c r="F122" s="440"/>
      <c r="G122" s="390" t="s">
        <v>84</v>
      </c>
      <c r="H122" s="390"/>
      <c r="I122" s="390"/>
      <c r="J122" s="390"/>
      <c r="K122" s="390"/>
      <c r="L122" s="390"/>
      <c r="M122" s="390"/>
      <c r="N122" s="390"/>
      <c r="O122" s="390"/>
      <c r="P122" s="390"/>
      <c r="Q122" s="390"/>
      <c r="R122" s="390"/>
      <c r="S122" s="390"/>
      <c r="T122" s="390"/>
      <c r="U122" s="390"/>
      <c r="V122" s="390"/>
      <c r="W122" s="390"/>
      <c r="X122" s="390"/>
      <c r="Y122" s="457" t="s">
        <v>81</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idden="1">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85</v>
      </c>
      <c r="Z123" s="447"/>
      <c r="AA123" s="448"/>
      <c r="AB123" s="474" t="s">
        <v>86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16.5" hidden="1">
      <c r="A124" s="435" t="s">
        <v>81</v>
      </c>
      <c r="B124" s="436"/>
      <c r="C124" s="436"/>
      <c r="D124" s="436"/>
      <c r="E124" s="436"/>
      <c r="F124" s="437"/>
      <c r="G124" s="444" t="s">
        <v>82</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44</v>
      </c>
      <c r="AC124" s="444"/>
      <c r="AD124" s="445"/>
      <c r="AE124" s="247" t="s">
        <v>20</v>
      </c>
      <c r="AF124" s="247"/>
      <c r="AG124" s="247"/>
      <c r="AH124" s="247"/>
      <c r="AI124" s="247" t="s">
        <v>21</v>
      </c>
      <c r="AJ124" s="247"/>
      <c r="AK124" s="247"/>
      <c r="AL124" s="247"/>
      <c r="AM124" s="247" t="s">
        <v>45</v>
      </c>
      <c r="AN124" s="247"/>
      <c r="AO124" s="247"/>
      <c r="AP124" s="247"/>
      <c r="AQ124" s="592" t="s">
        <v>83</v>
      </c>
      <c r="AR124" s="593"/>
      <c r="AS124" s="593"/>
      <c r="AT124" s="593"/>
      <c r="AU124" s="593"/>
      <c r="AV124" s="593"/>
      <c r="AW124" s="593"/>
      <c r="AX124" s="594"/>
      <c r="AY124" s="92">
        <f>IF(SUBSTITUTE(SUBSTITUTE($G$125,"／",""),"　","")="",0,1)</f>
        <v>0</v>
      </c>
    </row>
    <row r="125" spans="1:51" hidden="1">
      <c r="A125" s="438"/>
      <c r="B125" s="439"/>
      <c r="C125" s="439"/>
      <c r="D125" s="439"/>
      <c r="E125" s="439"/>
      <c r="F125" s="440"/>
      <c r="G125" s="390" t="s">
        <v>84</v>
      </c>
      <c r="H125" s="390"/>
      <c r="I125" s="390"/>
      <c r="J125" s="390"/>
      <c r="K125" s="390"/>
      <c r="L125" s="390"/>
      <c r="M125" s="390"/>
      <c r="N125" s="390"/>
      <c r="O125" s="390"/>
      <c r="P125" s="390"/>
      <c r="Q125" s="390"/>
      <c r="R125" s="390"/>
      <c r="S125" s="390"/>
      <c r="T125" s="390"/>
      <c r="U125" s="390"/>
      <c r="V125" s="390"/>
      <c r="W125" s="390"/>
      <c r="X125" s="937"/>
      <c r="Y125" s="457" t="s">
        <v>81</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idden="1">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8"/>
      <c r="Y126" s="473" t="s">
        <v>85</v>
      </c>
      <c r="Z126" s="447"/>
      <c r="AA126" s="448"/>
      <c r="AB126" s="474" t="s">
        <v>86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16.5" hidden="1">
      <c r="A127" s="632" t="s">
        <v>81</v>
      </c>
      <c r="B127" s="439"/>
      <c r="C127" s="439"/>
      <c r="D127" s="439"/>
      <c r="E127" s="439"/>
      <c r="F127" s="440"/>
      <c r="G127" s="411" t="s">
        <v>82</v>
      </c>
      <c r="H127" s="411"/>
      <c r="I127" s="411"/>
      <c r="J127" s="411"/>
      <c r="K127" s="411"/>
      <c r="L127" s="411"/>
      <c r="M127" s="411"/>
      <c r="N127" s="411"/>
      <c r="O127" s="411"/>
      <c r="P127" s="411"/>
      <c r="Q127" s="411"/>
      <c r="R127" s="411"/>
      <c r="S127" s="411"/>
      <c r="T127" s="411"/>
      <c r="U127" s="411"/>
      <c r="V127" s="411"/>
      <c r="W127" s="411"/>
      <c r="X127" s="412"/>
      <c r="Y127" s="934"/>
      <c r="Z127" s="935"/>
      <c r="AA127" s="936"/>
      <c r="AB127" s="410" t="s">
        <v>44</v>
      </c>
      <c r="AC127" s="411"/>
      <c r="AD127" s="412"/>
      <c r="AE127" s="247" t="s">
        <v>20</v>
      </c>
      <c r="AF127" s="247"/>
      <c r="AG127" s="247"/>
      <c r="AH127" s="247"/>
      <c r="AI127" s="247" t="s">
        <v>21</v>
      </c>
      <c r="AJ127" s="247"/>
      <c r="AK127" s="247"/>
      <c r="AL127" s="247"/>
      <c r="AM127" s="247" t="s">
        <v>45</v>
      </c>
      <c r="AN127" s="247"/>
      <c r="AO127" s="247"/>
      <c r="AP127" s="247"/>
      <c r="AQ127" s="592" t="s">
        <v>83</v>
      </c>
      <c r="AR127" s="593"/>
      <c r="AS127" s="593"/>
      <c r="AT127" s="593"/>
      <c r="AU127" s="593"/>
      <c r="AV127" s="593"/>
      <c r="AW127" s="593"/>
      <c r="AX127" s="594"/>
      <c r="AY127" s="92">
        <f>IF(SUBSTITUTE(SUBSTITUTE($G$128,"／",""),"　","")="",0,1)</f>
        <v>0</v>
      </c>
    </row>
    <row r="128" spans="1:51" hidden="1">
      <c r="A128" s="438"/>
      <c r="B128" s="439"/>
      <c r="C128" s="439"/>
      <c r="D128" s="439"/>
      <c r="E128" s="439"/>
      <c r="F128" s="440"/>
      <c r="G128" s="390" t="s">
        <v>84</v>
      </c>
      <c r="H128" s="390"/>
      <c r="I128" s="390"/>
      <c r="J128" s="390"/>
      <c r="K128" s="390"/>
      <c r="L128" s="390"/>
      <c r="M128" s="390"/>
      <c r="N128" s="390"/>
      <c r="O128" s="390"/>
      <c r="P128" s="390"/>
      <c r="Q128" s="390"/>
      <c r="R128" s="390"/>
      <c r="S128" s="390"/>
      <c r="T128" s="390"/>
      <c r="U128" s="390"/>
      <c r="V128" s="390"/>
      <c r="W128" s="390"/>
      <c r="X128" s="390"/>
      <c r="Y128" s="457" t="s">
        <v>81</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13.5" hidden="1" thickBot="1">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85</v>
      </c>
      <c r="Z129" s="447"/>
      <c r="AA129" s="448"/>
      <c r="AB129" s="474" t="s">
        <v>86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35.25" customHeight="1">
      <c r="A130" s="189" t="s">
        <v>88</v>
      </c>
      <c r="B130" s="186"/>
      <c r="C130" s="185" t="s">
        <v>89</v>
      </c>
      <c r="D130" s="186"/>
      <c r="E130" s="170" t="s">
        <v>90</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91</v>
      </c>
      <c r="F131" s="176"/>
      <c r="G131" s="113" t="s">
        <v>718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c r="A132" s="190"/>
      <c r="B132" s="187"/>
      <c r="C132" s="181"/>
      <c r="D132" s="187"/>
      <c r="E132" s="179" t="s">
        <v>92</v>
      </c>
      <c r="F132" s="180"/>
      <c r="G132" s="161" t="s">
        <v>93</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44</v>
      </c>
      <c r="AC132" s="155"/>
      <c r="AD132" s="156"/>
      <c r="AE132" s="158" t="s">
        <v>20</v>
      </c>
      <c r="AF132" s="133"/>
      <c r="AG132" s="133"/>
      <c r="AH132" s="134"/>
      <c r="AI132" s="158" t="s">
        <v>21</v>
      </c>
      <c r="AJ132" s="133"/>
      <c r="AK132" s="133"/>
      <c r="AL132" s="134"/>
      <c r="AM132" s="158" t="s">
        <v>22</v>
      </c>
      <c r="AN132" s="133"/>
      <c r="AO132" s="133"/>
      <c r="AP132" s="134"/>
      <c r="AQ132" s="154" t="s">
        <v>46</v>
      </c>
      <c r="AR132" s="155"/>
      <c r="AS132" s="155"/>
      <c r="AT132" s="156"/>
      <c r="AU132" s="197" t="s">
        <v>94</v>
      </c>
      <c r="AV132" s="197"/>
      <c r="AW132" s="197"/>
      <c r="AX132" s="198"/>
      <c r="AY132">
        <f>COUNTA($G$134)</f>
        <v>0</v>
      </c>
    </row>
    <row r="133" spans="1:51" ht="18.75" hidden="1"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48</v>
      </c>
      <c r="AT133" s="137"/>
      <c r="AU133" s="201"/>
      <c r="AV133" s="201"/>
      <c r="AW133" s="136" t="s">
        <v>49</v>
      </c>
      <c r="AX133" s="196"/>
      <c r="AY133">
        <f>$AY$132</f>
        <v>0</v>
      </c>
    </row>
    <row r="134" spans="1:51" ht="39.75" hidden="1" customHeight="1">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95</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51</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c r="A136" s="190"/>
      <c r="B136" s="187"/>
      <c r="C136" s="181"/>
      <c r="D136" s="187"/>
      <c r="E136" s="181"/>
      <c r="F136" s="182"/>
      <c r="G136" s="161" t="s">
        <v>93</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44</v>
      </c>
      <c r="AC136" s="155"/>
      <c r="AD136" s="156"/>
      <c r="AE136" s="158" t="s">
        <v>20</v>
      </c>
      <c r="AF136" s="133"/>
      <c r="AG136" s="133"/>
      <c r="AH136" s="134"/>
      <c r="AI136" s="158" t="s">
        <v>21</v>
      </c>
      <c r="AJ136" s="133"/>
      <c r="AK136" s="133"/>
      <c r="AL136" s="134"/>
      <c r="AM136" s="158" t="s">
        <v>22</v>
      </c>
      <c r="AN136" s="133"/>
      <c r="AO136" s="133"/>
      <c r="AP136" s="134"/>
      <c r="AQ136" s="154" t="s">
        <v>46</v>
      </c>
      <c r="AR136" s="155"/>
      <c r="AS136" s="155"/>
      <c r="AT136" s="156"/>
      <c r="AU136" s="197" t="s">
        <v>94</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48</v>
      </c>
      <c r="AT137" s="137"/>
      <c r="AU137" s="201"/>
      <c r="AV137" s="201"/>
      <c r="AW137" s="136" t="s">
        <v>49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95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51</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93</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44</v>
      </c>
      <c r="AC140" s="155"/>
      <c r="AD140" s="156"/>
      <c r="AE140" s="158" t="s">
        <v>20</v>
      </c>
      <c r="AF140" s="133"/>
      <c r="AG140" s="133"/>
      <c r="AH140" s="134"/>
      <c r="AI140" s="158" t="s">
        <v>21</v>
      </c>
      <c r="AJ140" s="133"/>
      <c r="AK140" s="133"/>
      <c r="AL140" s="134"/>
      <c r="AM140" s="158" t="s">
        <v>22</v>
      </c>
      <c r="AN140" s="133"/>
      <c r="AO140" s="133"/>
      <c r="AP140" s="134"/>
      <c r="AQ140" s="154" t="s">
        <v>46</v>
      </c>
      <c r="AR140" s="155"/>
      <c r="AS140" s="155"/>
      <c r="AT140" s="156"/>
      <c r="AU140" s="197" t="s">
        <v>94</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48</v>
      </c>
      <c r="AT141" s="137"/>
      <c r="AU141" s="201"/>
      <c r="AV141" s="201"/>
      <c r="AW141" s="136" t="s">
        <v>49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95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51</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93</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44</v>
      </c>
      <c r="AC144" s="155"/>
      <c r="AD144" s="156"/>
      <c r="AE144" s="158" t="s">
        <v>20</v>
      </c>
      <c r="AF144" s="133"/>
      <c r="AG144" s="133"/>
      <c r="AH144" s="134"/>
      <c r="AI144" s="158" t="s">
        <v>21</v>
      </c>
      <c r="AJ144" s="133"/>
      <c r="AK144" s="133"/>
      <c r="AL144" s="134"/>
      <c r="AM144" s="158" t="s">
        <v>22</v>
      </c>
      <c r="AN144" s="133"/>
      <c r="AO144" s="133"/>
      <c r="AP144" s="134"/>
      <c r="AQ144" s="154" t="s">
        <v>46</v>
      </c>
      <c r="AR144" s="155"/>
      <c r="AS144" s="155"/>
      <c r="AT144" s="156"/>
      <c r="AU144" s="197" t="s">
        <v>94</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48</v>
      </c>
      <c r="AT145" s="137"/>
      <c r="AU145" s="201"/>
      <c r="AV145" s="201"/>
      <c r="AW145" s="136" t="s">
        <v>49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95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51</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93</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44</v>
      </c>
      <c r="AC148" s="155"/>
      <c r="AD148" s="156"/>
      <c r="AE148" s="158" t="s">
        <v>20</v>
      </c>
      <c r="AF148" s="133"/>
      <c r="AG148" s="133"/>
      <c r="AH148" s="134"/>
      <c r="AI148" s="158" t="s">
        <v>21</v>
      </c>
      <c r="AJ148" s="133"/>
      <c r="AK148" s="133"/>
      <c r="AL148" s="134"/>
      <c r="AM148" s="158" t="s">
        <v>22</v>
      </c>
      <c r="AN148" s="133"/>
      <c r="AO148" s="133"/>
      <c r="AP148" s="134"/>
      <c r="AQ148" s="154" t="s">
        <v>46</v>
      </c>
      <c r="AR148" s="155"/>
      <c r="AS148" s="155"/>
      <c r="AT148" s="156"/>
      <c r="AU148" s="197" t="s">
        <v>94</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48</v>
      </c>
      <c r="AT149" s="137"/>
      <c r="AU149" s="201"/>
      <c r="AV149" s="201"/>
      <c r="AW149" s="136" t="s">
        <v>49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95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51</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96</v>
      </c>
      <c r="H152" s="133"/>
      <c r="I152" s="133"/>
      <c r="J152" s="133"/>
      <c r="K152" s="133"/>
      <c r="L152" s="133"/>
      <c r="M152" s="133"/>
      <c r="N152" s="133"/>
      <c r="O152" s="133"/>
      <c r="P152" s="134"/>
      <c r="Q152" s="158" t="s">
        <v>97</v>
      </c>
      <c r="R152" s="133"/>
      <c r="S152" s="133"/>
      <c r="T152" s="133"/>
      <c r="U152" s="133"/>
      <c r="V152" s="133"/>
      <c r="W152" s="133"/>
      <c r="X152" s="133"/>
      <c r="Y152" s="133"/>
      <c r="Z152" s="133"/>
      <c r="AA152" s="133"/>
      <c r="AB152" s="132" t="s">
        <v>98</v>
      </c>
      <c r="AC152" s="133"/>
      <c r="AD152" s="134"/>
      <c r="AE152" s="158" t="s">
        <v>99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100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96</v>
      </c>
      <c r="H159" s="133"/>
      <c r="I159" s="133"/>
      <c r="J159" s="133"/>
      <c r="K159" s="133"/>
      <c r="L159" s="133"/>
      <c r="M159" s="133"/>
      <c r="N159" s="133"/>
      <c r="O159" s="133"/>
      <c r="P159" s="134"/>
      <c r="Q159" s="158" t="s">
        <v>97</v>
      </c>
      <c r="R159" s="133"/>
      <c r="S159" s="133"/>
      <c r="T159" s="133"/>
      <c r="U159" s="133"/>
      <c r="V159" s="133"/>
      <c r="W159" s="133"/>
      <c r="X159" s="133"/>
      <c r="Y159" s="133"/>
      <c r="Z159" s="133"/>
      <c r="AA159" s="133"/>
      <c r="AB159" s="132" t="s">
        <v>98</v>
      </c>
      <c r="AC159" s="133"/>
      <c r="AD159" s="134"/>
      <c r="AE159" s="138" t="s">
        <v>99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100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96</v>
      </c>
      <c r="H166" s="133"/>
      <c r="I166" s="133"/>
      <c r="J166" s="133"/>
      <c r="K166" s="133"/>
      <c r="L166" s="133"/>
      <c r="M166" s="133"/>
      <c r="N166" s="133"/>
      <c r="O166" s="133"/>
      <c r="P166" s="134"/>
      <c r="Q166" s="158" t="s">
        <v>97</v>
      </c>
      <c r="R166" s="133"/>
      <c r="S166" s="133"/>
      <c r="T166" s="133"/>
      <c r="U166" s="133"/>
      <c r="V166" s="133"/>
      <c r="W166" s="133"/>
      <c r="X166" s="133"/>
      <c r="Y166" s="133"/>
      <c r="Z166" s="133"/>
      <c r="AA166" s="133"/>
      <c r="AB166" s="132" t="s">
        <v>98</v>
      </c>
      <c r="AC166" s="133"/>
      <c r="AD166" s="134"/>
      <c r="AE166" s="138" t="s">
        <v>99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100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96</v>
      </c>
      <c r="H173" s="133"/>
      <c r="I173" s="133"/>
      <c r="J173" s="133"/>
      <c r="K173" s="133"/>
      <c r="L173" s="133"/>
      <c r="M173" s="133"/>
      <c r="N173" s="133"/>
      <c r="O173" s="133"/>
      <c r="P173" s="134"/>
      <c r="Q173" s="158" t="s">
        <v>97</v>
      </c>
      <c r="R173" s="133"/>
      <c r="S173" s="133"/>
      <c r="T173" s="133"/>
      <c r="U173" s="133"/>
      <c r="V173" s="133"/>
      <c r="W173" s="133"/>
      <c r="X173" s="133"/>
      <c r="Y173" s="133"/>
      <c r="Z173" s="133"/>
      <c r="AA173" s="133"/>
      <c r="AB173" s="132" t="s">
        <v>98</v>
      </c>
      <c r="AC173" s="133"/>
      <c r="AD173" s="134"/>
      <c r="AE173" s="138" t="s">
        <v>99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100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96</v>
      </c>
      <c r="H180" s="133"/>
      <c r="I180" s="133"/>
      <c r="J180" s="133"/>
      <c r="K180" s="133"/>
      <c r="L180" s="133"/>
      <c r="M180" s="133"/>
      <c r="N180" s="133"/>
      <c r="O180" s="133"/>
      <c r="P180" s="134"/>
      <c r="Q180" s="158" t="s">
        <v>97</v>
      </c>
      <c r="R180" s="133"/>
      <c r="S180" s="133"/>
      <c r="T180" s="133"/>
      <c r="U180" s="133"/>
      <c r="V180" s="133"/>
      <c r="W180" s="133"/>
      <c r="X180" s="133"/>
      <c r="Y180" s="133"/>
      <c r="Z180" s="133"/>
      <c r="AA180" s="133"/>
      <c r="AB180" s="132" t="s">
        <v>98</v>
      </c>
      <c r="AC180" s="133"/>
      <c r="AD180" s="134"/>
      <c r="AE180" s="138" t="s">
        <v>99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100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101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90</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91</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92</v>
      </c>
      <c r="F192" s="180"/>
      <c r="G192" s="161" t="s">
        <v>93</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44</v>
      </c>
      <c r="AC192" s="155"/>
      <c r="AD192" s="156"/>
      <c r="AE192" s="158" t="s">
        <v>20</v>
      </c>
      <c r="AF192" s="133"/>
      <c r="AG192" s="133"/>
      <c r="AH192" s="134"/>
      <c r="AI192" s="158" t="s">
        <v>21</v>
      </c>
      <c r="AJ192" s="133"/>
      <c r="AK192" s="133"/>
      <c r="AL192" s="134"/>
      <c r="AM192" s="158" t="s">
        <v>22</v>
      </c>
      <c r="AN192" s="133"/>
      <c r="AO192" s="133"/>
      <c r="AP192" s="134"/>
      <c r="AQ192" s="154" t="s">
        <v>46</v>
      </c>
      <c r="AR192" s="155"/>
      <c r="AS192" s="155"/>
      <c r="AT192" s="156"/>
      <c r="AU192" s="197" t="s">
        <v>94</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48</v>
      </c>
      <c r="AT193" s="137"/>
      <c r="AU193" s="201"/>
      <c r="AV193" s="201"/>
      <c r="AW193" s="136" t="s">
        <v>49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95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51</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93</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44</v>
      </c>
      <c r="AC196" s="155"/>
      <c r="AD196" s="156"/>
      <c r="AE196" s="158" t="s">
        <v>20</v>
      </c>
      <c r="AF196" s="133"/>
      <c r="AG196" s="133"/>
      <c r="AH196" s="134"/>
      <c r="AI196" s="158" t="s">
        <v>21</v>
      </c>
      <c r="AJ196" s="133"/>
      <c r="AK196" s="133"/>
      <c r="AL196" s="134"/>
      <c r="AM196" s="158" t="s">
        <v>22</v>
      </c>
      <c r="AN196" s="133"/>
      <c r="AO196" s="133"/>
      <c r="AP196" s="134"/>
      <c r="AQ196" s="154" t="s">
        <v>46</v>
      </c>
      <c r="AR196" s="155"/>
      <c r="AS196" s="155"/>
      <c r="AT196" s="156"/>
      <c r="AU196" s="197" t="s">
        <v>94</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48</v>
      </c>
      <c r="AT197" s="137"/>
      <c r="AU197" s="201"/>
      <c r="AV197" s="201"/>
      <c r="AW197" s="136" t="s">
        <v>49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95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51</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93</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44</v>
      </c>
      <c r="AC200" s="155"/>
      <c r="AD200" s="156"/>
      <c r="AE200" s="158" t="s">
        <v>20</v>
      </c>
      <c r="AF200" s="133"/>
      <c r="AG200" s="133"/>
      <c r="AH200" s="134"/>
      <c r="AI200" s="158" t="s">
        <v>21</v>
      </c>
      <c r="AJ200" s="133"/>
      <c r="AK200" s="133"/>
      <c r="AL200" s="134"/>
      <c r="AM200" s="158" t="s">
        <v>22</v>
      </c>
      <c r="AN200" s="133"/>
      <c r="AO200" s="133"/>
      <c r="AP200" s="134"/>
      <c r="AQ200" s="154" t="s">
        <v>46</v>
      </c>
      <c r="AR200" s="155"/>
      <c r="AS200" s="155"/>
      <c r="AT200" s="156"/>
      <c r="AU200" s="197" t="s">
        <v>94</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48</v>
      </c>
      <c r="AT201" s="137"/>
      <c r="AU201" s="201"/>
      <c r="AV201" s="201"/>
      <c r="AW201" s="136" t="s">
        <v>49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95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51</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93</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44</v>
      </c>
      <c r="AC204" s="155"/>
      <c r="AD204" s="156"/>
      <c r="AE204" s="158" t="s">
        <v>20</v>
      </c>
      <c r="AF204" s="133"/>
      <c r="AG204" s="133"/>
      <c r="AH204" s="134"/>
      <c r="AI204" s="158" t="s">
        <v>21</v>
      </c>
      <c r="AJ204" s="133"/>
      <c r="AK204" s="133"/>
      <c r="AL204" s="134"/>
      <c r="AM204" s="158" t="s">
        <v>22</v>
      </c>
      <c r="AN204" s="133"/>
      <c r="AO204" s="133"/>
      <c r="AP204" s="134"/>
      <c r="AQ204" s="154" t="s">
        <v>46</v>
      </c>
      <c r="AR204" s="155"/>
      <c r="AS204" s="155"/>
      <c r="AT204" s="156"/>
      <c r="AU204" s="197" t="s">
        <v>94</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48</v>
      </c>
      <c r="AT205" s="137"/>
      <c r="AU205" s="201"/>
      <c r="AV205" s="201"/>
      <c r="AW205" s="136" t="s">
        <v>49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95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51</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93</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44</v>
      </c>
      <c r="AC208" s="155"/>
      <c r="AD208" s="156"/>
      <c r="AE208" s="158" t="s">
        <v>20</v>
      </c>
      <c r="AF208" s="133"/>
      <c r="AG208" s="133"/>
      <c r="AH208" s="134"/>
      <c r="AI208" s="158" t="s">
        <v>21</v>
      </c>
      <c r="AJ208" s="133"/>
      <c r="AK208" s="133"/>
      <c r="AL208" s="134"/>
      <c r="AM208" s="158" t="s">
        <v>22</v>
      </c>
      <c r="AN208" s="133"/>
      <c r="AO208" s="133"/>
      <c r="AP208" s="134"/>
      <c r="AQ208" s="154" t="s">
        <v>46</v>
      </c>
      <c r="AR208" s="155"/>
      <c r="AS208" s="155"/>
      <c r="AT208" s="156"/>
      <c r="AU208" s="197" t="s">
        <v>94</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48</v>
      </c>
      <c r="AT209" s="137"/>
      <c r="AU209" s="201"/>
      <c r="AV209" s="201"/>
      <c r="AW209" s="136" t="s">
        <v>49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95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51</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96</v>
      </c>
      <c r="H212" s="133"/>
      <c r="I212" s="133"/>
      <c r="J212" s="133"/>
      <c r="K212" s="133"/>
      <c r="L212" s="133"/>
      <c r="M212" s="133"/>
      <c r="N212" s="133"/>
      <c r="O212" s="133"/>
      <c r="P212" s="134"/>
      <c r="Q212" s="158" t="s">
        <v>97</v>
      </c>
      <c r="R212" s="133"/>
      <c r="S212" s="133"/>
      <c r="T212" s="133"/>
      <c r="U212" s="133"/>
      <c r="V212" s="133"/>
      <c r="W212" s="133"/>
      <c r="X212" s="133"/>
      <c r="Y212" s="133"/>
      <c r="Z212" s="133"/>
      <c r="AA212" s="133"/>
      <c r="AB212" s="132" t="s">
        <v>98</v>
      </c>
      <c r="AC212" s="133"/>
      <c r="AD212" s="134"/>
      <c r="AE212" s="158" t="s">
        <v>99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100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96</v>
      </c>
      <c r="H219" s="133"/>
      <c r="I219" s="133"/>
      <c r="J219" s="133"/>
      <c r="K219" s="133"/>
      <c r="L219" s="133"/>
      <c r="M219" s="133"/>
      <c r="N219" s="133"/>
      <c r="O219" s="133"/>
      <c r="P219" s="134"/>
      <c r="Q219" s="158" t="s">
        <v>97</v>
      </c>
      <c r="R219" s="133"/>
      <c r="S219" s="133"/>
      <c r="T219" s="133"/>
      <c r="U219" s="133"/>
      <c r="V219" s="133"/>
      <c r="W219" s="133"/>
      <c r="X219" s="133"/>
      <c r="Y219" s="133"/>
      <c r="Z219" s="133"/>
      <c r="AA219" s="133"/>
      <c r="AB219" s="132" t="s">
        <v>98</v>
      </c>
      <c r="AC219" s="133"/>
      <c r="AD219" s="134"/>
      <c r="AE219" s="138" t="s">
        <v>99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100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96</v>
      </c>
      <c r="H226" s="133"/>
      <c r="I226" s="133"/>
      <c r="J226" s="133"/>
      <c r="K226" s="133"/>
      <c r="L226" s="133"/>
      <c r="M226" s="133"/>
      <c r="N226" s="133"/>
      <c r="O226" s="133"/>
      <c r="P226" s="134"/>
      <c r="Q226" s="158" t="s">
        <v>97</v>
      </c>
      <c r="R226" s="133"/>
      <c r="S226" s="133"/>
      <c r="T226" s="133"/>
      <c r="U226" s="133"/>
      <c r="V226" s="133"/>
      <c r="W226" s="133"/>
      <c r="X226" s="133"/>
      <c r="Y226" s="133"/>
      <c r="Z226" s="133"/>
      <c r="AA226" s="133"/>
      <c r="AB226" s="132" t="s">
        <v>98</v>
      </c>
      <c r="AC226" s="133"/>
      <c r="AD226" s="134"/>
      <c r="AE226" s="138" t="s">
        <v>99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100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96</v>
      </c>
      <c r="H233" s="133"/>
      <c r="I233" s="133"/>
      <c r="J233" s="133"/>
      <c r="K233" s="133"/>
      <c r="L233" s="133"/>
      <c r="M233" s="133"/>
      <c r="N233" s="133"/>
      <c r="O233" s="133"/>
      <c r="P233" s="134"/>
      <c r="Q233" s="158" t="s">
        <v>97</v>
      </c>
      <c r="R233" s="133"/>
      <c r="S233" s="133"/>
      <c r="T233" s="133"/>
      <c r="U233" s="133"/>
      <c r="V233" s="133"/>
      <c r="W233" s="133"/>
      <c r="X233" s="133"/>
      <c r="Y233" s="133"/>
      <c r="Z233" s="133"/>
      <c r="AA233" s="133"/>
      <c r="AB233" s="132" t="s">
        <v>98</v>
      </c>
      <c r="AC233" s="133"/>
      <c r="AD233" s="134"/>
      <c r="AE233" s="138" t="s">
        <v>99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100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96</v>
      </c>
      <c r="H240" s="133"/>
      <c r="I240" s="133"/>
      <c r="J240" s="133"/>
      <c r="K240" s="133"/>
      <c r="L240" s="133"/>
      <c r="M240" s="133"/>
      <c r="N240" s="133"/>
      <c r="O240" s="133"/>
      <c r="P240" s="134"/>
      <c r="Q240" s="158" t="s">
        <v>97</v>
      </c>
      <c r="R240" s="133"/>
      <c r="S240" s="133"/>
      <c r="T240" s="133"/>
      <c r="U240" s="133"/>
      <c r="V240" s="133"/>
      <c r="W240" s="133"/>
      <c r="X240" s="133"/>
      <c r="Y240" s="133"/>
      <c r="Z240" s="133"/>
      <c r="AA240" s="133"/>
      <c r="AB240" s="132" t="s">
        <v>98</v>
      </c>
      <c r="AC240" s="133"/>
      <c r="AD240" s="134"/>
      <c r="AE240" s="138" t="s">
        <v>99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100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101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90</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91</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92</v>
      </c>
      <c r="F252" s="180"/>
      <c r="G252" s="161" t="s">
        <v>93</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44</v>
      </c>
      <c r="AC252" s="155"/>
      <c r="AD252" s="156"/>
      <c r="AE252" s="158" t="s">
        <v>20</v>
      </c>
      <c r="AF252" s="133"/>
      <c r="AG252" s="133"/>
      <c r="AH252" s="134"/>
      <c r="AI252" s="158" t="s">
        <v>21</v>
      </c>
      <c r="AJ252" s="133"/>
      <c r="AK252" s="133"/>
      <c r="AL252" s="134"/>
      <c r="AM252" s="158" t="s">
        <v>22</v>
      </c>
      <c r="AN252" s="133"/>
      <c r="AO252" s="133"/>
      <c r="AP252" s="134"/>
      <c r="AQ252" s="154" t="s">
        <v>46</v>
      </c>
      <c r="AR252" s="155"/>
      <c r="AS252" s="155"/>
      <c r="AT252" s="156"/>
      <c r="AU252" s="197" t="s">
        <v>94</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48</v>
      </c>
      <c r="AT253" s="137"/>
      <c r="AU253" s="201"/>
      <c r="AV253" s="201"/>
      <c r="AW253" s="136" t="s">
        <v>49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95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51</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93</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44</v>
      </c>
      <c r="AC256" s="155"/>
      <c r="AD256" s="156"/>
      <c r="AE256" s="158" t="s">
        <v>20</v>
      </c>
      <c r="AF256" s="133"/>
      <c r="AG256" s="133"/>
      <c r="AH256" s="134"/>
      <c r="AI256" s="158" t="s">
        <v>21</v>
      </c>
      <c r="AJ256" s="133"/>
      <c r="AK256" s="133"/>
      <c r="AL256" s="134"/>
      <c r="AM256" s="158" t="s">
        <v>22</v>
      </c>
      <c r="AN256" s="133"/>
      <c r="AO256" s="133"/>
      <c r="AP256" s="134"/>
      <c r="AQ256" s="154" t="s">
        <v>46</v>
      </c>
      <c r="AR256" s="155"/>
      <c r="AS256" s="155"/>
      <c r="AT256" s="156"/>
      <c r="AU256" s="197" t="s">
        <v>94</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48</v>
      </c>
      <c r="AT257" s="137"/>
      <c r="AU257" s="201"/>
      <c r="AV257" s="201"/>
      <c r="AW257" s="136" t="s">
        <v>49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95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51</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93</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44</v>
      </c>
      <c r="AC260" s="155"/>
      <c r="AD260" s="156"/>
      <c r="AE260" s="158" t="s">
        <v>20</v>
      </c>
      <c r="AF260" s="133"/>
      <c r="AG260" s="133"/>
      <c r="AH260" s="134"/>
      <c r="AI260" s="158" t="s">
        <v>21</v>
      </c>
      <c r="AJ260" s="133"/>
      <c r="AK260" s="133"/>
      <c r="AL260" s="134"/>
      <c r="AM260" s="158" t="s">
        <v>22</v>
      </c>
      <c r="AN260" s="133"/>
      <c r="AO260" s="133"/>
      <c r="AP260" s="134"/>
      <c r="AQ260" s="154" t="s">
        <v>46</v>
      </c>
      <c r="AR260" s="155"/>
      <c r="AS260" s="155"/>
      <c r="AT260" s="156"/>
      <c r="AU260" s="197" t="s">
        <v>94</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48</v>
      </c>
      <c r="AT261" s="137"/>
      <c r="AU261" s="201"/>
      <c r="AV261" s="201"/>
      <c r="AW261" s="136" t="s">
        <v>49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95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51</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93</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44</v>
      </c>
      <c r="AC264" s="133"/>
      <c r="AD264" s="134"/>
      <c r="AE264" s="158" t="s">
        <v>20</v>
      </c>
      <c r="AF264" s="133"/>
      <c r="AG264" s="133"/>
      <c r="AH264" s="134"/>
      <c r="AI264" s="158" t="s">
        <v>21</v>
      </c>
      <c r="AJ264" s="133"/>
      <c r="AK264" s="133"/>
      <c r="AL264" s="134"/>
      <c r="AM264" s="158" t="s">
        <v>22</v>
      </c>
      <c r="AN264" s="133"/>
      <c r="AO264" s="133"/>
      <c r="AP264" s="134"/>
      <c r="AQ264" s="158" t="s">
        <v>46</v>
      </c>
      <c r="AR264" s="133"/>
      <c r="AS264" s="133"/>
      <c r="AT264" s="134"/>
      <c r="AU264" s="139" t="s">
        <v>94</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48</v>
      </c>
      <c r="AT265" s="137"/>
      <c r="AU265" s="201"/>
      <c r="AV265" s="201"/>
      <c r="AW265" s="136" t="s">
        <v>49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95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51</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93</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44</v>
      </c>
      <c r="AC268" s="155"/>
      <c r="AD268" s="156"/>
      <c r="AE268" s="158" t="s">
        <v>20</v>
      </c>
      <c r="AF268" s="133"/>
      <c r="AG268" s="133"/>
      <c r="AH268" s="134"/>
      <c r="AI268" s="158" t="s">
        <v>21</v>
      </c>
      <c r="AJ268" s="133"/>
      <c r="AK268" s="133"/>
      <c r="AL268" s="134"/>
      <c r="AM268" s="158" t="s">
        <v>22</v>
      </c>
      <c r="AN268" s="133"/>
      <c r="AO268" s="133"/>
      <c r="AP268" s="134"/>
      <c r="AQ268" s="154" t="s">
        <v>46</v>
      </c>
      <c r="AR268" s="155"/>
      <c r="AS268" s="155"/>
      <c r="AT268" s="156"/>
      <c r="AU268" s="197" t="s">
        <v>94</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48</v>
      </c>
      <c r="AT269" s="137"/>
      <c r="AU269" s="201"/>
      <c r="AV269" s="201"/>
      <c r="AW269" s="136" t="s">
        <v>49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95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51</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96</v>
      </c>
      <c r="H272" s="133"/>
      <c r="I272" s="133"/>
      <c r="J272" s="133"/>
      <c r="K272" s="133"/>
      <c r="L272" s="133"/>
      <c r="M272" s="133"/>
      <c r="N272" s="133"/>
      <c r="O272" s="133"/>
      <c r="P272" s="134"/>
      <c r="Q272" s="158" t="s">
        <v>97</v>
      </c>
      <c r="R272" s="133"/>
      <c r="S272" s="133"/>
      <c r="T272" s="133"/>
      <c r="U272" s="133"/>
      <c r="V272" s="133"/>
      <c r="W272" s="133"/>
      <c r="X272" s="133"/>
      <c r="Y272" s="133"/>
      <c r="Z272" s="133"/>
      <c r="AA272" s="133"/>
      <c r="AB272" s="132" t="s">
        <v>98</v>
      </c>
      <c r="AC272" s="133"/>
      <c r="AD272" s="134"/>
      <c r="AE272" s="158" t="s">
        <v>99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100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96</v>
      </c>
      <c r="H279" s="133"/>
      <c r="I279" s="133"/>
      <c r="J279" s="133"/>
      <c r="K279" s="133"/>
      <c r="L279" s="133"/>
      <c r="M279" s="133"/>
      <c r="N279" s="133"/>
      <c r="O279" s="133"/>
      <c r="P279" s="134"/>
      <c r="Q279" s="158" t="s">
        <v>97</v>
      </c>
      <c r="R279" s="133"/>
      <c r="S279" s="133"/>
      <c r="T279" s="133"/>
      <c r="U279" s="133"/>
      <c r="V279" s="133"/>
      <c r="W279" s="133"/>
      <c r="X279" s="133"/>
      <c r="Y279" s="133"/>
      <c r="Z279" s="133"/>
      <c r="AA279" s="133"/>
      <c r="AB279" s="132" t="s">
        <v>98</v>
      </c>
      <c r="AC279" s="133"/>
      <c r="AD279" s="134"/>
      <c r="AE279" s="138" t="s">
        <v>99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100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96</v>
      </c>
      <c r="H286" s="133"/>
      <c r="I286" s="133"/>
      <c r="J286" s="133"/>
      <c r="K286" s="133"/>
      <c r="L286" s="133"/>
      <c r="M286" s="133"/>
      <c r="N286" s="133"/>
      <c r="O286" s="133"/>
      <c r="P286" s="134"/>
      <c r="Q286" s="158" t="s">
        <v>97</v>
      </c>
      <c r="R286" s="133"/>
      <c r="S286" s="133"/>
      <c r="T286" s="133"/>
      <c r="U286" s="133"/>
      <c r="V286" s="133"/>
      <c r="W286" s="133"/>
      <c r="X286" s="133"/>
      <c r="Y286" s="133"/>
      <c r="Z286" s="133"/>
      <c r="AA286" s="133"/>
      <c r="AB286" s="132" t="s">
        <v>98</v>
      </c>
      <c r="AC286" s="133"/>
      <c r="AD286" s="134"/>
      <c r="AE286" s="138" t="s">
        <v>99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100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96</v>
      </c>
      <c r="H293" s="133"/>
      <c r="I293" s="133"/>
      <c r="J293" s="133"/>
      <c r="K293" s="133"/>
      <c r="L293" s="133"/>
      <c r="M293" s="133"/>
      <c r="N293" s="133"/>
      <c r="O293" s="133"/>
      <c r="P293" s="134"/>
      <c r="Q293" s="158" t="s">
        <v>97</v>
      </c>
      <c r="R293" s="133"/>
      <c r="S293" s="133"/>
      <c r="T293" s="133"/>
      <c r="U293" s="133"/>
      <c r="V293" s="133"/>
      <c r="W293" s="133"/>
      <c r="X293" s="133"/>
      <c r="Y293" s="133"/>
      <c r="Z293" s="133"/>
      <c r="AA293" s="133"/>
      <c r="AB293" s="132" t="s">
        <v>98</v>
      </c>
      <c r="AC293" s="133"/>
      <c r="AD293" s="134"/>
      <c r="AE293" s="138" t="s">
        <v>99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100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96</v>
      </c>
      <c r="H300" s="133"/>
      <c r="I300" s="133"/>
      <c r="J300" s="133"/>
      <c r="K300" s="133"/>
      <c r="L300" s="133"/>
      <c r="M300" s="133"/>
      <c r="N300" s="133"/>
      <c r="O300" s="133"/>
      <c r="P300" s="134"/>
      <c r="Q300" s="158" t="s">
        <v>97</v>
      </c>
      <c r="R300" s="133"/>
      <c r="S300" s="133"/>
      <c r="T300" s="133"/>
      <c r="U300" s="133"/>
      <c r="V300" s="133"/>
      <c r="W300" s="133"/>
      <c r="X300" s="133"/>
      <c r="Y300" s="133"/>
      <c r="Z300" s="133"/>
      <c r="AA300" s="133"/>
      <c r="AB300" s="132" t="s">
        <v>98</v>
      </c>
      <c r="AC300" s="133"/>
      <c r="AD300" s="134"/>
      <c r="AE300" s="138" t="s">
        <v>99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100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101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90</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91</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92</v>
      </c>
      <c r="F312" s="180"/>
      <c r="G312" s="161" t="s">
        <v>93</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44</v>
      </c>
      <c r="AC312" s="155"/>
      <c r="AD312" s="156"/>
      <c r="AE312" s="158" t="s">
        <v>20</v>
      </c>
      <c r="AF312" s="133"/>
      <c r="AG312" s="133"/>
      <c r="AH312" s="134"/>
      <c r="AI312" s="158" t="s">
        <v>21</v>
      </c>
      <c r="AJ312" s="133"/>
      <c r="AK312" s="133"/>
      <c r="AL312" s="134"/>
      <c r="AM312" s="158" t="s">
        <v>22</v>
      </c>
      <c r="AN312" s="133"/>
      <c r="AO312" s="133"/>
      <c r="AP312" s="134"/>
      <c r="AQ312" s="154" t="s">
        <v>46</v>
      </c>
      <c r="AR312" s="155"/>
      <c r="AS312" s="155"/>
      <c r="AT312" s="156"/>
      <c r="AU312" s="197" t="s">
        <v>94</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48</v>
      </c>
      <c r="AT313" s="137"/>
      <c r="AU313" s="201"/>
      <c r="AV313" s="201"/>
      <c r="AW313" s="136" t="s">
        <v>49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95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51</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93</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44</v>
      </c>
      <c r="AC316" s="155"/>
      <c r="AD316" s="156"/>
      <c r="AE316" s="158" t="s">
        <v>20</v>
      </c>
      <c r="AF316" s="133"/>
      <c r="AG316" s="133"/>
      <c r="AH316" s="134"/>
      <c r="AI316" s="158" t="s">
        <v>21</v>
      </c>
      <c r="AJ316" s="133"/>
      <c r="AK316" s="133"/>
      <c r="AL316" s="134"/>
      <c r="AM316" s="158" t="s">
        <v>22</v>
      </c>
      <c r="AN316" s="133"/>
      <c r="AO316" s="133"/>
      <c r="AP316" s="134"/>
      <c r="AQ316" s="154" t="s">
        <v>46</v>
      </c>
      <c r="AR316" s="155"/>
      <c r="AS316" s="155"/>
      <c r="AT316" s="156"/>
      <c r="AU316" s="197" t="s">
        <v>94</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48</v>
      </c>
      <c r="AT317" s="137"/>
      <c r="AU317" s="201"/>
      <c r="AV317" s="201"/>
      <c r="AW317" s="136" t="s">
        <v>49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95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51</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93</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44</v>
      </c>
      <c r="AC320" s="155"/>
      <c r="AD320" s="156"/>
      <c r="AE320" s="158" t="s">
        <v>20</v>
      </c>
      <c r="AF320" s="133"/>
      <c r="AG320" s="133"/>
      <c r="AH320" s="134"/>
      <c r="AI320" s="158" t="s">
        <v>21</v>
      </c>
      <c r="AJ320" s="133"/>
      <c r="AK320" s="133"/>
      <c r="AL320" s="134"/>
      <c r="AM320" s="158" t="s">
        <v>22</v>
      </c>
      <c r="AN320" s="133"/>
      <c r="AO320" s="133"/>
      <c r="AP320" s="134"/>
      <c r="AQ320" s="154" t="s">
        <v>46</v>
      </c>
      <c r="AR320" s="155"/>
      <c r="AS320" s="155"/>
      <c r="AT320" s="156"/>
      <c r="AU320" s="197" t="s">
        <v>94</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48</v>
      </c>
      <c r="AT321" s="137"/>
      <c r="AU321" s="201"/>
      <c r="AV321" s="201"/>
      <c r="AW321" s="136" t="s">
        <v>49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95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51</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93</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44</v>
      </c>
      <c r="AC324" s="155"/>
      <c r="AD324" s="156"/>
      <c r="AE324" s="158" t="s">
        <v>20</v>
      </c>
      <c r="AF324" s="133"/>
      <c r="AG324" s="133"/>
      <c r="AH324" s="134"/>
      <c r="AI324" s="158" t="s">
        <v>21</v>
      </c>
      <c r="AJ324" s="133"/>
      <c r="AK324" s="133"/>
      <c r="AL324" s="134"/>
      <c r="AM324" s="158" t="s">
        <v>22</v>
      </c>
      <c r="AN324" s="133"/>
      <c r="AO324" s="133"/>
      <c r="AP324" s="134"/>
      <c r="AQ324" s="154" t="s">
        <v>46</v>
      </c>
      <c r="AR324" s="155"/>
      <c r="AS324" s="155"/>
      <c r="AT324" s="156"/>
      <c r="AU324" s="197" t="s">
        <v>94</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48</v>
      </c>
      <c r="AT325" s="137"/>
      <c r="AU325" s="201"/>
      <c r="AV325" s="201"/>
      <c r="AW325" s="136" t="s">
        <v>49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95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51</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93</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44</v>
      </c>
      <c r="AC328" s="155"/>
      <c r="AD328" s="156"/>
      <c r="AE328" s="158" t="s">
        <v>20</v>
      </c>
      <c r="AF328" s="133"/>
      <c r="AG328" s="133"/>
      <c r="AH328" s="134"/>
      <c r="AI328" s="158" t="s">
        <v>21</v>
      </c>
      <c r="AJ328" s="133"/>
      <c r="AK328" s="133"/>
      <c r="AL328" s="134"/>
      <c r="AM328" s="158" t="s">
        <v>22</v>
      </c>
      <c r="AN328" s="133"/>
      <c r="AO328" s="133"/>
      <c r="AP328" s="134"/>
      <c r="AQ328" s="154" t="s">
        <v>46</v>
      </c>
      <c r="AR328" s="155"/>
      <c r="AS328" s="155"/>
      <c r="AT328" s="156"/>
      <c r="AU328" s="197" t="s">
        <v>94</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48</v>
      </c>
      <c r="AT329" s="137"/>
      <c r="AU329" s="201"/>
      <c r="AV329" s="201"/>
      <c r="AW329" s="136" t="s">
        <v>49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95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51</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96</v>
      </c>
      <c r="H332" s="133"/>
      <c r="I332" s="133"/>
      <c r="J332" s="133"/>
      <c r="K332" s="133"/>
      <c r="L332" s="133"/>
      <c r="M332" s="133"/>
      <c r="N332" s="133"/>
      <c r="O332" s="133"/>
      <c r="P332" s="134"/>
      <c r="Q332" s="158" t="s">
        <v>97</v>
      </c>
      <c r="R332" s="133"/>
      <c r="S332" s="133"/>
      <c r="T332" s="133"/>
      <c r="U332" s="133"/>
      <c r="V332" s="133"/>
      <c r="W332" s="133"/>
      <c r="X332" s="133"/>
      <c r="Y332" s="133"/>
      <c r="Z332" s="133"/>
      <c r="AA332" s="133"/>
      <c r="AB332" s="132" t="s">
        <v>98</v>
      </c>
      <c r="AC332" s="133"/>
      <c r="AD332" s="134"/>
      <c r="AE332" s="158" t="s">
        <v>99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100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96</v>
      </c>
      <c r="H339" s="133"/>
      <c r="I339" s="133"/>
      <c r="J339" s="133"/>
      <c r="K339" s="133"/>
      <c r="L339" s="133"/>
      <c r="M339" s="133"/>
      <c r="N339" s="133"/>
      <c r="O339" s="133"/>
      <c r="P339" s="134"/>
      <c r="Q339" s="158" t="s">
        <v>97</v>
      </c>
      <c r="R339" s="133"/>
      <c r="S339" s="133"/>
      <c r="T339" s="133"/>
      <c r="U339" s="133"/>
      <c r="V339" s="133"/>
      <c r="W339" s="133"/>
      <c r="X339" s="133"/>
      <c r="Y339" s="133"/>
      <c r="Z339" s="133"/>
      <c r="AA339" s="133"/>
      <c r="AB339" s="132" t="s">
        <v>98</v>
      </c>
      <c r="AC339" s="133"/>
      <c r="AD339" s="134"/>
      <c r="AE339" s="138" t="s">
        <v>99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100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96</v>
      </c>
      <c r="H346" s="133"/>
      <c r="I346" s="133"/>
      <c r="J346" s="133"/>
      <c r="K346" s="133"/>
      <c r="L346" s="133"/>
      <c r="M346" s="133"/>
      <c r="N346" s="133"/>
      <c r="O346" s="133"/>
      <c r="P346" s="134"/>
      <c r="Q346" s="158" t="s">
        <v>97</v>
      </c>
      <c r="R346" s="133"/>
      <c r="S346" s="133"/>
      <c r="T346" s="133"/>
      <c r="U346" s="133"/>
      <c r="V346" s="133"/>
      <c r="W346" s="133"/>
      <c r="X346" s="133"/>
      <c r="Y346" s="133"/>
      <c r="Z346" s="133"/>
      <c r="AA346" s="133"/>
      <c r="AB346" s="132" t="s">
        <v>98</v>
      </c>
      <c r="AC346" s="133"/>
      <c r="AD346" s="134"/>
      <c r="AE346" s="138" t="s">
        <v>99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100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96</v>
      </c>
      <c r="H353" s="133"/>
      <c r="I353" s="133"/>
      <c r="J353" s="133"/>
      <c r="K353" s="133"/>
      <c r="L353" s="133"/>
      <c r="M353" s="133"/>
      <c r="N353" s="133"/>
      <c r="O353" s="133"/>
      <c r="P353" s="134"/>
      <c r="Q353" s="158" t="s">
        <v>97</v>
      </c>
      <c r="R353" s="133"/>
      <c r="S353" s="133"/>
      <c r="T353" s="133"/>
      <c r="U353" s="133"/>
      <c r="V353" s="133"/>
      <c r="W353" s="133"/>
      <c r="X353" s="133"/>
      <c r="Y353" s="133"/>
      <c r="Z353" s="133"/>
      <c r="AA353" s="133"/>
      <c r="AB353" s="132" t="s">
        <v>98</v>
      </c>
      <c r="AC353" s="133"/>
      <c r="AD353" s="134"/>
      <c r="AE353" s="138" t="s">
        <v>99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100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96</v>
      </c>
      <c r="H360" s="133"/>
      <c r="I360" s="133"/>
      <c r="J360" s="133"/>
      <c r="K360" s="133"/>
      <c r="L360" s="133"/>
      <c r="M360" s="133"/>
      <c r="N360" s="133"/>
      <c r="O360" s="133"/>
      <c r="P360" s="134"/>
      <c r="Q360" s="158" t="s">
        <v>97</v>
      </c>
      <c r="R360" s="133"/>
      <c r="S360" s="133"/>
      <c r="T360" s="133"/>
      <c r="U360" s="133"/>
      <c r="V360" s="133"/>
      <c r="W360" s="133"/>
      <c r="X360" s="133"/>
      <c r="Y360" s="133"/>
      <c r="Z360" s="133"/>
      <c r="AA360" s="133"/>
      <c r="AB360" s="132" t="s">
        <v>98</v>
      </c>
      <c r="AC360" s="133"/>
      <c r="AD360" s="134"/>
      <c r="AE360" s="138" t="s">
        <v>99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100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101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90</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91</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92</v>
      </c>
      <c r="F372" s="180"/>
      <c r="G372" s="161" t="s">
        <v>93</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44</v>
      </c>
      <c r="AC372" s="155"/>
      <c r="AD372" s="156"/>
      <c r="AE372" s="158" t="s">
        <v>20</v>
      </c>
      <c r="AF372" s="133"/>
      <c r="AG372" s="133"/>
      <c r="AH372" s="134"/>
      <c r="AI372" s="158" t="s">
        <v>21</v>
      </c>
      <c r="AJ372" s="133"/>
      <c r="AK372" s="133"/>
      <c r="AL372" s="134"/>
      <c r="AM372" s="158" t="s">
        <v>22</v>
      </c>
      <c r="AN372" s="133"/>
      <c r="AO372" s="133"/>
      <c r="AP372" s="134"/>
      <c r="AQ372" s="154" t="s">
        <v>46</v>
      </c>
      <c r="AR372" s="155"/>
      <c r="AS372" s="155"/>
      <c r="AT372" s="156"/>
      <c r="AU372" s="197" t="s">
        <v>94</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48</v>
      </c>
      <c r="AT373" s="137"/>
      <c r="AU373" s="201"/>
      <c r="AV373" s="201"/>
      <c r="AW373" s="136" t="s">
        <v>49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95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51</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93</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44</v>
      </c>
      <c r="AC376" s="155"/>
      <c r="AD376" s="156"/>
      <c r="AE376" s="158" t="s">
        <v>20</v>
      </c>
      <c r="AF376" s="133"/>
      <c r="AG376" s="133"/>
      <c r="AH376" s="134"/>
      <c r="AI376" s="158" t="s">
        <v>21</v>
      </c>
      <c r="AJ376" s="133"/>
      <c r="AK376" s="133"/>
      <c r="AL376" s="134"/>
      <c r="AM376" s="158" t="s">
        <v>22</v>
      </c>
      <c r="AN376" s="133"/>
      <c r="AO376" s="133"/>
      <c r="AP376" s="134"/>
      <c r="AQ376" s="154" t="s">
        <v>46</v>
      </c>
      <c r="AR376" s="155"/>
      <c r="AS376" s="155"/>
      <c r="AT376" s="156"/>
      <c r="AU376" s="197" t="s">
        <v>94</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48</v>
      </c>
      <c r="AT377" s="137"/>
      <c r="AU377" s="201"/>
      <c r="AV377" s="201"/>
      <c r="AW377" s="136" t="s">
        <v>49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95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51</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93</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44</v>
      </c>
      <c r="AC380" s="155"/>
      <c r="AD380" s="156"/>
      <c r="AE380" s="158" t="s">
        <v>20</v>
      </c>
      <c r="AF380" s="133"/>
      <c r="AG380" s="133"/>
      <c r="AH380" s="134"/>
      <c r="AI380" s="158" t="s">
        <v>21</v>
      </c>
      <c r="AJ380" s="133"/>
      <c r="AK380" s="133"/>
      <c r="AL380" s="134"/>
      <c r="AM380" s="158" t="s">
        <v>22</v>
      </c>
      <c r="AN380" s="133"/>
      <c r="AO380" s="133"/>
      <c r="AP380" s="134"/>
      <c r="AQ380" s="154" t="s">
        <v>46</v>
      </c>
      <c r="AR380" s="155"/>
      <c r="AS380" s="155"/>
      <c r="AT380" s="156"/>
      <c r="AU380" s="197" t="s">
        <v>94</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48</v>
      </c>
      <c r="AT381" s="137"/>
      <c r="AU381" s="201"/>
      <c r="AV381" s="201"/>
      <c r="AW381" s="136" t="s">
        <v>49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95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51</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93</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44</v>
      </c>
      <c r="AC384" s="155"/>
      <c r="AD384" s="156"/>
      <c r="AE384" s="158" t="s">
        <v>20</v>
      </c>
      <c r="AF384" s="133"/>
      <c r="AG384" s="133"/>
      <c r="AH384" s="134"/>
      <c r="AI384" s="158" t="s">
        <v>21</v>
      </c>
      <c r="AJ384" s="133"/>
      <c r="AK384" s="133"/>
      <c r="AL384" s="134"/>
      <c r="AM384" s="158" t="s">
        <v>22</v>
      </c>
      <c r="AN384" s="133"/>
      <c r="AO384" s="133"/>
      <c r="AP384" s="134"/>
      <c r="AQ384" s="154" t="s">
        <v>46</v>
      </c>
      <c r="AR384" s="155"/>
      <c r="AS384" s="155"/>
      <c r="AT384" s="156"/>
      <c r="AU384" s="197" t="s">
        <v>94</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48</v>
      </c>
      <c r="AT385" s="137"/>
      <c r="AU385" s="201"/>
      <c r="AV385" s="201"/>
      <c r="AW385" s="136" t="s">
        <v>49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95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51</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93</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44</v>
      </c>
      <c r="AC388" s="155"/>
      <c r="AD388" s="156"/>
      <c r="AE388" s="158" t="s">
        <v>20</v>
      </c>
      <c r="AF388" s="133"/>
      <c r="AG388" s="133"/>
      <c r="AH388" s="134"/>
      <c r="AI388" s="158" t="s">
        <v>21</v>
      </c>
      <c r="AJ388" s="133"/>
      <c r="AK388" s="133"/>
      <c r="AL388" s="134"/>
      <c r="AM388" s="158" t="s">
        <v>22</v>
      </c>
      <c r="AN388" s="133"/>
      <c r="AO388" s="133"/>
      <c r="AP388" s="134"/>
      <c r="AQ388" s="154" t="s">
        <v>46</v>
      </c>
      <c r="AR388" s="155"/>
      <c r="AS388" s="155"/>
      <c r="AT388" s="156"/>
      <c r="AU388" s="197" t="s">
        <v>94</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48</v>
      </c>
      <c r="AT389" s="137"/>
      <c r="AU389" s="201"/>
      <c r="AV389" s="201"/>
      <c r="AW389" s="136" t="s">
        <v>49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95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51</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96</v>
      </c>
      <c r="H392" s="133"/>
      <c r="I392" s="133"/>
      <c r="J392" s="133"/>
      <c r="K392" s="133"/>
      <c r="L392" s="133"/>
      <c r="M392" s="133"/>
      <c r="N392" s="133"/>
      <c r="O392" s="133"/>
      <c r="P392" s="134"/>
      <c r="Q392" s="158" t="s">
        <v>97</v>
      </c>
      <c r="R392" s="133"/>
      <c r="S392" s="133"/>
      <c r="T392" s="133"/>
      <c r="U392" s="133"/>
      <c r="V392" s="133"/>
      <c r="W392" s="133"/>
      <c r="X392" s="133"/>
      <c r="Y392" s="133"/>
      <c r="Z392" s="133"/>
      <c r="AA392" s="133"/>
      <c r="AB392" s="132" t="s">
        <v>98</v>
      </c>
      <c r="AC392" s="133"/>
      <c r="AD392" s="134"/>
      <c r="AE392" s="158" t="s">
        <v>99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100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96</v>
      </c>
      <c r="H399" s="133"/>
      <c r="I399" s="133"/>
      <c r="J399" s="133"/>
      <c r="K399" s="133"/>
      <c r="L399" s="133"/>
      <c r="M399" s="133"/>
      <c r="N399" s="133"/>
      <c r="O399" s="133"/>
      <c r="P399" s="134"/>
      <c r="Q399" s="158" t="s">
        <v>97</v>
      </c>
      <c r="R399" s="133"/>
      <c r="S399" s="133"/>
      <c r="T399" s="133"/>
      <c r="U399" s="133"/>
      <c r="V399" s="133"/>
      <c r="W399" s="133"/>
      <c r="X399" s="133"/>
      <c r="Y399" s="133"/>
      <c r="Z399" s="133"/>
      <c r="AA399" s="133"/>
      <c r="AB399" s="132" t="s">
        <v>98</v>
      </c>
      <c r="AC399" s="133"/>
      <c r="AD399" s="134"/>
      <c r="AE399" s="138" t="s">
        <v>99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100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96</v>
      </c>
      <c r="H406" s="133"/>
      <c r="I406" s="133"/>
      <c r="J406" s="133"/>
      <c r="K406" s="133"/>
      <c r="L406" s="133"/>
      <c r="M406" s="133"/>
      <c r="N406" s="133"/>
      <c r="O406" s="133"/>
      <c r="P406" s="134"/>
      <c r="Q406" s="158" t="s">
        <v>97</v>
      </c>
      <c r="R406" s="133"/>
      <c r="S406" s="133"/>
      <c r="T406" s="133"/>
      <c r="U406" s="133"/>
      <c r="V406" s="133"/>
      <c r="W406" s="133"/>
      <c r="X406" s="133"/>
      <c r="Y406" s="133"/>
      <c r="Z406" s="133"/>
      <c r="AA406" s="133"/>
      <c r="AB406" s="132" t="s">
        <v>98</v>
      </c>
      <c r="AC406" s="133"/>
      <c r="AD406" s="134"/>
      <c r="AE406" s="138" t="s">
        <v>99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100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96</v>
      </c>
      <c r="H413" s="133"/>
      <c r="I413" s="133"/>
      <c r="J413" s="133"/>
      <c r="K413" s="133"/>
      <c r="L413" s="133"/>
      <c r="M413" s="133"/>
      <c r="N413" s="133"/>
      <c r="O413" s="133"/>
      <c r="P413" s="134"/>
      <c r="Q413" s="158" t="s">
        <v>97</v>
      </c>
      <c r="R413" s="133"/>
      <c r="S413" s="133"/>
      <c r="T413" s="133"/>
      <c r="U413" s="133"/>
      <c r="V413" s="133"/>
      <c r="W413" s="133"/>
      <c r="X413" s="133"/>
      <c r="Y413" s="133"/>
      <c r="Z413" s="133"/>
      <c r="AA413" s="133"/>
      <c r="AB413" s="132" t="s">
        <v>98</v>
      </c>
      <c r="AC413" s="133"/>
      <c r="AD413" s="134"/>
      <c r="AE413" s="138" t="s">
        <v>99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100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96</v>
      </c>
      <c r="H420" s="133"/>
      <c r="I420" s="133"/>
      <c r="J420" s="133"/>
      <c r="K420" s="133"/>
      <c r="L420" s="133"/>
      <c r="M420" s="133"/>
      <c r="N420" s="133"/>
      <c r="O420" s="133"/>
      <c r="P420" s="134"/>
      <c r="Q420" s="158" t="s">
        <v>97</v>
      </c>
      <c r="R420" s="133"/>
      <c r="S420" s="133"/>
      <c r="T420" s="133"/>
      <c r="U420" s="133"/>
      <c r="V420" s="133"/>
      <c r="W420" s="133"/>
      <c r="X420" s="133"/>
      <c r="Y420" s="133"/>
      <c r="Z420" s="133"/>
      <c r="AA420" s="133"/>
      <c r="AB420" s="132" t="s">
        <v>98</v>
      </c>
      <c r="AC420" s="133"/>
      <c r="AD420" s="134"/>
      <c r="AE420" s="138" t="s">
        <v>99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100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101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102</v>
      </c>
      <c r="D430" s="939"/>
      <c r="E430" s="175" t="s">
        <v>103</v>
      </c>
      <c r="F430" s="899"/>
      <c r="G430" s="900" t="s">
        <v>104</v>
      </c>
      <c r="H430" s="126"/>
      <c r="I430" s="126"/>
      <c r="J430" s="901" t="s">
        <v>705</v>
      </c>
      <c r="K430" s="902"/>
      <c r="L430" s="902"/>
      <c r="M430" s="902"/>
      <c r="N430" s="902"/>
      <c r="O430" s="902"/>
      <c r="P430" s="902"/>
      <c r="Q430" s="902"/>
      <c r="R430" s="902"/>
      <c r="S430" s="902"/>
      <c r="T430" s="903"/>
      <c r="U430" s="590" t="s">
        <v>706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c r="AY430" s="93" t="str">
        <f>IF(SUBSTITUTE($J$430,"-","")="","0","1")</f>
        <v>0</v>
      </c>
    </row>
    <row r="431" spans="1:51" ht="18.75" customHeight="1">
      <c r="A431" s="190"/>
      <c r="B431" s="187"/>
      <c r="C431" s="181"/>
      <c r="D431" s="187"/>
      <c r="E431" s="338" t="s">
        <v>105</v>
      </c>
      <c r="F431" s="339"/>
      <c r="G431" s="340" t="s">
        <v>106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44</v>
      </c>
      <c r="AC431" s="133"/>
      <c r="AD431" s="134"/>
      <c r="AE431" s="331" t="s">
        <v>107</v>
      </c>
      <c r="AF431" s="332"/>
      <c r="AG431" s="332"/>
      <c r="AH431" s="333"/>
      <c r="AI431" s="334" t="s">
        <v>108</v>
      </c>
      <c r="AJ431" s="334"/>
      <c r="AK431" s="334"/>
      <c r="AL431" s="158"/>
      <c r="AM431" s="334" t="s">
        <v>109</v>
      </c>
      <c r="AN431" s="334"/>
      <c r="AO431" s="334"/>
      <c r="AP431" s="158"/>
      <c r="AQ431" s="158" t="s">
        <v>46</v>
      </c>
      <c r="AR431" s="133"/>
      <c r="AS431" s="133"/>
      <c r="AT431" s="134"/>
      <c r="AU431" s="139" t="s">
        <v>47</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48</v>
      </c>
      <c r="AH432" s="137"/>
      <c r="AI432" s="335"/>
      <c r="AJ432" s="335"/>
      <c r="AK432" s="335"/>
      <c r="AL432" s="157"/>
      <c r="AM432" s="335"/>
      <c r="AN432" s="335"/>
      <c r="AO432" s="335"/>
      <c r="AP432" s="157"/>
      <c r="AQ432" s="250"/>
      <c r="AR432" s="201"/>
      <c r="AS432" s="136" t="s">
        <v>48</v>
      </c>
      <c r="AT432" s="137"/>
      <c r="AU432" s="201"/>
      <c r="AV432" s="201"/>
      <c r="AW432" s="136" t="s">
        <v>49</v>
      </c>
      <c r="AX432" s="196"/>
      <c r="AY432">
        <f>$AY$431</f>
        <v>1</v>
      </c>
    </row>
    <row r="433" spans="1:51" ht="23.25" customHeight="1">
      <c r="A433" s="190"/>
      <c r="B433" s="187"/>
      <c r="C433" s="181"/>
      <c r="D433" s="187"/>
      <c r="E433" s="338"/>
      <c r="F433" s="339"/>
      <c r="G433" s="107" t="s">
        <v>706</v>
      </c>
      <c r="H433" s="108"/>
      <c r="I433" s="108"/>
      <c r="J433" s="108"/>
      <c r="K433" s="108"/>
      <c r="L433" s="108"/>
      <c r="M433" s="108"/>
      <c r="N433" s="108"/>
      <c r="O433" s="108"/>
      <c r="P433" s="108"/>
      <c r="Q433" s="108"/>
      <c r="R433" s="108"/>
      <c r="S433" s="108"/>
      <c r="T433" s="108"/>
      <c r="U433" s="108"/>
      <c r="V433" s="108"/>
      <c r="W433" s="108"/>
      <c r="X433" s="109"/>
      <c r="Y433" s="202" t="s">
        <v>50</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51</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52</v>
      </c>
      <c r="Z435" s="211"/>
      <c r="AA435" s="212"/>
      <c r="AB435" s="581" t="s">
        <v>53</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c r="A436" s="190"/>
      <c r="B436" s="187"/>
      <c r="C436" s="181"/>
      <c r="D436" s="187"/>
      <c r="E436" s="338" t="s">
        <v>105</v>
      </c>
      <c r="F436" s="339"/>
      <c r="G436" s="340" t="s">
        <v>106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44</v>
      </c>
      <c r="AC436" s="133"/>
      <c r="AD436" s="134"/>
      <c r="AE436" s="331" t="s">
        <v>107</v>
      </c>
      <c r="AF436" s="332"/>
      <c r="AG436" s="332"/>
      <c r="AH436" s="333"/>
      <c r="AI436" s="334" t="s">
        <v>108</v>
      </c>
      <c r="AJ436" s="334"/>
      <c r="AK436" s="334"/>
      <c r="AL436" s="158"/>
      <c r="AM436" s="334" t="s">
        <v>109</v>
      </c>
      <c r="AN436" s="334"/>
      <c r="AO436" s="334"/>
      <c r="AP436" s="158"/>
      <c r="AQ436" s="158" t="s">
        <v>46</v>
      </c>
      <c r="AR436" s="133"/>
      <c r="AS436" s="133"/>
      <c r="AT436" s="134"/>
      <c r="AU436" s="139" t="s">
        <v>47</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48</v>
      </c>
      <c r="AH437" s="137"/>
      <c r="AI437" s="335"/>
      <c r="AJ437" s="335"/>
      <c r="AK437" s="335"/>
      <c r="AL437" s="157"/>
      <c r="AM437" s="335"/>
      <c r="AN437" s="335"/>
      <c r="AO437" s="335"/>
      <c r="AP437" s="157"/>
      <c r="AQ437" s="250"/>
      <c r="AR437" s="201"/>
      <c r="AS437" s="136" t="s">
        <v>48</v>
      </c>
      <c r="AT437" s="137"/>
      <c r="AU437" s="201"/>
      <c r="AV437" s="201"/>
      <c r="AW437" s="136" t="s">
        <v>49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50</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51</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52</v>
      </c>
      <c r="Z440" s="211"/>
      <c r="AA440" s="212"/>
      <c r="AB440" s="581" t="s">
        <v>53</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105</v>
      </c>
      <c r="F441" s="339"/>
      <c r="G441" s="340" t="s">
        <v>106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44</v>
      </c>
      <c r="AC441" s="133"/>
      <c r="AD441" s="134"/>
      <c r="AE441" s="331" t="s">
        <v>107</v>
      </c>
      <c r="AF441" s="332"/>
      <c r="AG441" s="332"/>
      <c r="AH441" s="333"/>
      <c r="AI441" s="334" t="s">
        <v>108</v>
      </c>
      <c r="AJ441" s="334"/>
      <c r="AK441" s="334"/>
      <c r="AL441" s="158"/>
      <c r="AM441" s="334" t="s">
        <v>109</v>
      </c>
      <c r="AN441" s="334"/>
      <c r="AO441" s="334"/>
      <c r="AP441" s="158"/>
      <c r="AQ441" s="158" t="s">
        <v>46</v>
      </c>
      <c r="AR441" s="133"/>
      <c r="AS441" s="133"/>
      <c r="AT441" s="134"/>
      <c r="AU441" s="139" t="s">
        <v>47</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48</v>
      </c>
      <c r="AH442" s="137"/>
      <c r="AI442" s="335"/>
      <c r="AJ442" s="335"/>
      <c r="AK442" s="335"/>
      <c r="AL442" s="157"/>
      <c r="AM442" s="335"/>
      <c r="AN442" s="335"/>
      <c r="AO442" s="335"/>
      <c r="AP442" s="157"/>
      <c r="AQ442" s="250"/>
      <c r="AR442" s="201"/>
      <c r="AS442" s="136" t="s">
        <v>48</v>
      </c>
      <c r="AT442" s="137"/>
      <c r="AU442" s="201"/>
      <c r="AV442" s="201"/>
      <c r="AW442" s="136" t="s">
        <v>49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50</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51</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52</v>
      </c>
      <c r="Z445" s="211"/>
      <c r="AA445" s="212"/>
      <c r="AB445" s="581" t="s">
        <v>53</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105</v>
      </c>
      <c r="F446" s="339"/>
      <c r="G446" s="340" t="s">
        <v>106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44</v>
      </c>
      <c r="AC446" s="133"/>
      <c r="AD446" s="134"/>
      <c r="AE446" s="331" t="s">
        <v>107</v>
      </c>
      <c r="AF446" s="332"/>
      <c r="AG446" s="332"/>
      <c r="AH446" s="333"/>
      <c r="AI446" s="334" t="s">
        <v>108</v>
      </c>
      <c r="AJ446" s="334"/>
      <c r="AK446" s="334"/>
      <c r="AL446" s="158"/>
      <c r="AM446" s="334" t="s">
        <v>109</v>
      </c>
      <c r="AN446" s="334"/>
      <c r="AO446" s="334"/>
      <c r="AP446" s="158"/>
      <c r="AQ446" s="158" t="s">
        <v>46</v>
      </c>
      <c r="AR446" s="133"/>
      <c r="AS446" s="133"/>
      <c r="AT446" s="134"/>
      <c r="AU446" s="139" t="s">
        <v>47</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48</v>
      </c>
      <c r="AH447" s="137"/>
      <c r="AI447" s="335"/>
      <c r="AJ447" s="335"/>
      <c r="AK447" s="335"/>
      <c r="AL447" s="157"/>
      <c r="AM447" s="335"/>
      <c r="AN447" s="335"/>
      <c r="AO447" s="335"/>
      <c r="AP447" s="157"/>
      <c r="AQ447" s="250"/>
      <c r="AR447" s="201"/>
      <c r="AS447" s="136" t="s">
        <v>48</v>
      </c>
      <c r="AT447" s="137"/>
      <c r="AU447" s="201"/>
      <c r="AV447" s="201"/>
      <c r="AW447" s="136" t="s">
        <v>49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50</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51</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52</v>
      </c>
      <c r="Z450" s="211"/>
      <c r="AA450" s="212"/>
      <c r="AB450" s="581" t="s">
        <v>53</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105</v>
      </c>
      <c r="F451" s="339"/>
      <c r="G451" s="340" t="s">
        <v>106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44</v>
      </c>
      <c r="AC451" s="133"/>
      <c r="AD451" s="134"/>
      <c r="AE451" s="331" t="s">
        <v>107</v>
      </c>
      <c r="AF451" s="332"/>
      <c r="AG451" s="332"/>
      <c r="AH451" s="333"/>
      <c r="AI451" s="334" t="s">
        <v>108</v>
      </c>
      <c r="AJ451" s="334"/>
      <c r="AK451" s="334"/>
      <c r="AL451" s="158"/>
      <c r="AM451" s="334" t="s">
        <v>109</v>
      </c>
      <c r="AN451" s="334"/>
      <c r="AO451" s="334"/>
      <c r="AP451" s="158"/>
      <c r="AQ451" s="158" t="s">
        <v>46</v>
      </c>
      <c r="AR451" s="133"/>
      <c r="AS451" s="133"/>
      <c r="AT451" s="134"/>
      <c r="AU451" s="139" t="s">
        <v>47</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48</v>
      </c>
      <c r="AH452" s="137"/>
      <c r="AI452" s="335"/>
      <c r="AJ452" s="335"/>
      <c r="AK452" s="335"/>
      <c r="AL452" s="157"/>
      <c r="AM452" s="335"/>
      <c r="AN452" s="335"/>
      <c r="AO452" s="335"/>
      <c r="AP452" s="157"/>
      <c r="AQ452" s="250"/>
      <c r="AR452" s="201"/>
      <c r="AS452" s="136" t="s">
        <v>48</v>
      </c>
      <c r="AT452" s="137"/>
      <c r="AU452" s="201"/>
      <c r="AV452" s="201"/>
      <c r="AW452" s="136" t="s">
        <v>49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50</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51</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52</v>
      </c>
      <c r="Z455" s="211"/>
      <c r="AA455" s="212"/>
      <c r="AB455" s="581" t="s">
        <v>53</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110</v>
      </c>
      <c r="F456" s="339"/>
      <c r="G456" s="340" t="s">
        <v>111</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44</v>
      </c>
      <c r="AC456" s="133"/>
      <c r="AD456" s="134"/>
      <c r="AE456" s="331" t="s">
        <v>107</v>
      </c>
      <c r="AF456" s="332"/>
      <c r="AG456" s="332"/>
      <c r="AH456" s="333"/>
      <c r="AI456" s="334" t="s">
        <v>108</v>
      </c>
      <c r="AJ456" s="334"/>
      <c r="AK456" s="334"/>
      <c r="AL456" s="158"/>
      <c r="AM456" s="334" t="s">
        <v>109</v>
      </c>
      <c r="AN456" s="334"/>
      <c r="AO456" s="334"/>
      <c r="AP456" s="158"/>
      <c r="AQ456" s="158" t="s">
        <v>46</v>
      </c>
      <c r="AR456" s="133"/>
      <c r="AS456" s="133"/>
      <c r="AT456" s="134"/>
      <c r="AU456" s="139" t="s">
        <v>47</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48</v>
      </c>
      <c r="AH457" s="137"/>
      <c r="AI457" s="335"/>
      <c r="AJ457" s="335"/>
      <c r="AK457" s="335"/>
      <c r="AL457" s="157"/>
      <c r="AM457" s="335"/>
      <c r="AN457" s="335"/>
      <c r="AO457" s="335"/>
      <c r="AP457" s="157"/>
      <c r="AQ457" s="250"/>
      <c r="AR457" s="201"/>
      <c r="AS457" s="136" t="s">
        <v>48</v>
      </c>
      <c r="AT457" s="137"/>
      <c r="AU457" s="201"/>
      <c r="AV457" s="201"/>
      <c r="AW457" s="136" t="s">
        <v>49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50</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51</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52</v>
      </c>
      <c r="Z460" s="211"/>
      <c r="AA460" s="212"/>
      <c r="AB460" s="581" t="s">
        <v>53</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110</v>
      </c>
      <c r="F461" s="339"/>
      <c r="G461" s="340" t="s">
        <v>111</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44</v>
      </c>
      <c r="AC461" s="133"/>
      <c r="AD461" s="134"/>
      <c r="AE461" s="331" t="s">
        <v>107</v>
      </c>
      <c r="AF461" s="332"/>
      <c r="AG461" s="332"/>
      <c r="AH461" s="333"/>
      <c r="AI461" s="334" t="s">
        <v>108</v>
      </c>
      <c r="AJ461" s="334"/>
      <c r="AK461" s="334"/>
      <c r="AL461" s="158"/>
      <c r="AM461" s="334" t="s">
        <v>109</v>
      </c>
      <c r="AN461" s="334"/>
      <c r="AO461" s="334"/>
      <c r="AP461" s="158"/>
      <c r="AQ461" s="158" t="s">
        <v>46</v>
      </c>
      <c r="AR461" s="133"/>
      <c r="AS461" s="133"/>
      <c r="AT461" s="134"/>
      <c r="AU461" s="139" t="s">
        <v>47</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48</v>
      </c>
      <c r="AH462" s="137"/>
      <c r="AI462" s="335"/>
      <c r="AJ462" s="335"/>
      <c r="AK462" s="335"/>
      <c r="AL462" s="157"/>
      <c r="AM462" s="335"/>
      <c r="AN462" s="335"/>
      <c r="AO462" s="335"/>
      <c r="AP462" s="157"/>
      <c r="AQ462" s="250"/>
      <c r="AR462" s="201"/>
      <c r="AS462" s="136" t="s">
        <v>48</v>
      </c>
      <c r="AT462" s="137"/>
      <c r="AU462" s="201"/>
      <c r="AV462" s="201"/>
      <c r="AW462" s="136" t="s">
        <v>49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50</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51</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52</v>
      </c>
      <c r="Z465" s="211"/>
      <c r="AA465" s="212"/>
      <c r="AB465" s="581" t="s">
        <v>53</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110</v>
      </c>
      <c r="F466" s="339"/>
      <c r="G466" s="340" t="s">
        <v>111</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44</v>
      </c>
      <c r="AC466" s="133"/>
      <c r="AD466" s="134"/>
      <c r="AE466" s="331" t="s">
        <v>107</v>
      </c>
      <c r="AF466" s="332"/>
      <c r="AG466" s="332"/>
      <c r="AH466" s="333"/>
      <c r="AI466" s="334" t="s">
        <v>108</v>
      </c>
      <c r="AJ466" s="334"/>
      <c r="AK466" s="334"/>
      <c r="AL466" s="158"/>
      <c r="AM466" s="334" t="s">
        <v>109</v>
      </c>
      <c r="AN466" s="334"/>
      <c r="AO466" s="334"/>
      <c r="AP466" s="158"/>
      <c r="AQ466" s="158" t="s">
        <v>46</v>
      </c>
      <c r="AR466" s="133"/>
      <c r="AS466" s="133"/>
      <c r="AT466" s="134"/>
      <c r="AU466" s="139" t="s">
        <v>47</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48</v>
      </c>
      <c r="AH467" s="137"/>
      <c r="AI467" s="335"/>
      <c r="AJ467" s="335"/>
      <c r="AK467" s="335"/>
      <c r="AL467" s="157"/>
      <c r="AM467" s="335"/>
      <c r="AN467" s="335"/>
      <c r="AO467" s="335"/>
      <c r="AP467" s="157"/>
      <c r="AQ467" s="250"/>
      <c r="AR467" s="201"/>
      <c r="AS467" s="136" t="s">
        <v>48</v>
      </c>
      <c r="AT467" s="137"/>
      <c r="AU467" s="201"/>
      <c r="AV467" s="201"/>
      <c r="AW467" s="136" t="s">
        <v>49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50</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51</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52</v>
      </c>
      <c r="Z470" s="211"/>
      <c r="AA470" s="212"/>
      <c r="AB470" s="581" t="s">
        <v>53</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110</v>
      </c>
      <c r="F471" s="339"/>
      <c r="G471" s="340" t="s">
        <v>111</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44</v>
      </c>
      <c r="AC471" s="133"/>
      <c r="AD471" s="134"/>
      <c r="AE471" s="331" t="s">
        <v>107</v>
      </c>
      <c r="AF471" s="332"/>
      <c r="AG471" s="332"/>
      <c r="AH471" s="333"/>
      <c r="AI471" s="334" t="s">
        <v>108</v>
      </c>
      <c r="AJ471" s="334"/>
      <c r="AK471" s="334"/>
      <c r="AL471" s="158"/>
      <c r="AM471" s="334" t="s">
        <v>109</v>
      </c>
      <c r="AN471" s="334"/>
      <c r="AO471" s="334"/>
      <c r="AP471" s="158"/>
      <c r="AQ471" s="158" t="s">
        <v>46</v>
      </c>
      <c r="AR471" s="133"/>
      <c r="AS471" s="133"/>
      <c r="AT471" s="134"/>
      <c r="AU471" s="139" t="s">
        <v>47</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48</v>
      </c>
      <c r="AH472" s="137"/>
      <c r="AI472" s="335"/>
      <c r="AJ472" s="335"/>
      <c r="AK472" s="335"/>
      <c r="AL472" s="157"/>
      <c r="AM472" s="335"/>
      <c r="AN472" s="335"/>
      <c r="AO472" s="335"/>
      <c r="AP472" s="157"/>
      <c r="AQ472" s="250"/>
      <c r="AR472" s="201"/>
      <c r="AS472" s="136" t="s">
        <v>48</v>
      </c>
      <c r="AT472" s="137"/>
      <c r="AU472" s="201"/>
      <c r="AV472" s="201"/>
      <c r="AW472" s="136" t="s">
        <v>49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50</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51</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52</v>
      </c>
      <c r="Z475" s="211"/>
      <c r="AA475" s="212"/>
      <c r="AB475" s="581" t="s">
        <v>53</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110</v>
      </c>
      <c r="F476" s="339"/>
      <c r="G476" s="340" t="s">
        <v>111</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44</v>
      </c>
      <c r="AC476" s="133"/>
      <c r="AD476" s="134"/>
      <c r="AE476" s="331" t="s">
        <v>107</v>
      </c>
      <c r="AF476" s="332"/>
      <c r="AG476" s="332"/>
      <c r="AH476" s="333"/>
      <c r="AI476" s="334" t="s">
        <v>108</v>
      </c>
      <c r="AJ476" s="334"/>
      <c r="AK476" s="334"/>
      <c r="AL476" s="158"/>
      <c r="AM476" s="334" t="s">
        <v>109</v>
      </c>
      <c r="AN476" s="334"/>
      <c r="AO476" s="334"/>
      <c r="AP476" s="158"/>
      <c r="AQ476" s="158" t="s">
        <v>46</v>
      </c>
      <c r="AR476" s="133"/>
      <c r="AS476" s="133"/>
      <c r="AT476" s="134"/>
      <c r="AU476" s="139" t="s">
        <v>47</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48</v>
      </c>
      <c r="AH477" s="137"/>
      <c r="AI477" s="335"/>
      <c r="AJ477" s="335"/>
      <c r="AK477" s="335"/>
      <c r="AL477" s="157"/>
      <c r="AM477" s="335"/>
      <c r="AN477" s="335"/>
      <c r="AO477" s="335"/>
      <c r="AP477" s="157"/>
      <c r="AQ477" s="250"/>
      <c r="AR477" s="201"/>
      <c r="AS477" s="136" t="s">
        <v>48</v>
      </c>
      <c r="AT477" s="137"/>
      <c r="AU477" s="201"/>
      <c r="AV477" s="201"/>
      <c r="AW477" s="136" t="s">
        <v>49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50</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51</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52</v>
      </c>
      <c r="Z480" s="211"/>
      <c r="AA480" s="212"/>
      <c r="AB480" s="581" t="s">
        <v>53</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customHeight="1">
      <c r="A481" s="190"/>
      <c r="B481" s="187"/>
      <c r="C481" s="181"/>
      <c r="D481" s="187"/>
      <c r="E481" s="125" t="s">
        <v>112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113</v>
      </c>
      <c r="F484" s="176"/>
      <c r="G484" s="900" t="s">
        <v>104</v>
      </c>
      <c r="H484" s="126"/>
      <c r="I484" s="12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c r="AY484" s="93" t="str">
        <f>IF(SUBSTITUTE($J$484,"-","")="","0","1")</f>
        <v>0</v>
      </c>
    </row>
    <row r="485" spans="1:51" ht="18.75" hidden="1" customHeight="1">
      <c r="A485" s="190"/>
      <c r="B485" s="187"/>
      <c r="C485" s="181"/>
      <c r="D485" s="187"/>
      <c r="E485" s="338" t="s">
        <v>105</v>
      </c>
      <c r="F485" s="339"/>
      <c r="G485" s="340" t="s">
        <v>106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44</v>
      </c>
      <c r="AC485" s="133"/>
      <c r="AD485" s="134"/>
      <c r="AE485" s="331" t="s">
        <v>107</v>
      </c>
      <c r="AF485" s="332"/>
      <c r="AG485" s="332"/>
      <c r="AH485" s="333"/>
      <c r="AI485" s="334" t="s">
        <v>108</v>
      </c>
      <c r="AJ485" s="334"/>
      <c r="AK485" s="334"/>
      <c r="AL485" s="158"/>
      <c r="AM485" s="334" t="s">
        <v>109</v>
      </c>
      <c r="AN485" s="334"/>
      <c r="AO485" s="334"/>
      <c r="AP485" s="158"/>
      <c r="AQ485" s="158" t="s">
        <v>46</v>
      </c>
      <c r="AR485" s="133"/>
      <c r="AS485" s="133"/>
      <c r="AT485" s="134"/>
      <c r="AU485" s="139" t="s">
        <v>47</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48</v>
      </c>
      <c r="AH486" s="137"/>
      <c r="AI486" s="335"/>
      <c r="AJ486" s="335"/>
      <c r="AK486" s="335"/>
      <c r="AL486" s="157"/>
      <c r="AM486" s="335"/>
      <c r="AN486" s="335"/>
      <c r="AO486" s="335"/>
      <c r="AP486" s="157"/>
      <c r="AQ486" s="250"/>
      <c r="AR486" s="201"/>
      <c r="AS486" s="136" t="s">
        <v>48</v>
      </c>
      <c r="AT486" s="137"/>
      <c r="AU486" s="201"/>
      <c r="AV486" s="201"/>
      <c r="AW486" s="136" t="s">
        <v>49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50</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51</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52</v>
      </c>
      <c r="Z489" s="211"/>
      <c r="AA489" s="212"/>
      <c r="AB489" s="581" t="s">
        <v>53</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105</v>
      </c>
      <c r="F490" s="339"/>
      <c r="G490" s="340" t="s">
        <v>106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44</v>
      </c>
      <c r="AC490" s="133"/>
      <c r="AD490" s="134"/>
      <c r="AE490" s="331" t="s">
        <v>107</v>
      </c>
      <c r="AF490" s="332"/>
      <c r="AG490" s="332"/>
      <c r="AH490" s="333"/>
      <c r="AI490" s="334" t="s">
        <v>108</v>
      </c>
      <c r="AJ490" s="334"/>
      <c r="AK490" s="334"/>
      <c r="AL490" s="158"/>
      <c r="AM490" s="334" t="s">
        <v>109</v>
      </c>
      <c r="AN490" s="334"/>
      <c r="AO490" s="334"/>
      <c r="AP490" s="158"/>
      <c r="AQ490" s="158" t="s">
        <v>46</v>
      </c>
      <c r="AR490" s="133"/>
      <c r="AS490" s="133"/>
      <c r="AT490" s="134"/>
      <c r="AU490" s="139" t="s">
        <v>47</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48</v>
      </c>
      <c r="AH491" s="137"/>
      <c r="AI491" s="335"/>
      <c r="AJ491" s="335"/>
      <c r="AK491" s="335"/>
      <c r="AL491" s="157"/>
      <c r="AM491" s="335"/>
      <c r="AN491" s="335"/>
      <c r="AO491" s="335"/>
      <c r="AP491" s="157"/>
      <c r="AQ491" s="250"/>
      <c r="AR491" s="201"/>
      <c r="AS491" s="136" t="s">
        <v>48</v>
      </c>
      <c r="AT491" s="137"/>
      <c r="AU491" s="201"/>
      <c r="AV491" s="201"/>
      <c r="AW491" s="136" t="s">
        <v>49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50</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51</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52</v>
      </c>
      <c r="Z494" s="211"/>
      <c r="AA494" s="212"/>
      <c r="AB494" s="581" t="s">
        <v>53</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105</v>
      </c>
      <c r="F495" s="339"/>
      <c r="G495" s="340" t="s">
        <v>106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44</v>
      </c>
      <c r="AC495" s="133"/>
      <c r="AD495" s="134"/>
      <c r="AE495" s="331" t="s">
        <v>107</v>
      </c>
      <c r="AF495" s="332"/>
      <c r="AG495" s="332"/>
      <c r="AH495" s="333"/>
      <c r="AI495" s="334" t="s">
        <v>108</v>
      </c>
      <c r="AJ495" s="334"/>
      <c r="AK495" s="334"/>
      <c r="AL495" s="158"/>
      <c r="AM495" s="334" t="s">
        <v>109</v>
      </c>
      <c r="AN495" s="334"/>
      <c r="AO495" s="334"/>
      <c r="AP495" s="158"/>
      <c r="AQ495" s="158" t="s">
        <v>46</v>
      </c>
      <c r="AR495" s="133"/>
      <c r="AS495" s="133"/>
      <c r="AT495" s="134"/>
      <c r="AU495" s="139" t="s">
        <v>47</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48</v>
      </c>
      <c r="AH496" s="137"/>
      <c r="AI496" s="335"/>
      <c r="AJ496" s="335"/>
      <c r="AK496" s="335"/>
      <c r="AL496" s="157"/>
      <c r="AM496" s="335"/>
      <c r="AN496" s="335"/>
      <c r="AO496" s="335"/>
      <c r="AP496" s="157"/>
      <c r="AQ496" s="250"/>
      <c r="AR496" s="201"/>
      <c r="AS496" s="136" t="s">
        <v>48</v>
      </c>
      <c r="AT496" s="137"/>
      <c r="AU496" s="201"/>
      <c r="AV496" s="201"/>
      <c r="AW496" s="136" t="s">
        <v>49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50</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51</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52</v>
      </c>
      <c r="Z499" s="211"/>
      <c r="AA499" s="212"/>
      <c r="AB499" s="581" t="s">
        <v>53</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105</v>
      </c>
      <c r="F500" s="339"/>
      <c r="G500" s="340" t="s">
        <v>106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44</v>
      </c>
      <c r="AC500" s="133"/>
      <c r="AD500" s="134"/>
      <c r="AE500" s="331" t="s">
        <v>107</v>
      </c>
      <c r="AF500" s="332"/>
      <c r="AG500" s="332"/>
      <c r="AH500" s="333"/>
      <c r="AI500" s="334" t="s">
        <v>108</v>
      </c>
      <c r="AJ500" s="334"/>
      <c r="AK500" s="334"/>
      <c r="AL500" s="158"/>
      <c r="AM500" s="334" t="s">
        <v>109</v>
      </c>
      <c r="AN500" s="334"/>
      <c r="AO500" s="334"/>
      <c r="AP500" s="158"/>
      <c r="AQ500" s="158" t="s">
        <v>46</v>
      </c>
      <c r="AR500" s="133"/>
      <c r="AS500" s="133"/>
      <c r="AT500" s="134"/>
      <c r="AU500" s="139" t="s">
        <v>47</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48</v>
      </c>
      <c r="AH501" s="137"/>
      <c r="AI501" s="335"/>
      <c r="AJ501" s="335"/>
      <c r="AK501" s="335"/>
      <c r="AL501" s="157"/>
      <c r="AM501" s="335"/>
      <c r="AN501" s="335"/>
      <c r="AO501" s="335"/>
      <c r="AP501" s="157"/>
      <c r="AQ501" s="250"/>
      <c r="AR501" s="201"/>
      <c r="AS501" s="136" t="s">
        <v>48</v>
      </c>
      <c r="AT501" s="137"/>
      <c r="AU501" s="201"/>
      <c r="AV501" s="201"/>
      <c r="AW501" s="136" t="s">
        <v>49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50</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51</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52</v>
      </c>
      <c r="Z504" s="211"/>
      <c r="AA504" s="212"/>
      <c r="AB504" s="581" t="s">
        <v>53</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105</v>
      </c>
      <c r="F505" s="339"/>
      <c r="G505" s="340" t="s">
        <v>106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44</v>
      </c>
      <c r="AC505" s="133"/>
      <c r="AD505" s="134"/>
      <c r="AE505" s="331" t="s">
        <v>107</v>
      </c>
      <c r="AF505" s="332"/>
      <c r="AG505" s="332"/>
      <c r="AH505" s="333"/>
      <c r="AI505" s="334" t="s">
        <v>108</v>
      </c>
      <c r="AJ505" s="334"/>
      <c r="AK505" s="334"/>
      <c r="AL505" s="158"/>
      <c r="AM505" s="334" t="s">
        <v>109</v>
      </c>
      <c r="AN505" s="334"/>
      <c r="AO505" s="334"/>
      <c r="AP505" s="158"/>
      <c r="AQ505" s="158" t="s">
        <v>46</v>
      </c>
      <c r="AR505" s="133"/>
      <c r="AS505" s="133"/>
      <c r="AT505" s="134"/>
      <c r="AU505" s="139" t="s">
        <v>47</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48</v>
      </c>
      <c r="AH506" s="137"/>
      <c r="AI506" s="335"/>
      <c r="AJ506" s="335"/>
      <c r="AK506" s="335"/>
      <c r="AL506" s="157"/>
      <c r="AM506" s="335"/>
      <c r="AN506" s="335"/>
      <c r="AO506" s="335"/>
      <c r="AP506" s="157"/>
      <c r="AQ506" s="250"/>
      <c r="AR506" s="201"/>
      <c r="AS506" s="136" t="s">
        <v>48</v>
      </c>
      <c r="AT506" s="137"/>
      <c r="AU506" s="201"/>
      <c r="AV506" s="201"/>
      <c r="AW506" s="136" t="s">
        <v>49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50</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51</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52</v>
      </c>
      <c r="Z509" s="211"/>
      <c r="AA509" s="212"/>
      <c r="AB509" s="581" t="s">
        <v>53</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110</v>
      </c>
      <c r="F510" s="339"/>
      <c r="G510" s="340" t="s">
        <v>111</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44</v>
      </c>
      <c r="AC510" s="133"/>
      <c r="AD510" s="134"/>
      <c r="AE510" s="331" t="s">
        <v>107</v>
      </c>
      <c r="AF510" s="332"/>
      <c r="AG510" s="332"/>
      <c r="AH510" s="333"/>
      <c r="AI510" s="334" t="s">
        <v>108</v>
      </c>
      <c r="AJ510" s="334"/>
      <c r="AK510" s="334"/>
      <c r="AL510" s="158"/>
      <c r="AM510" s="334" t="s">
        <v>109</v>
      </c>
      <c r="AN510" s="334"/>
      <c r="AO510" s="334"/>
      <c r="AP510" s="158"/>
      <c r="AQ510" s="158" t="s">
        <v>46</v>
      </c>
      <c r="AR510" s="133"/>
      <c r="AS510" s="133"/>
      <c r="AT510" s="134"/>
      <c r="AU510" s="139" t="s">
        <v>47</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48</v>
      </c>
      <c r="AH511" s="137"/>
      <c r="AI511" s="335"/>
      <c r="AJ511" s="335"/>
      <c r="AK511" s="335"/>
      <c r="AL511" s="157"/>
      <c r="AM511" s="335"/>
      <c r="AN511" s="335"/>
      <c r="AO511" s="335"/>
      <c r="AP511" s="157"/>
      <c r="AQ511" s="250"/>
      <c r="AR511" s="201"/>
      <c r="AS511" s="136" t="s">
        <v>48</v>
      </c>
      <c r="AT511" s="137"/>
      <c r="AU511" s="201"/>
      <c r="AV511" s="201"/>
      <c r="AW511" s="136" t="s">
        <v>49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50</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51</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52</v>
      </c>
      <c r="Z514" s="211"/>
      <c r="AA514" s="212"/>
      <c r="AB514" s="581" t="s">
        <v>53</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110</v>
      </c>
      <c r="F515" s="339"/>
      <c r="G515" s="340" t="s">
        <v>111</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44</v>
      </c>
      <c r="AC515" s="133"/>
      <c r="AD515" s="134"/>
      <c r="AE515" s="331" t="s">
        <v>107</v>
      </c>
      <c r="AF515" s="332"/>
      <c r="AG515" s="332"/>
      <c r="AH515" s="333"/>
      <c r="AI515" s="334" t="s">
        <v>108</v>
      </c>
      <c r="AJ515" s="334"/>
      <c r="AK515" s="334"/>
      <c r="AL515" s="158"/>
      <c r="AM515" s="334" t="s">
        <v>109</v>
      </c>
      <c r="AN515" s="334"/>
      <c r="AO515" s="334"/>
      <c r="AP515" s="158"/>
      <c r="AQ515" s="158" t="s">
        <v>46</v>
      </c>
      <c r="AR515" s="133"/>
      <c r="AS515" s="133"/>
      <c r="AT515" s="134"/>
      <c r="AU515" s="139" t="s">
        <v>47</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48</v>
      </c>
      <c r="AH516" s="137"/>
      <c r="AI516" s="335"/>
      <c r="AJ516" s="335"/>
      <c r="AK516" s="335"/>
      <c r="AL516" s="157"/>
      <c r="AM516" s="335"/>
      <c r="AN516" s="335"/>
      <c r="AO516" s="335"/>
      <c r="AP516" s="157"/>
      <c r="AQ516" s="250"/>
      <c r="AR516" s="201"/>
      <c r="AS516" s="136" t="s">
        <v>48</v>
      </c>
      <c r="AT516" s="137"/>
      <c r="AU516" s="201"/>
      <c r="AV516" s="201"/>
      <c r="AW516" s="136" t="s">
        <v>49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50</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51</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52</v>
      </c>
      <c r="Z519" s="211"/>
      <c r="AA519" s="212"/>
      <c r="AB519" s="581" t="s">
        <v>53</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110</v>
      </c>
      <c r="F520" s="339"/>
      <c r="G520" s="340" t="s">
        <v>111</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44</v>
      </c>
      <c r="AC520" s="133"/>
      <c r="AD520" s="134"/>
      <c r="AE520" s="331" t="s">
        <v>107</v>
      </c>
      <c r="AF520" s="332"/>
      <c r="AG520" s="332"/>
      <c r="AH520" s="333"/>
      <c r="AI520" s="334" t="s">
        <v>108</v>
      </c>
      <c r="AJ520" s="334"/>
      <c r="AK520" s="334"/>
      <c r="AL520" s="158"/>
      <c r="AM520" s="334" t="s">
        <v>109</v>
      </c>
      <c r="AN520" s="334"/>
      <c r="AO520" s="334"/>
      <c r="AP520" s="158"/>
      <c r="AQ520" s="158" t="s">
        <v>46</v>
      </c>
      <c r="AR520" s="133"/>
      <c r="AS520" s="133"/>
      <c r="AT520" s="134"/>
      <c r="AU520" s="139" t="s">
        <v>47</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48</v>
      </c>
      <c r="AH521" s="137"/>
      <c r="AI521" s="335"/>
      <c r="AJ521" s="335"/>
      <c r="AK521" s="335"/>
      <c r="AL521" s="157"/>
      <c r="AM521" s="335"/>
      <c r="AN521" s="335"/>
      <c r="AO521" s="335"/>
      <c r="AP521" s="157"/>
      <c r="AQ521" s="250"/>
      <c r="AR521" s="201"/>
      <c r="AS521" s="136" t="s">
        <v>48</v>
      </c>
      <c r="AT521" s="137"/>
      <c r="AU521" s="201"/>
      <c r="AV521" s="201"/>
      <c r="AW521" s="136" t="s">
        <v>49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50</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51</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52</v>
      </c>
      <c r="Z524" s="211"/>
      <c r="AA524" s="212"/>
      <c r="AB524" s="581" t="s">
        <v>53</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110</v>
      </c>
      <c r="F525" s="339"/>
      <c r="G525" s="340" t="s">
        <v>111</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44</v>
      </c>
      <c r="AC525" s="133"/>
      <c r="AD525" s="134"/>
      <c r="AE525" s="331" t="s">
        <v>107</v>
      </c>
      <c r="AF525" s="332"/>
      <c r="AG525" s="332"/>
      <c r="AH525" s="333"/>
      <c r="AI525" s="334" t="s">
        <v>108</v>
      </c>
      <c r="AJ525" s="334"/>
      <c r="AK525" s="334"/>
      <c r="AL525" s="158"/>
      <c r="AM525" s="334" t="s">
        <v>109</v>
      </c>
      <c r="AN525" s="334"/>
      <c r="AO525" s="334"/>
      <c r="AP525" s="158"/>
      <c r="AQ525" s="158" t="s">
        <v>46</v>
      </c>
      <c r="AR525" s="133"/>
      <c r="AS525" s="133"/>
      <c r="AT525" s="134"/>
      <c r="AU525" s="139" t="s">
        <v>47</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48</v>
      </c>
      <c r="AH526" s="137"/>
      <c r="AI526" s="335"/>
      <c r="AJ526" s="335"/>
      <c r="AK526" s="335"/>
      <c r="AL526" s="157"/>
      <c r="AM526" s="335"/>
      <c r="AN526" s="335"/>
      <c r="AO526" s="335"/>
      <c r="AP526" s="157"/>
      <c r="AQ526" s="250"/>
      <c r="AR526" s="201"/>
      <c r="AS526" s="136" t="s">
        <v>48</v>
      </c>
      <c r="AT526" s="137"/>
      <c r="AU526" s="201"/>
      <c r="AV526" s="201"/>
      <c r="AW526" s="136" t="s">
        <v>49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50</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51</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52</v>
      </c>
      <c r="Z529" s="211"/>
      <c r="AA529" s="212"/>
      <c r="AB529" s="581" t="s">
        <v>53</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110</v>
      </c>
      <c r="F530" s="339"/>
      <c r="G530" s="340" t="s">
        <v>111</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44</v>
      </c>
      <c r="AC530" s="133"/>
      <c r="AD530" s="134"/>
      <c r="AE530" s="331" t="s">
        <v>107</v>
      </c>
      <c r="AF530" s="332"/>
      <c r="AG530" s="332"/>
      <c r="AH530" s="333"/>
      <c r="AI530" s="334" t="s">
        <v>108</v>
      </c>
      <c r="AJ530" s="334"/>
      <c r="AK530" s="334"/>
      <c r="AL530" s="158"/>
      <c r="AM530" s="334" t="s">
        <v>109</v>
      </c>
      <c r="AN530" s="334"/>
      <c r="AO530" s="334"/>
      <c r="AP530" s="158"/>
      <c r="AQ530" s="158" t="s">
        <v>46</v>
      </c>
      <c r="AR530" s="133"/>
      <c r="AS530" s="133"/>
      <c r="AT530" s="134"/>
      <c r="AU530" s="139" t="s">
        <v>47</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48</v>
      </c>
      <c r="AH531" s="137"/>
      <c r="AI531" s="335"/>
      <c r="AJ531" s="335"/>
      <c r="AK531" s="335"/>
      <c r="AL531" s="157"/>
      <c r="AM531" s="335"/>
      <c r="AN531" s="335"/>
      <c r="AO531" s="335"/>
      <c r="AP531" s="157"/>
      <c r="AQ531" s="250"/>
      <c r="AR531" s="201"/>
      <c r="AS531" s="136" t="s">
        <v>48</v>
      </c>
      <c r="AT531" s="137"/>
      <c r="AU531" s="201"/>
      <c r="AV531" s="201"/>
      <c r="AW531" s="136" t="s">
        <v>49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50</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51</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52</v>
      </c>
      <c r="Z534" s="211"/>
      <c r="AA534" s="212"/>
      <c r="AB534" s="581" t="s">
        <v>53</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c r="A535" s="190"/>
      <c r="B535" s="187"/>
      <c r="C535" s="181"/>
      <c r="D535" s="187"/>
      <c r="E535" s="125" t="s">
        <v>114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113</v>
      </c>
      <c r="F538" s="176"/>
      <c r="G538" s="900" t="s">
        <v>104</v>
      </c>
      <c r="H538" s="126"/>
      <c r="I538" s="12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c r="AY538" s="93" t="str">
        <f>IF(SUBSTITUTE($J$538,"-","")="","0","1")</f>
        <v>0</v>
      </c>
    </row>
    <row r="539" spans="1:51" ht="18.75" hidden="1" customHeight="1">
      <c r="A539" s="190"/>
      <c r="B539" s="187"/>
      <c r="C539" s="181"/>
      <c r="D539" s="187"/>
      <c r="E539" s="338" t="s">
        <v>105</v>
      </c>
      <c r="F539" s="339"/>
      <c r="G539" s="340" t="s">
        <v>106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44</v>
      </c>
      <c r="AC539" s="133"/>
      <c r="AD539" s="134"/>
      <c r="AE539" s="331" t="s">
        <v>107</v>
      </c>
      <c r="AF539" s="332"/>
      <c r="AG539" s="332"/>
      <c r="AH539" s="333"/>
      <c r="AI539" s="334" t="s">
        <v>108</v>
      </c>
      <c r="AJ539" s="334"/>
      <c r="AK539" s="334"/>
      <c r="AL539" s="158"/>
      <c r="AM539" s="334" t="s">
        <v>109</v>
      </c>
      <c r="AN539" s="334"/>
      <c r="AO539" s="334"/>
      <c r="AP539" s="158"/>
      <c r="AQ539" s="158" t="s">
        <v>46</v>
      </c>
      <c r="AR539" s="133"/>
      <c r="AS539" s="133"/>
      <c r="AT539" s="134"/>
      <c r="AU539" s="139" t="s">
        <v>47</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48</v>
      </c>
      <c r="AH540" s="137"/>
      <c r="AI540" s="335"/>
      <c r="AJ540" s="335"/>
      <c r="AK540" s="335"/>
      <c r="AL540" s="157"/>
      <c r="AM540" s="335"/>
      <c r="AN540" s="335"/>
      <c r="AO540" s="335"/>
      <c r="AP540" s="157"/>
      <c r="AQ540" s="250"/>
      <c r="AR540" s="201"/>
      <c r="AS540" s="136" t="s">
        <v>48</v>
      </c>
      <c r="AT540" s="137"/>
      <c r="AU540" s="201"/>
      <c r="AV540" s="201"/>
      <c r="AW540" s="136" t="s">
        <v>49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50</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51</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52</v>
      </c>
      <c r="Z543" s="211"/>
      <c r="AA543" s="212"/>
      <c r="AB543" s="581" t="s">
        <v>53</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105</v>
      </c>
      <c r="F544" s="339"/>
      <c r="G544" s="340" t="s">
        <v>106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44</v>
      </c>
      <c r="AC544" s="133"/>
      <c r="AD544" s="134"/>
      <c r="AE544" s="331" t="s">
        <v>107</v>
      </c>
      <c r="AF544" s="332"/>
      <c r="AG544" s="332"/>
      <c r="AH544" s="333"/>
      <c r="AI544" s="334" t="s">
        <v>108</v>
      </c>
      <c r="AJ544" s="334"/>
      <c r="AK544" s="334"/>
      <c r="AL544" s="158"/>
      <c r="AM544" s="334" t="s">
        <v>109</v>
      </c>
      <c r="AN544" s="334"/>
      <c r="AO544" s="334"/>
      <c r="AP544" s="158"/>
      <c r="AQ544" s="158" t="s">
        <v>46</v>
      </c>
      <c r="AR544" s="133"/>
      <c r="AS544" s="133"/>
      <c r="AT544" s="134"/>
      <c r="AU544" s="139" t="s">
        <v>47</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48</v>
      </c>
      <c r="AH545" s="137"/>
      <c r="AI545" s="335"/>
      <c r="AJ545" s="335"/>
      <c r="AK545" s="335"/>
      <c r="AL545" s="157"/>
      <c r="AM545" s="335"/>
      <c r="AN545" s="335"/>
      <c r="AO545" s="335"/>
      <c r="AP545" s="157"/>
      <c r="AQ545" s="250"/>
      <c r="AR545" s="201"/>
      <c r="AS545" s="136" t="s">
        <v>48</v>
      </c>
      <c r="AT545" s="137"/>
      <c r="AU545" s="201"/>
      <c r="AV545" s="201"/>
      <c r="AW545" s="136" t="s">
        <v>49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50</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51</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52</v>
      </c>
      <c r="Z548" s="211"/>
      <c r="AA548" s="212"/>
      <c r="AB548" s="581" t="s">
        <v>53</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105</v>
      </c>
      <c r="F549" s="339"/>
      <c r="G549" s="340" t="s">
        <v>106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44</v>
      </c>
      <c r="AC549" s="133"/>
      <c r="AD549" s="134"/>
      <c r="AE549" s="331" t="s">
        <v>107</v>
      </c>
      <c r="AF549" s="332"/>
      <c r="AG549" s="332"/>
      <c r="AH549" s="333"/>
      <c r="AI549" s="334" t="s">
        <v>108</v>
      </c>
      <c r="AJ549" s="334"/>
      <c r="AK549" s="334"/>
      <c r="AL549" s="158"/>
      <c r="AM549" s="334" t="s">
        <v>109</v>
      </c>
      <c r="AN549" s="334"/>
      <c r="AO549" s="334"/>
      <c r="AP549" s="158"/>
      <c r="AQ549" s="158" t="s">
        <v>46</v>
      </c>
      <c r="AR549" s="133"/>
      <c r="AS549" s="133"/>
      <c r="AT549" s="134"/>
      <c r="AU549" s="139" t="s">
        <v>47</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48</v>
      </c>
      <c r="AH550" s="137"/>
      <c r="AI550" s="335"/>
      <c r="AJ550" s="335"/>
      <c r="AK550" s="335"/>
      <c r="AL550" s="157"/>
      <c r="AM550" s="335"/>
      <c r="AN550" s="335"/>
      <c r="AO550" s="335"/>
      <c r="AP550" s="157"/>
      <c r="AQ550" s="250"/>
      <c r="AR550" s="201"/>
      <c r="AS550" s="136" t="s">
        <v>48</v>
      </c>
      <c r="AT550" s="137"/>
      <c r="AU550" s="201"/>
      <c r="AV550" s="201"/>
      <c r="AW550" s="136" t="s">
        <v>49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50</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51</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52</v>
      </c>
      <c r="Z553" s="211"/>
      <c r="AA553" s="212"/>
      <c r="AB553" s="581" t="s">
        <v>53</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105</v>
      </c>
      <c r="F554" s="339"/>
      <c r="G554" s="340" t="s">
        <v>106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44</v>
      </c>
      <c r="AC554" s="133"/>
      <c r="AD554" s="134"/>
      <c r="AE554" s="331" t="s">
        <v>107</v>
      </c>
      <c r="AF554" s="332"/>
      <c r="AG554" s="332"/>
      <c r="AH554" s="333"/>
      <c r="AI554" s="334" t="s">
        <v>108</v>
      </c>
      <c r="AJ554" s="334"/>
      <c r="AK554" s="334"/>
      <c r="AL554" s="158"/>
      <c r="AM554" s="334" t="s">
        <v>109</v>
      </c>
      <c r="AN554" s="334"/>
      <c r="AO554" s="334"/>
      <c r="AP554" s="158"/>
      <c r="AQ554" s="158" t="s">
        <v>46</v>
      </c>
      <c r="AR554" s="133"/>
      <c r="AS554" s="133"/>
      <c r="AT554" s="134"/>
      <c r="AU554" s="139" t="s">
        <v>47</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48</v>
      </c>
      <c r="AH555" s="137"/>
      <c r="AI555" s="335"/>
      <c r="AJ555" s="335"/>
      <c r="AK555" s="335"/>
      <c r="AL555" s="157"/>
      <c r="AM555" s="335"/>
      <c r="AN555" s="335"/>
      <c r="AO555" s="335"/>
      <c r="AP555" s="157"/>
      <c r="AQ555" s="250"/>
      <c r="AR555" s="201"/>
      <c r="AS555" s="136" t="s">
        <v>48</v>
      </c>
      <c r="AT555" s="137"/>
      <c r="AU555" s="201"/>
      <c r="AV555" s="201"/>
      <c r="AW555" s="136" t="s">
        <v>49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50</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51</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52</v>
      </c>
      <c r="Z558" s="211"/>
      <c r="AA558" s="212"/>
      <c r="AB558" s="581" t="s">
        <v>53</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105</v>
      </c>
      <c r="F559" s="339"/>
      <c r="G559" s="340" t="s">
        <v>106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44</v>
      </c>
      <c r="AC559" s="133"/>
      <c r="AD559" s="134"/>
      <c r="AE559" s="331" t="s">
        <v>107</v>
      </c>
      <c r="AF559" s="332"/>
      <c r="AG559" s="332"/>
      <c r="AH559" s="333"/>
      <c r="AI559" s="334" t="s">
        <v>108</v>
      </c>
      <c r="AJ559" s="334"/>
      <c r="AK559" s="334"/>
      <c r="AL559" s="158"/>
      <c r="AM559" s="334" t="s">
        <v>109</v>
      </c>
      <c r="AN559" s="334"/>
      <c r="AO559" s="334"/>
      <c r="AP559" s="158"/>
      <c r="AQ559" s="158" t="s">
        <v>46</v>
      </c>
      <c r="AR559" s="133"/>
      <c r="AS559" s="133"/>
      <c r="AT559" s="134"/>
      <c r="AU559" s="139" t="s">
        <v>47</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48</v>
      </c>
      <c r="AH560" s="137"/>
      <c r="AI560" s="335"/>
      <c r="AJ560" s="335"/>
      <c r="AK560" s="335"/>
      <c r="AL560" s="157"/>
      <c r="AM560" s="335"/>
      <c r="AN560" s="335"/>
      <c r="AO560" s="335"/>
      <c r="AP560" s="157"/>
      <c r="AQ560" s="250"/>
      <c r="AR560" s="201"/>
      <c r="AS560" s="136" t="s">
        <v>48</v>
      </c>
      <c r="AT560" s="137"/>
      <c r="AU560" s="201"/>
      <c r="AV560" s="201"/>
      <c r="AW560" s="136" t="s">
        <v>49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50</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51</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52</v>
      </c>
      <c r="Z563" s="211"/>
      <c r="AA563" s="212"/>
      <c r="AB563" s="581" t="s">
        <v>53</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110</v>
      </c>
      <c r="F564" s="339"/>
      <c r="G564" s="340" t="s">
        <v>111</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44</v>
      </c>
      <c r="AC564" s="133"/>
      <c r="AD564" s="134"/>
      <c r="AE564" s="331" t="s">
        <v>107</v>
      </c>
      <c r="AF564" s="332"/>
      <c r="AG564" s="332"/>
      <c r="AH564" s="333"/>
      <c r="AI564" s="334" t="s">
        <v>108</v>
      </c>
      <c r="AJ564" s="334"/>
      <c r="AK564" s="334"/>
      <c r="AL564" s="158"/>
      <c r="AM564" s="334" t="s">
        <v>109</v>
      </c>
      <c r="AN564" s="334"/>
      <c r="AO564" s="334"/>
      <c r="AP564" s="158"/>
      <c r="AQ564" s="158" t="s">
        <v>46</v>
      </c>
      <c r="AR564" s="133"/>
      <c r="AS564" s="133"/>
      <c r="AT564" s="134"/>
      <c r="AU564" s="139" t="s">
        <v>47</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48</v>
      </c>
      <c r="AH565" s="137"/>
      <c r="AI565" s="335"/>
      <c r="AJ565" s="335"/>
      <c r="AK565" s="335"/>
      <c r="AL565" s="157"/>
      <c r="AM565" s="335"/>
      <c r="AN565" s="335"/>
      <c r="AO565" s="335"/>
      <c r="AP565" s="157"/>
      <c r="AQ565" s="250"/>
      <c r="AR565" s="201"/>
      <c r="AS565" s="136" t="s">
        <v>48</v>
      </c>
      <c r="AT565" s="137"/>
      <c r="AU565" s="201"/>
      <c r="AV565" s="201"/>
      <c r="AW565" s="136" t="s">
        <v>49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50</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51</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52</v>
      </c>
      <c r="Z568" s="211"/>
      <c r="AA568" s="212"/>
      <c r="AB568" s="581" t="s">
        <v>53</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110</v>
      </c>
      <c r="F569" s="339"/>
      <c r="G569" s="340" t="s">
        <v>111</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44</v>
      </c>
      <c r="AC569" s="133"/>
      <c r="AD569" s="134"/>
      <c r="AE569" s="331" t="s">
        <v>107</v>
      </c>
      <c r="AF569" s="332"/>
      <c r="AG569" s="332"/>
      <c r="AH569" s="333"/>
      <c r="AI569" s="334" t="s">
        <v>108</v>
      </c>
      <c r="AJ569" s="334"/>
      <c r="AK569" s="334"/>
      <c r="AL569" s="158"/>
      <c r="AM569" s="334" t="s">
        <v>109</v>
      </c>
      <c r="AN569" s="334"/>
      <c r="AO569" s="334"/>
      <c r="AP569" s="158"/>
      <c r="AQ569" s="158" t="s">
        <v>46</v>
      </c>
      <c r="AR569" s="133"/>
      <c r="AS569" s="133"/>
      <c r="AT569" s="134"/>
      <c r="AU569" s="139" t="s">
        <v>47</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48</v>
      </c>
      <c r="AH570" s="137"/>
      <c r="AI570" s="335"/>
      <c r="AJ570" s="335"/>
      <c r="AK570" s="335"/>
      <c r="AL570" s="157"/>
      <c r="AM570" s="335"/>
      <c r="AN570" s="335"/>
      <c r="AO570" s="335"/>
      <c r="AP570" s="157"/>
      <c r="AQ570" s="250"/>
      <c r="AR570" s="201"/>
      <c r="AS570" s="136" t="s">
        <v>48</v>
      </c>
      <c r="AT570" s="137"/>
      <c r="AU570" s="201"/>
      <c r="AV570" s="201"/>
      <c r="AW570" s="136" t="s">
        <v>49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50</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51</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52</v>
      </c>
      <c r="Z573" s="211"/>
      <c r="AA573" s="212"/>
      <c r="AB573" s="581" t="s">
        <v>53</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110</v>
      </c>
      <c r="F574" s="339"/>
      <c r="G574" s="340" t="s">
        <v>111</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44</v>
      </c>
      <c r="AC574" s="133"/>
      <c r="AD574" s="134"/>
      <c r="AE574" s="331" t="s">
        <v>107</v>
      </c>
      <c r="AF574" s="332"/>
      <c r="AG574" s="332"/>
      <c r="AH574" s="333"/>
      <c r="AI574" s="334" t="s">
        <v>108</v>
      </c>
      <c r="AJ574" s="334"/>
      <c r="AK574" s="334"/>
      <c r="AL574" s="158"/>
      <c r="AM574" s="334" t="s">
        <v>109</v>
      </c>
      <c r="AN574" s="334"/>
      <c r="AO574" s="334"/>
      <c r="AP574" s="158"/>
      <c r="AQ574" s="158" t="s">
        <v>46</v>
      </c>
      <c r="AR574" s="133"/>
      <c r="AS574" s="133"/>
      <c r="AT574" s="134"/>
      <c r="AU574" s="139" t="s">
        <v>47</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48</v>
      </c>
      <c r="AH575" s="137"/>
      <c r="AI575" s="335"/>
      <c r="AJ575" s="335"/>
      <c r="AK575" s="335"/>
      <c r="AL575" s="157"/>
      <c r="AM575" s="335"/>
      <c r="AN575" s="335"/>
      <c r="AO575" s="335"/>
      <c r="AP575" s="157"/>
      <c r="AQ575" s="250"/>
      <c r="AR575" s="201"/>
      <c r="AS575" s="136" t="s">
        <v>48</v>
      </c>
      <c r="AT575" s="137"/>
      <c r="AU575" s="201"/>
      <c r="AV575" s="201"/>
      <c r="AW575" s="136" t="s">
        <v>49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50</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51</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52</v>
      </c>
      <c r="Z578" s="211"/>
      <c r="AA578" s="212"/>
      <c r="AB578" s="581" t="s">
        <v>53</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110</v>
      </c>
      <c r="F579" s="339"/>
      <c r="G579" s="340" t="s">
        <v>111</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44</v>
      </c>
      <c r="AC579" s="133"/>
      <c r="AD579" s="134"/>
      <c r="AE579" s="331" t="s">
        <v>107</v>
      </c>
      <c r="AF579" s="332"/>
      <c r="AG579" s="332"/>
      <c r="AH579" s="333"/>
      <c r="AI579" s="334" t="s">
        <v>108</v>
      </c>
      <c r="AJ579" s="334"/>
      <c r="AK579" s="334"/>
      <c r="AL579" s="158"/>
      <c r="AM579" s="334" t="s">
        <v>109</v>
      </c>
      <c r="AN579" s="334"/>
      <c r="AO579" s="334"/>
      <c r="AP579" s="158"/>
      <c r="AQ579" s="158" t="s">
        <v>46</v>
      </c>
      <c r="AR579" s="133"/>
      <c r="AS579" s="133"/>
      <c r="AT579" s="134"/>
      <c r="AU579" s="139" t="s">
        <v>47</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48</v>
      </c>
      <c r="AH580" s="137"/>
      <c r="AI580" s="335"/>
      <c r="AJ580" s="335"/>
      <c r="AK580" s="335"/>
      <c r="AL580" s="157"/>
      <c r="AM580" s="335"/>
      <c r="AN580" s="335"/>
      <c r="AO580" s="335"/>
      <c r="AP580" s="157"/>
      <c r="AQ580" s="250"/>
      <c r="AR580" s="201"/>
      <c r="AS580" s="136" t="s">
        <v>48</v>
      </c>
      <c r="AT580" s="137"/>
      <c r="AU580" s="201"/>
      <c r="AV580" s="201"/>
      <c r="AW580" s="136" t="s">
        <v>49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50</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51</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52</v>
      </c>
      <c r="Z583" s="211"/>
      <c r="AA583" s="212"/>
      <c r="AB583" s="581" t="s">
        <v>53</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110</v>
      </c>
      <c r="F584" s="339"/>
      <c r="G584" s="340" t="s">
        <v>111</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44</v>
      </c>
      <c r="AC584" s="133"/>
      <c r="AD584" s="134"/>
      <c r="AE584" s="331" t="s">
        <v>107</v>
      </c>
      <c r="AF584" s="332"/>
      <c r="AG584" s="332"/>
      <c r="AH584" s="333"/>
      <c r="AI584" s="334" t="s">
        <v>108</v>
      </c>
      <c r="AJ584" s="334"/>
      <c r="AK584" s="334"/>
      <c r="AL584" s="158"/>
      <c r="AM584" s="334" t="s">
        <v>109</v>
      </c>
      <c r="AN584" s="334"/>
      <c r="AO584" s="334"/>
      <c r="AP584" s="158"/>
      <c r="AQ584" s="158" t="s">
        <v>46</v>
      </c>
      <c r="AR584" s="133"/>
      <c r="AS584" s="133"/>
      <c r="AT584" s="134"/>
      <c r="AU584" s="139" t="s">
        <v>47</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48</v>
      </c>
      <c r="AH585" s="137"/>
      <c r="AI585" s="335"/>
      <c r="AJ585" s="335"/>
      <c r="AK585" s="335"/>
      <c r="AL585" s="157"/>
      <c r="AM585" s="335"/>
      <c r="AN585" s="335"/>
      <c r="AO585" s="335"/>
      <c r="AP585" s="157"/>
      <c r="AQ585" s="250"/>
      <c r="AR585" s="201"/>
      <c r="AS585" s="136" t="s">
        <v>48</v>
      </c>
      <c r="AT585" s="137"/>
      <c r="AU585" s="201"/>
      <c r="AV585" s="201"/>
      <c r="AW585" s="136" t="s">
        <v>49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50</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51</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52</v>
      </c>
      <c r="Z588" s="211"/>
      <c r="AA588" s="212"/>
      <c r="AB588" s="581" t="s">
        <v>53</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c r="A589" s="190"/>
      <c r="B589" s="187"/>
      <c r="C589" s="181"/>
      <c r="D589" s="187"/>
      <c r="E589" s="125" t="s">
        <v>114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113</v>
      </c>
      <c r="F592" s="176"/>
      <c r="G592" s="900" t="s">
        <v>104</v>
      </c>
      <c r="H592" s="126"/>
      <c r="I592" s="12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c r="AY592" s="93" t="str">
        <f>IF(SUBSTITUTE($J$592,"-","")="","0","1")</f>
        <v>0</v>
      </c>
    </row>
    <row r="593" spans="1:51" ht="18.75" hidden="1" customHeight="1">
      <c r="A593" s="190"/>
      <c r="B593" s="187"/>
      <c r="C593" s="181"/>
      <c r="D593" s="187"/>
      <c r="E593" s="338" t="s">
        <v>105</v>
      </c>
      <c r="F593" s="339"/>
      <c r="G593" s="340" t="s">
        <v>106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44</v>
      </c>
      <c r="AC593" s="133"/>
      <c r="AD593" s="134"/>
      <c r="AE593" s="331" t="s">
        <v>107</v>
      </c>
      <c r="AF593" s="332"/>
      <c r="AG593" s="332"/>
      <c r="AH593" s="333"/>
      <c r="AI593" s="334" t="s">
        <v>108</v>
      </c>
      <c r="AJ593" s="334"/>
      <c r="AK593" s="334"/>
      <c r="AL593" s="158"/>
      <c r="AM593" s="334" t="s">
        <v>109</v>
      </c>
      <c r="AN593" s="334"/>
      <c r="AO593" s="334"/>
      <c r="AP593" s="158"/>
      <c r="AQ593" s="158" t="s">
        <v>46</v>
      </c>
      <c r="AR593" s="133"/>
      <c r="AS593" s="133"/>
      <c r="AT593" s="134"/>
      <c r="AU593" s="139" t="s">
        <v>47</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48</v>
      </c>
      <c r="AH594" s="137"/>
      <c r="AI594" s="335"/>
      <c r="AJ594" s="335"/>
      <c r="AK594" s="335"/>
      <c r="AL594" s="157"/>
      <c r="AM594" s="335"/>
      <c r="AN594" s="335"/>
      <c r="AO594" s="335"/>
      <c r="AP594" s="157"/>
      <c r="AQ594" s="250"/>
      <c r="AR594" s="201"/>
      <c r="AS594" s="136" t="s">
        <v>48</v>
      </c>
      <c r="AT594" s="137"/>
      <c r="AU594" s="201"/>
      <c r="AV594" s="201"/>
      <c r="AW594" s="136" t="s">
        <v>49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50</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51</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52</v>
      </c>
      <c r="Z597" s="211"/>
      <c r="AA597" s="212"/>
      <c r="AB597" s="581" t="s">
        <v>53</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105</v>
      </c>
      <c r="F598" s="339"/>
      <c r="G598" s="340" t="s">
        <v>106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44</v>
      </c>
      <c r="AC598" s="133"/>
      <c r="AD598" s="134"/>
      <c r="AE598" s="331" t="s">
        <v>107</v>
      </c>
      <c r="AF598" s="332"/>
      <c r="AG598" s="332"/>
      <c r="AH598" s="333"/>
      <c r="AI598" s="334" t="s">
        <v>108</v>
      </c>
      <c r="AJ598" s="334"/>
      <c r="AK598" s="334"/>
      <c r="AL598" s="158"/>
      <c r="AM598" s="334" t="s">
        <v>109</v>
      </c>
      <c r="AN598" s="334"/>
      <c r="AO598" s="334"/>
      <c r="AP598" s="158"/>
      <c r="AQ598" s="158" t="s">
        <v>46</v>
      </c>
      <c r="AR598" s="133"/>
      <c r="AS598" s="133"/>
      <c r="AT598" s="134"/>
      <c r="AU598" s="139" t="s">
        <v>47</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48</v>
      </c>
      <c r="AH599" s="137"/>
      <c r="AI599" s="335"/>
      <c r="AJ599" s="335"/>
      <c r="AK599" s="335"/>
      <c r="AL599" s="157"/>
      <c r="AM599" s="335"/>
      <c r="AN599" s="335"/>
      <c r="AO599" s="335"/>
      <c r="AP599" s="157"/>
      <c r="AQ599" s="250"/>
      <c r="AR599" s="201"/>
      <c r="AS599" s="136" t="s">
        <v>48</v>
      </c>
      <c r="AT599" s="137"/>
      <c r="AU599" s="201"/>
      <c r="AV599" s="201"/>
      <c r="AW599" s="136" t="s">
        <v>49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50</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51</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52</v>
      </c>
      <c r="Z602" s="211"/>
      <c r="AA602" s="212"/>
      <c r="AB602" s="581" t="s">
        <v>53</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105</v>
      </c>
      <c r="F603" s="339"/>
      <c r="G603" s="340" t="s">
        <v>106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44</v>
      </c>
      <c r="AC603" s="133"/>
      <c r="AD603" s="134"/>
      <c r="AE603" s="331" t="s">
        <v>107</v>
      </c>
      <c r="AF603" s="332"/>
      <c r="AG603" s="332"/>
      <c r="AH603" s="333"/>
      <c r="AI603" s="334" t="s">
        <v>108</v>
      </c>
      <c r="AJ603" s="334"/>
      <c r="AK603" s="334"/>
      <c r="AL603" s="158"/>
      <c r="AM603" s="334" t="s">
        <v>109</v>
      </c>
      <c r="AN603" s="334"/>
      <c r="AO603" s="334"/>
      <c r="AP603" s="158"/>
      <c r="AQ603" s="158" t="s">
        <v>46</v>
      </c>
      <c r="AR603" s="133"/>
      <c r="AS603" s="133"/>
      <c r="AT603" s="134"/>
      <c r="AU603" s="139" t="s">
        <v>47</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48</v>
      </c>
      <c r="AH604" s="137"/>
      <c r="AI604" s="335"/>
      <c r="AJ604" s="335"/>
      <c r="AK604" s="335"/>
      <c r="AL604" s="157"/>
      <c r="AM604" s="335"/>
      <c r="AN604" s="335"/>
      <c r="AO604" s="335"/>
      <c r="AP604" s="157"/>
      <c r="AQ604" s="250"/>
      <c r="AR604" s="201"/>
      <c r="AS604" s="136" t="s">
        <v>48</v>
      </c>
      <c r="AT604" s="137"/>
      <c r="AU604" s="201"/>
      <c r="AV604" s="201"/>
      <c r="AW604" s="136" t="s">
        <v>49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50</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51</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52</v>
      </c>
      <c r="Z607" s="211"/>
      <c r="AA607" s="212"/>
      <c r="AB607" s="581" t="s">
        <v>53</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105</v>
      </c>
      <c r="F608" s="339"/>
      <c r="G608" s="340" t="s">
        <v>106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44</v>
      </c>
      <c r="AC608" s="133"/>
      <c r="AD608" s="134"/>
      <c r="AE608" s="331" t="s">
        <v>107</v>
      </c>
      <c r="AF608" s="332"/>
      <c r="AG608" s="332"/>
      <c r="AH608" s="333"/>
      <c r="AI608" s="334" t="s">
        <v>108</v>
      </c>
      <c r="AJ608" s="334"/>
      <c r="AK608" s="334"/>
      <c r="AL608" s="158"/>
      <c r="AM608" s="334" t="s">
        <v>109</v>
      </c>
      <c r="AN608" s="334"/>
      <c r="AO608" s="334"/>
      <c r="AP608" s="158"/>
      <c r="AQ608" s="158" t="s">
        <v>46</v>
      </c>
      <c r="AR608" s="133"/>
      <c r="AS608" s="133"/>
      <c r="AT608" s="134"/>
      <c r="AU608" s="139" t="s">
        <v>47</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48</v>
      </c>
      <c r="AH609" s="137"/>
      <c r="AI609" s="335"/>
      <c r="AJ609" s="335"/>
      <c r="AK609" s="335"/>
      <c r="AL609" s="157"/>
      <c r="AM609" s="335"/>
      <c r="AN609" s="335"/>
      <c r="AO609" s="335"/>
      <c r="AP609" s="157"/>
      <c r="AQ609" s="250"/>
      <c r="AR609" s="201"/>
      <c r="AS609" s="136" t="s">
        <v>48</v>
      </c>
      <c r="AT609" s="137"/>
      <c r="AU609" s="201"/>
      <c r="AV609" s="201"/>
      <c r="AW609" s="136" t="s">
        <v>49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50</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51</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52</v>
      </c>
      <c r="Z612" s="211"/>
      <c r="AA612" s="212"/>
      <c r="AB612" s="581" t="s">
        <v>53</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105</v>
      </c>
      <c r="F613" s="339"/>
      <c r="G613" s="340" t="s">
        <v>106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44</v>
      </c>
      <c r="AC613" s="133"/>
      <c r="AD613" s="134"/>
      <c r="AE613" s="331" t="s">
        <v>107</v>
      </c>
      <c r="AF613" s="332"/>
      <c r="AG613" s="332"/>
      <c r="AH613" s="333"/>
      <c r="AI613" s="334" t="s">
        <v>108</v>
      </c>
      <c r="AJ613" s="334"/>
      <c r="AK613" s="334"/>
      <c r="AL613" s="158"/>
      <c r="AM613" s="334" t="s">
        <v>109</v>
      </c>
      <c r="AN613" s="334"/>
      <c r="AO613" s="334"/>
      <c r="AP613" s="158"/>
      <c r="AQ613" s="158" t="s">
        <v>46</v>
      </c>
      <c r="AR613" s="133"/>
      <c r="AS613" s="133"/>
      <c r="AT613" s="134"/>
      <c r="AU613" s="139" t="s">
        <v>47</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48</v>
      </c>
      <c r="AH614" s="137"/>
      <c r="AI614" s="335"/>
      <c r="AJ614" s="335"/>
      <c r="AK614" s="335"/>
      <c r="AL614" s="157"/>
      <c r="AM614" s="335"/>
      <c r="AN614" s="335"/>
      <c r="AO614" s="335"/>
      <c r="AP614" s="157"/>
      <c r="AQ614" s="250"/>
      <c r="AR614" s="201"/>
      <c r="AS614" s="136" t="s">
        <v>48</v>
      </c>
      <c r="AT614" s="137"/>
      <c r="AU614" s="201"/>
      <c r="AV614" s="201"/>
      <c r="AW614" s="136" t="s">
        <v>49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50</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51</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52</v>
      </c>
      <c r="Z617" s="211"/>
      <c r="AA617" s="212"/>
      <c r="AB617" s="581" t="s">
        <v>53</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110</v>
      </c>
      <c r="F618" s="339"/>
      <c r="G618" s="340" t="s">
        <v>111</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44</v>
      </c>
      <c r="AC618" s="133"/>
      <c r="AD618" s="134"/>
      <c r="AE618" s="331" t="s">
        <v>107</v>
      </c>
      <c r="AF618" s="332"/>
      <c r="AG618" s="332"/>
      <c r="AH618" s="333"/>
      <c r="AI618" s="334" t="s">
        <v>108</v>
      </c>
      <c r="AJ618" s="334"/>
      <c r="AK618" s="334"/>
      <c r="AL618" s="158"/>
      <c r="AM618" s="334" t="s">
        <v>109</v>
      </c>
      <c r="AN618" s="334"/>
      <c r="AO618" s="334"/>
      <c r="AP618" s="158"/>
      <c r="AQ618" s="158" t="s">
        <v>46</v>
      </c>
      <c r="AR618" s="133"/>
      <c r="AS618" s="133"/>
      <c r="AT618" s="134"/>
      <c r="AU618" s="139" t="s">
        <v>47</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48</v>
      </c>
      <c r="AH619" s="137"/>
      <c r="AI619" s="335"/>
      <c r="AJ619" s="335"/>
      <c r="AK619" s="335"/>
      <c r="AL619" s="157"/>
      <c r="AM619" s="335"/>
      <c r="AN619" s="335"/>
      <c r="AO619" s="335"/>
      <c r="AP619" s="157"/>
      <c r="AQ619" s="250"/>
      <c r="AR619" s="201"/>
      <c r="AS619" s="136" t="s">
        <v>48</v>
      </c>
      <c r="AT619" s="137"/>
      <c r="AU619" s="201"/>
      <c r="AV619" s="201"/>
      <c r="AW619" s="136" t="s">
        <v>49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50</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51</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52</v>
      </c>
      <c r="Z622" s="211"/>
      <c r="AA622" s="212"/>
      <c r="AB622" s="581" t="s">
        <v>53</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110</v>
      </c>
      <c r="F623" s="339"/>
      <c r="G623" s="340" t="s">
        <v>111</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44</v>
      </c>
      <c r="AC623" s="133"/>
      <c r="AD623" s="134"/>
      <c r="AE623" s="331" t="s">
        <v>107</v>
      </c>
      <c r="AF623" s="332"/>
      <c r="AG623" s="332"/>
      <c r="AH623" s="333"/>
      <c r="AI623" s="334" t="s">
        <v>108</v>
      </c>
      <c r="AJ623" s="334"/>
      <c r="AK623" s="334"/>
      <c r="AL623" s="158"/>
      <c r="AM623" s="334" t="s">
        <v>109</v>
      </c>
      <c r="AN623" s="334"/>
      <c r="AO623" s="334"/>
      <c r="AP623" s="158"/>
      <c r="AQ623" s="158" t="s">
        <v>46</v>
      </c>
      <c r="AR623" s="133"/>
      <c r="AS623" s="133"/>
      <c r="AT623" s="134"/>
      <c r="AU623" s="139" t="s">
        <v>47</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48</v>
      </c>
      <c r="AH624" s="137"/>
      <c r="AI624" s="335"/>
      <c r="AJ624" s="335"/>
      <c r="AK624" s="335"/>
      <c r="AL624" s="157"/>
      <c r="AM624" s="335"/>
      <c r="AN624" s="335"/>
      <c r="AO624" s="335"/>
      <c r="AP624" s="157"/>
      <c r="AQ624" s="250"/>
      <c r="AR624" s="201"/>
      <c r="AS624" s="136" t="s">
        <v>48</v>
      </c>
      <c r="AT624" s="137"/>
      <c r="AU624" s="201"/>
      <c r="AV624" s="201"/>
      <c r="AW624" s="136" t="s">
        <v>49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50</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51</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52</v>
      </c>
      <c r="Z627" s="211"/>
      <c r="AA627" s="212"/>
      <c r="AB627" s="581" t="s">
        <v>53</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110</v>
      </c>
      <c r="F628" s="339"/>
      <c r="G628" s="340" t="s">
        <v>111</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44</v>
      </c>
      <c r="AC628" s="133"/>
      <c r="AD628" s="134"/>
      <c r="AE628" s="331" t="s">
        <v>107</v>
      </c>
      <c r="AF628" s="332"/>
      <c r="AG628" s="332"/>
      <c r="AH628" s="333"/>
      <c r="AI628" s="334" t="s">
        <v>108</v>
      </c>
      <c r="AJ628" s="334"/>
      <c r="AK628" s="334"/>
      <c r="AL628" s="158"/>
      <c r="AM628" s="334" t="s">
        <v>109</v>
      </c>
      <c r="AN628" s="334"/>
      <c r="AO628" s="334"/>
      <c r="AP628" s="158"/>
      <c r="AQ628" s="158" t="s">
        <v>46</v>
      </c>
      <c r="AR628" s="133"/>
      <c r="AS628" s="133"/>
      <c r="AT628" s="134"/>
      <c r="AU628" s="139" t="s">
        <v>47</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48</v>
      </c>
      <c r="AH629" s="137"/>
      <c r="AI629" s="335"/>
      <c r="AJ629" s="335"/>
      <c r="AK629" s="335"/>
      <c r="AL629" s="157"/>
      <c r="AM629" s="335"/>
      <c r="AN629" s="335"/>
      <c r="AO629" s="335"/>
      <c r="AP629" s="157"/>
      <c r="AQ629" s="250"/>
      <c r="AR629" s="201"/>
      <c r="AS629" s="136" t="s">
        <v>48</v>
      </c>
      <c r="AT629" s="137"/>
      <c r="AU629" s="201"/>
      <c r="AV629" s="201"/>
      <c r="AW629" s="136" t="s">
        <v>49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50</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51</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52</v>
      </c>
      <c r="Z632" s="211"/>
      <c r="AA632" s="212"/>
      <c r="AB632" s="581" t="s">
        <v>53</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110</v>
      </c>
      <c r="F633" s="339"/>
      <c r="G633" s="340" t="s">
        <v>111</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44</v>
      </c>
      <c r="AC633" s="133"/>
      <c r="AD633" s="134"/>
      <c r="AE633" s="331" t="s">
        <v>107</v>
      </c>
      <c r="AF633" s="332"/>
      <c r="AG633" s="332"/>
      <c r="AH633" s="333"/>
      <c r="AI633" s="334" t="s">
        <v>108</v>
      </c>
      <c r="AJ633" s="334"/>
      <c r="AK633" s="334"/>
      <c r="AL633" s="158"/>
      <c r="AM633" s="334" t="s">
        <v>109</v>
      </c>
      <c r="AN633" s="334"/>
      <c r="AO633" s="334"/>
      <c r="AP633" s="158"/>
      <c r="AQ633" s="158" t="s">
        <v>46</v>
      </c>
      <c r="AR633" s="133"/>
      <c r="AS633" s="133"/>
      <c r="AT633" s="134"/>
      <c r="AU633" s="139" t="s">
        <v>47</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48</v>
      </c>
      <c r="AH634" s="137"/>
      <c r="AI634" s="335"/>
      <c r="AJ634" s="335"/>
      <c r="AK634" s="335"/>
      <c r="AL634" s="157"/>
      <c r="AM634" s="335"/>
      <c r="AN634" s="335"/>
      <c r="AO634" s="335"/>
      <c r="AP634" s="157"/>
      <c r="AQ634" s="250"/>
      <c r="AR634" s="201"/>
      <c r="AS634" s="136" t="s">
        <v>48</v>
      </c>
      <c r="AT634" s="137"/>
      <c r="AU634" s="201"/>
      <c r="AV634" s="201"/>
      <c r="AW634" s="136" t="s">
        <v>49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50</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51</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52</v>
      </c>
      <c r="Z637" s="211"/>
      <c r="AA637" s="212"/>
      <c r="AB637" s="581" t="s">
        <v>53</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110</v>
      </c>
      <c r="F638" s="339"/>
      <c r="G638" s="340" t="s">
        <v>111</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44</v>
      </c>
      <c r="AC638" s="133"/>
      <c r="AD638" s="134"/>
      <c r="AE638" s="331" t="s">
        <v>107</v>
      </c>
      <c r="AF638" s="332"/>
      <c r="AG638" s="332"/>
      <c r="AH638" s="333"/>
      <c r="AI638" s="334" t="s">
        <v>108</v>
      </c>
      <c r="AJ638" s="334"/>
      <c r="AK638" s="334"/>
      <c r="AL638" s="158"/>
      <c r="AM638" s="334" t="s">
        <v>109</v>
      </c>
      <c r="AN638" s="334"/>
      <c r="AO638" s="334"/>
      <c r="AP638" s="158"/>
      <c r="AQ638" s="158" t="s">
        <v>46</v>
      </c>
      <c r="AR638" s="133"/>
      <c r="AS638" s="133"/>
      <c r="AT638" s="134"/>
      <c r="AU638" s="139" t="s">
        <v>47</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48</v>
      </c>
      <c r="AH639" s="137"/>
      <c r="AI639" s="335"/>
      <c r="AJ639" s="335"/>
      <c r="AK639" s="335"/>
      <c r="AL639" s="157"/>
      <c r="AM639" s="335"/>
      <c r="AN639" s="335"/>
      <c r="AO639" s="335"/>
      <c r="AP639" s="157"/>
      <c r="AQ639" s="250"/>
      <c r="AR639" s="201"/>
      <c r="AS639" s="136" t="s">
        <v>48</v>
      </c>
      <c r="AT639" s="137"/>
      <c r="AU639" s="201"/>
      <c r="AV639" s="201"/>
      <c r="AW639" s="136" t="s">
        <v>49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50</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51</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52</v>
      </c>
      <c r="Z642" s="211"/>
      <c r="AA642" s="212"/>
      <c r="AB642" s="581" t="s">
        <v>53</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c r="A643" s="190"/>
      <c r="B643" s="187"/>
      <c r="C643" s="181"/>
      <c r="D643" s="187"/>
      <c r="E643" s="125" t="s">
        <v>114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113</v>
      </c>
      <c r="F646" s="176"/>
      <c r="G646" s="900" t="s">
        <v>104</v>
      </c>
      <c r="H646" s="126"/>
      <c r="I646" s="12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c r="AY646" s="93" t="str">
        <f>IF(SUBSTITUTE($J$646,"-","")="","0","1")</f>
        <v>0</v>
      </c>
    </row>
    <row r="647" spans="1:51" ht="18.75" hidden="1" customHeight="1">
      <c r="A647" s="190"/>
      <c r="B647" s="187"/>
      <c r="C647" s="181"/>
      <c r="D647" s="187"/>
      <c r="E647" s="338" t="s">
        <v>105</v>
      </c>
      <c r="F647" s="339"/>
      <c r="G647" s="340" t="s">
        <v>106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44</v>
      </c>
      <c r="AC647" s="133"/>
      <c r="AD647" s="134"/>
      <c r="AE647" s="331" t="s">
        <v>107</v>
      </c>
      <c r="AF647" s="332"/>
      <c r="AG647" s="332"/>
      <c r="AH647" s="333"/>
      <c r="AI647" s="334" t="s">
        <v>108</v>
      </c>
      <c r="AJ647" s="334"/>
      <c r="AK647" s="334"/>
      <c r="AL647" s="158"/>
      <c r="AM647" s="334" t="s">
        <v>109</v>
      </c>
      <c r="AN647" s="334"/>
      <c r="AO647" s="334"/>
      <c r="AP647" s="158"/>
      <c r="AQ647" s="158" t="s">
        <v>46</v>
      </c>
      <c r="AR647" s="133"/>
      <c r="AS647" s="133"/>
      <c r="AT647" s="134"/>
      <c r="AU647" s="139" t="s">
        <v>47</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48</v>
      </c>
      <c r="AH648" s="137"/>
      <c r="AI648" s="335"/>
      <c r="AJ648" s="335"/>
      <c r="AK648" s="335"/>
      <c r="AL648" s="157"/>
      <c r="AM648" s="335"/>
      <c r="AN648" s="335"/>
      <c r="AO648" s="335"/>
      <c r="AP648" s="157"/>
      <c r="AQ648" s="250"/>
      <c r="AR648" s="201"/>
      <c r="AS648" s="136" t="s">
        <v>48</v>
      </c>
      <c r="AT648" s="137"/>
      <c r="AU648" s="201"/>
      <c r="AV648" s="201"/>
      <c r="AW648" s="136" t="s">
        <v>49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50</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51</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52</v>
      </c>
      <c r="Z651" s="211"/>
      <c r="AA651" s="212"/>
      <c r="AB651" s="581" t="s">
        <v>53</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105</v>
      </c>
      <c r="F652" s="339"/>
      <c r="G652" s="340" t="s">
        <v>106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44</v>
      </c>
      <c r="AC652" s="133"/>
      <c r="AD652" s="134"/>
      <c r="AE652" s="331" t="s">
        <v>107</v>
      </c>
      <c r="AF652" s="332"/>
      <c r="AG652" s="332"/>
      <c r="AH652" s="333"/>
      <c r="AI652" s="334" t="s">
        <v>108</v>
      </c>
      <c r="AJ652" s="334"/>
      <c r="AK652" s="334"/>
      <c r="AL652" s="158"/>
      <c r="AM652" s="334" t="s">
        <v>109</v>
      </c>
      <c r="AN652" s="334"/>
      <c r="AO652" s="334"/>
      <c r="AP652" s="158"/>
      <c r="AQ652" s="158" t="s">
        <v>46</v>
      </c>
      <c r="AR652" s="133"/>
      <c r="AS652" s="133"/>
      <c r="AT652" s="134"/>
      <c r="AU652" s="139" t="s">
        <v>47</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48</v>
      </c>
      <c r="AH653" s="137"/>
      <c r="AI653" s="335"/>
      <c r="AJ653" s="335"/>
      <c r="AK653" s="335"/>
      <c r="AL653" s="157"/>
      <c r="AM653" s="335"/>
      <c r="AN653" s="335"/>
      <c r="AO653" s="335"/>
      <c r="AP653" s="157"/>
      <c r="AQ653" s="250"/>
      <c r="AR653" s="201"/>
      <c r="AS653" s="136" t="s">
        <v>48</v>
      </c>
      <c r="AT653" s="137"/>
      <c r="AU653" s="201"/>
      <c r="AV653" s="201"/>
      <c r="AW653" s="136" t="s">
        <v>49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50</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51</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52</v>
      </c>
      <c r="Z656" s="211"/>
      <c r="AA656" s="212"/>
      <c r="AB656" s="581" t="s">
        <v>53</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105</v>
      </c>
      <c r="F657" s="339"/>
      <c r="G657" s="340" t="s">
        <v>106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44</v>
      </c>
      <c r="AC657" s="133"/>
      <c r="AD657" s="134"/>
      <c r="AE657" s="331" t="s">
        <v>107</v>
      </c>
      <c r="AF657" s="332"/>
      <c r="AG657" s="332"/>
      <c r="AH657" s="333"/>
      <c r="AI657" s="334" t="s">
        <v>108</v>
      </c>
      <c r="AJ657" s="334"/>
      <c r="AK657" s="334"/>
      <c r="AL657" s="158"/>
      <c r="AM657" s="334" t="s">
        <v>109</v>
      </c>
      <c r="AN657" s="334"/>
      <c r="AO657" s="334"/>
      <c r="AP657" s="158"/>
      <c r="AQ657" s="158" t="s">
        <v>46</v>
      </c>
      <c r="AR657" s="133"/>
      <c r="AS657" s="133"/>
      <c r="AT657" s="134"/>
      <c r="AU657" s="139" t="s">
        <v>47</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48</v>
      </c>
      <c r="AH658" s="137"/>
      <c r="AI658" s="335"/>
      <c r="AJ658" s="335"/>
      <c r="AK658" s="335"/>
      <c r="AL658" s="157"/>
      <c r="AM658" s="335"/>
      <c r="AN658" s="335"/>
      <c r="AO658" s="335"/>
      <c r="AP658" s="157"/>
      <c r="AQ658" s="250"/>
      <c r="AR658" s="201"/>
      <c r="AS658" s="136" t="s">
        <v>48</v>
      </c>
      <c r="AT658" s="137"/>
      <c r="AU658" s="201"/>
      <c r="AV658" s="201"/>
      <c r="AW658" s="136" t="s">
        <v>49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50</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51</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52</v>
      </c>
      <c r="Z661" s="211"/>
      <c r="AA661" s="212"/>
      <c r="AB661" s="581" t="s">
        <v>53</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105</v>
      </c>
      <c r="F662" s="339"/>
      <c r="G662" s="340" t="s">
        <v>106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44</v>
      </c>
      <c r="AC662" s="133"/>
      <c r="AD662" s="134"/>
      <c r="AE662" s="331" t="s">
        <v>107</v>
      </c>
      <c r="AF662" s="332"/>
      <c r="AG662" s="332"/>
      <c r="AH662" s="333"/>
      <c r="AI662" s="334" t="s">
        <v>108</v>
      </c>
      <c r="AJ662" s="334"/>
      <c r="AK662" s="334"/>
      <c r="AL662" s="158"/>
      <c r="AM662" s="334" t="s">
        <v>109</v>
      </c>
      <c r="AN662" s="334"/>
      <c r="AO662" s="334"/>
      <c r="AP662" s="158"/>
      <c r="AQ662" s="158" t="s">
        <v>46</v>
      </c>
      <c r="AR662" s="133"/>
      <c r="AS662" s="133"/>
      <c r="AT662" s="134"/>
      <c r="AU662" s="139" t="s">
        <v>47</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48</v>
      </c>
      <c r="AH663" s="137"/>
      <c r="AI663" s="335"/>
      <c r="AJ663" s="335"/>
      <c r="AK663" s="335"/>
      <c r="AL663" s="157"/>
      <c r="AM663" s="335"/>
      <c r="AN663" s="335"/>
      <c r="AO663" s="335"/>
      <c r="AP663" s="157"/>
      <c r="AQ663" s="250"/>
      <c r="AR663" s="201"/>
      <c r="AS663" s="136" t="s">
        <v>48</v>
      </c>
      <c r="AT663" s="137"/>
      <c r="AU663" s="201"/>
      <c r="AV663" s="201"/>
      <c r="AW663" s="136" t="s">
        <v>49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50</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51</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52</v>
      </c>
      <c r="Z666" s="211"/>
      <c r="AA666" s="212"/>
      <c r="AB666" s="581" t="s">
        <v>53</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105</v>
      </c>
      <c r="F667" s="339"/>
      <c r="G667" s="340" t="s">
        <v>106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44</v>
      </c>
      <c r="AC667" s="133"/>
      <c r="AD667" s="134"/>
      <c r="AE667" s="331" t="s">
        <v>107</v>
      </c>
      <c r="AF667" s="332"/>
      <c r="AG667" s="332"/>
      <c r="AH667" s="333"/>
      <c r="AI667" s="334" t="s">
        <v>108</v>
      </c>
      <c r="AJ667" s="334"/>
      <c r="AK667" s="334"/>
      <c r="AL667" s="158"/>
      <c r="AM667" s="334" t="s">
        <v>109</v>
      </c>
      <c r="AN667" s="334"/>
      <c r="AO667" s="334"/>
      <c r="AP667" s="158"/>
      <c r="AQ667" s="158" t="s">
        <v>46</v>
      </c>
      <c r="AR667" s="133"/>
      <c r="AS667" s="133"/>
      <c r="AT667" s="134"/>
      <c r="AU667" s="139" t="s">
        <v>47</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48</v>
      </c>
      <c r="AH668" s="137"/>
      <c r="AI668" s="335"/>
      <c r="AJ668" s="335"/>
      <c r="AK668" s="335"/>
      <c r="AL668" s="157"/>
      <c r="AM668" s="335"/>
      <c r="AN668" s="335"/>
      <c r="AO668" s="335"/>
      <c r="AP668" s="157"/>
      <c r="AQ668" s="250"/>
      <c r="AR668" s="201"/>
      <c r="AS668" s="136" t="s">
        <v>48</v>
      </c>
      <c r="AT668" s="137"/>
      <c r="AU668" s="201"/>
      <c r="AV668" s="201"/>
      <c r="AW668" s="136" t="s">
        <v>49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50</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51</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52</v>
      </c>
      <c r="Z671" s="211"/>
      <c r="AA671" s="212"/>
      <c r="AB671" s="581" t="s">
        <v>53</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110</v>
      </c>
      <c r="F672" s="339"/>
      <c r="G672" s="340" t="s">
        <v>111</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44</v>
      </c>
      <c r="AC672" s="133"/>
      <c r="AD672" s="134"/>
      <c r="AE672" s="331" t="s">
        <v>107</v>
      </c>
      <c r="AF672" s="332"/>
      <c r="AG672" s="332"/>
      <c r="AH672" s="333"/>
      <c r="AI672" s="334" t="s">
        <v>108</v>
      </c>
      <c r="AJ672" s="334"/>
      <c r="AK672" s="334"/>
      <c r="AL672" s="158"/>
      <c r="AM672" s="334" t="s">
        <v>109</v>
      </c>
      <c r="AN672" s="334"/>
      <c r="AO672" s="334"/>
      <c r="AP672" s="158"/>
      <c r="AQ672" s="158" t="s">
        <v>46</v>
      </c>
      <c r="AR672" s="133"/>
      <c r="AS672" s="133"/>
      <c r="AT672" s="134"/>
      <c r="AU672" s="139" t="s">
        <v>47</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48</v>
      </c>
      <c r="AH673" s="137"/>
      <c r="AI673" s="335"/>
      <c r="AJ673" s="335"/>
      <c r="AK673" s="335"/>
      <c r="AL673" s="157"/>
      <c r="AM673" s="335"/>
      <c r="AN673" s="335"/>
      <c r="AO673" s="335"/>
      <c r="AP673" s="157"/>
      <c r="AQ673" s="250"/>
      <c r="AR673" s="201"/>
      <c r="AS673" s="136" t="s">
        <v>48</v>
      </c>
      <c r="AT673" s="137"/>
      <c r="AU673" s="201"/>
      <c r="AV673" s="201"/>
      <c r="AW673" s="136" t="s">
        <v>49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50</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51</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52</v>
      </c>
      <c r="Z676" s="211"/>
      <c r="AA676" s="212"/>
      <c r="AB676" s="581" t="s">
        <v>53</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110</v>
      </c>
      <c r="F677" s="339"/>
      <c r="G677" s="340" t="s">
        <v>111</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44</v>
      </c>
      <c r="AC677" s="133"/>
      <c r="AD677" s="134"/>
      <c r="AE677" s="331" t="s">
        <v>107</v>
      </c>
      <c r="AF677" s="332"/>
      <c r="AG677" s="332"/>
      <c r="AH677" s="333"/>
      <c r="AI677" s="334" t="s">
        <v>108</v>
      </c>
      <c r="AJ677" s="334"/>
      <c r="AK677" s="334"/>
      <c r="AL677" s="158"/>
      <c r="AM677" s="334" t="s">
        <v>109</v>
      </c>
      <c r="AN677" s="334"/>
      <c r="AO677" s="334"/>
      <c r="AP677" s="158"/>
      <c r="AQ677" s="158" t="s">
        <v>46</v>
      </c>
      <c r="AR677" s="133"/>
      <c r="AS677" s="133"/>
      <c r="AT677" s="134"/>
      <c r="AU677" s="139" t="s">
        <v>47</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48</v>
      </c>
      <c r="AH678" s="137"/>
      <c r="AI678" s="335"/>
      <c r="AJ678" s="335"/>
      <c r="AK678" s="335"/>
      <c r="AL678" s="157"/>
      <c r="AM678" s="335"/>
      <c r="AN678" s="335"/>
      <c r="AO678" s="335"/>
      <c r="AP678" s="157"/>
      <c r="AQ678" s="250"/>
      <c r="AR678" s="201"/>
      <c r="AS678" s="136" t="s">
        <v>48</v>
      </c>
      <c r="AT678" s="137"/>
      <c r="AU678" s="201"/>
      <c r="AV678" s="201"/>
      <c r="AW678" s="136" t="s">
        <v>49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50</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51</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52</v>
      </c>
      <c r="Z681" s="211"/>
      <c r="AA681" s="212"/>
      <c r="AB681" s="581" t="s">
        <v>53</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110</v>
      </c>
      <c r="F682" s="339"/>
      <c r="G682" s="340" t="s">
        <v>111</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44</v>
      </c>
      <c r="AC682" s="133"/>
      <c r="AD682" s="134"/>
      <c r="AE682" s="331" t="s">
        <v>107</v>
      </c>
      <c r="AF682" s="332"/>
      <c r="AG682" s="332"/>
      <c r="AH682" s="333"/>
      <c r="AI682" s="334" t="s">
        <v>108</v>
      </c>
      <c r="AJ682" s="334"/>
      <c r="AK682" s="334"/>
      <c r="AL682" s="158"/>
      <c r="AM682" s="334" t="s">
        <v>109</v>
      </c>
      <c r="AN682" s="334"/>
      <c r="AO682" s="334"/>
      <c r="AP682" s="158"/>
      <c r="AQ682" s="158" t="s">
        <v>46</v>
      </c>
      <c r="AR682" s="133"/>
      <c r="AS682" s="133"/>
      <c r="AT682" s="134"/>
      <c r="AU682" s="139" t="s">
        <v>47</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48</v>
      </c>
      <c r="AH683" s="137"/>
      <c r="AI683" s="335"/>
      <c r="AJ683" s="335"/>
      <c r="AK683" s="335"/>
      <c r="AL683" s="157"/>
      <c r="AM683" s="335"/>
      <c r="AN683" s="335"/>
      <c r="AO683" s="335"/>
      <c r="AP683" s="157"/>
      <c r="AQ683" s="250"/>
      <c r="AR683" s="201"/>
      <c r="AS683" s="136" t="s">
        <v>48</v>
      </c>
      <c r="AT683" s="137"/>
      <c r="AU683" s="201"/>
      <c r="AV683" s="201"/>
      <c r="AW683" s="136" t="s">
        <v>49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50</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51</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52</v>
      </c>
      <c r="Z686" s="211"/>
      <c r="AA686" s="212"/>
      <c r="AB686" s="581" t="s">
        <v>53</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110</v>
      </c>
      <c r="F687" s="339"/>
      <c r="G687" s="340" t="s">
        <v>111</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44</v>
      </c>
      <c r="AC687" s="133"/>
      <c r="AD687" s="134"/>
      <c r="AE687" s="331" t="s">
        <v>107</v>
      </c>
      <c r="AF687" s="332"/>
      <c r="AG687" s="332"/>
      <c r="AH687" s="333"/>
      <c r="AI687" s="334" t="s">
        <v>108</v>
      </c>
      <c r="AJ687" s="334"/>
      <c r="AK687" s="334"/>
      <c r="AL687" s="158"/>
      <c r="AM687" s="334" t="s">
        <v>109</v>
      </c>
      <c r="AN687" s="334"/>
      <c r="AO687" s="334"/>
      <c r="AP687" s="158"/>
      <c r="AQ687" s="158" t="s">
        <v>46</v>
      </c>
      <c r="AR687" s="133"/>
      <c r="AS687" s="133"/>
      <c r="AT687" s="134"/>
      <c r="AU687" s="139" t="s">
        <v>47</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48</v>
      </c>
      <c r="AH688" s="137"/>
      <c r="AI688" s="335"/>
      <c r="AJ688" s="335"/>
      <c r="AK688" s="335"/>
      <c r="AL688" s="157"/>
      <c r="AM688" s="335"/>
      <c r="AN688" s="335"/>
      <c r="AO688" s="335"/>
      <c r="AP688" s="157"/>
      <c r="AQ688" s="250"/>
      <c r="AR688" s="201"/>
      <c r="AS688" s="136" t="s">
        <v>48</v>
      </c>
      <c r="AT688" s="137"/>
      <c r="AU688" s="201"/>
      <c r="AV688" s="201"/>
      <c r="AW688" s="136" t="s">
        <v>49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50</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51</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52</v>
      </c>
      <c r="Z691" s="211"/>
      <c r="AA691" s="212"/>
      <c r="AB691" s="581" t="s">
        <v>53</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110</v>
      </c>
      <c r="F692" s="339"/>
      <c r="G692" s="340" t="s">
        <v>111</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44</v>
      </c>
      <c r="AC692" s="133"/>
      <c r="AD692" s="134"/>
      <c r="AE692" s="331" t="s">
        <v>107</v>
      </c>
      <c r="AF692" s="332"/>
      <c r="AG692" s="332"/>
      <c r="AH692" s="333"/>
      <c r="AI692" s="334" t="s">
        <v>108</v>
      </c>
      <c r="AJ692" s="334"/>
      <c r="AK692" s="334"/>
      <c r="AL692" s="158"/>
      <c r="AM692" s="334" t="s">
        <v>109</v>
      </c>
      <c r="AN692" s="334"/>
      <c r="AO692" s="334"/>
      <c r="AP692" s="158"/>
      <c r="AQ692" s="158" t="s">
        <v>46</v>
      </c>
      <c r="AR692" s="133"/>
      <c r="AS692" s="133"/>
      <c r="AT692" s="134"/>
      <c r="AU692" s="139" t="s">
        <v>47</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48</v>
      </c>
      <c r="AH693" s="137"/>
      <c r="AI693" s="335"/>
      <c r="AJ693" s="335"/>
      <c r="AK693" s="335"/>
      <c r="AL693" s="157"/>
      <c r="AM693" s="335"/>
      <c r="AN693" s="335"/>
      <c r="AO693" s="335"/>
      <c r="AP693" s="157"/>
      <c r="AQ693" s="250"/>
      <c r="AR693" s="201"/>
      <c r="AS693" s="136" t="s">
        <v>48</v>
      </c>
      <c r="AT693" s="137"/>
      <c r="AU693" s="201"/>
      <c r="AV693" s="201"/>
      <c r="AW693" s="136" t="s">
        <v>49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50</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51</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52</v>
      </c>
      <c r="Z696" s="211"/>
      <c r="AA696" s="212"/>
      <c r="AB696" s="581" t="s">
        <v>53</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c r="A697" s="190"/>
      <c r="B697" s="187"/>
      <c r="C697" s="181"/>
      <c r="D697" s="187"/>
      <c r="E697" s="125" t="s">
        <v>114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4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14" t="s">
        <v>115</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c r="A701" s="5"/>
      <c r="B701" s="6"/>
      <c r="C701" s="380" t="s">
        <v>116</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117</v>
      </c>
      <c r="AE701" s="379"/>
      <c r="AF701" s="379"/>
      <c r="AG701" s="822" t="s">
        <v>118</v>
      </c>
      <c r="AH701" s="379"/>
      <c r="AI701" s="379"/>
      <c r="AJ701" s="379"/>
      <c r="AK701" s="379"/>
      <c r="AL701" s="379"/>
      <c r="AM701" s="379"/>
      <c r="AN701" s="379"/>
      <c r="AO701" s="379"/>
      <c r="AP701" s="379"/>
      <c r="AQ701" s="379"/>
      <c r="AR701" s="379"/>
      <c r="AS701" s="379"/>
      <c r="AT701" s="379"/>
      <c r="AU701" s="379"/>
      <c r="AV701" s="379"/>
      <c r="AW701" s="379"/>
      <c r="AX701" s="823"/>
    </row>
    <row r="702" spans="1:51" ht="54.75" customHeight="1">
      <c r="A702" s="868" t="s">
        <v>119</v>
      </c>
      <c r="B702" s="869"/>
      <c r="C702" s="709" t="s">
        <v>120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702</v>
      </c>
      <c r="AE702" s="342"/>
      <c r="AF702" s="342"/>
      <c r="AG702" s="382" t="s">
        <v>720</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c r="A703" s="870"/>
      <c r="B703" s="871"/>
      <c r="C703" s="814" t="s">
        <v>121</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702</v>
      </c>
      <c r="AE703" s="323"/>
      <c r="AF703" s="323"/>
      <c r="AG703" s="104" t="s">
        <v>721</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c r="A704" s="872"/>
      <c r="B704" s="873"/>
      <c r="C704" s="816" t="s">
        <v>122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702</v>
      </c>
      <c r="AE704" s="784"/>
      <c r="AF704" s="784"/>
      <c r="AG704" s="168" t="s">
        <v>722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1" t="s">
        <v>123</v>
      </c>
      <c r="B705" s="642"/>
      <c r="C705" s="819" t="s">
        <v>124</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702</v>
      </c>
      <c r="AE705" s="716"/>
      <c r="AF705" s="716"/>
      <c r="AG705" s="128" t="s">
        <v>723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3"/>
      <c r="B706" s="644"/>
      <c r="C706" s="795"/>
      <c r="D706" s="796"/>
      <c r="E706" s="731" t="s">
        <v>125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724</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3"/>
      <c r="B707" s="644"/>
      <c r="C707" s="797"/>
      <c r="D707" s="798"/>
      <c r="E707" s="734" t="s">
        <v>126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724</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9.25" customHeight="1">
      <c r="A708" s="643"/>
      <c r="B708" s="645"/>
      <c r="C708" s="811" t="s">
        <v>127</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702</v>
      </c>
      <c r="AE708" s="606"/>
      <c r="AF708" s="606"/>
      <c r="AG708" s="743" t="s">
        <v>725</v>
      </c>
      <c r="AH708" s="744"/>
      <c r="AI708" s="744"/>
      <c r="AJ708" s="744"/>
      <c r="AK708" s="744"/>
      <c r="AL708" s="744"/>
      <c r="AM708" s="744"/>
      <c r="AN708" s="744"/>
      <c r="AO708" s="744"/>
      <c r="AP708" s="744"/>
      <c r="AQ708" s="744"/>
      <c r="AR708" s="744"/>
      <c r="AS708" s="744"/>
      <c r="AT708" s="744"/>
      <c r="AU708" s="744"/>
      <c r="AV708" s="744"/>
      <c r="AW708" s="744"/>
      <c r="AX708" s="745"/>
    </row>
    <row r="709" spans="1:50" ht="51.75" customHeight="1">
      <c r="A709" s="643"/>
      <c r="B709" s="645"/>
      <c r="C709" s="388" t="s">
        <v>128</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702</v>
      </c>
      <c r="AE709" s="323"/>
      <c r="AF709" s="323"/>
      <c r="AG709" s="104" t="s">
        <v>726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3"/>
      <c r="B710" s="645"/>
      <c r="C710" s="388" t="s">
        <v>129</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728</v>
      </c>
      <c r="AE710" s="323"/>
      <c r="AF710" s="323"/>
      <c r="AG710" s="104" t="s">
        <v>771</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c r="A711" s="643"/>
      <c r="B711" s="645"/>
      <c r="C711" s="388" t="s">
        <v>130</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702</v>
      </c>
      <c r="AE711" s="323"/>
      <c r="AF711" s="323"/>
      <c r="AG711" s="104" t="s">
        <v>727</v>
      </c>
      <c r="AH711" s="105"/>
      <c r="AI711" s="105"/>
      <c r="AJ711" s="105"/>
      <c r="AK711" s="105"/>
      <c r="AL711" s="105"/>
      <c r="AM711" s="105"/>
      <c r="AN711" s="105"/>
      <c r="AO711" s="105"/>
      <c r="AP711" s="105"/>
      <c r="AQ711" s="105"/>
      <c r="AR711" s="105"/>
      <c r="AS711" s="105"/>
      <c r="AT711" s="105"/>
      <c r="AU711" s="105"/>
      <c r="AV711" s="105"/>
      <c r="AW711" s="105"/>
      <c r="AX711" s="106"/>
    </row>
    <row r="712" spans="1:50" ht="45" customHeight="1">
      <c r="A712" s="643"/>
      <c r="B712" s="645"/>
      <c r="C712" s="388" t="s">
        <v>131</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729</v>
      </c>
      <c r="AE712" s="784"/>
      <c r="AF712" s="784"/>
      <c r="AG712" s="808" t="s">
        <v>772</v>
      </c>
      <c r="AH712" s="809"/>
      <c r="AI712" s="809"/>
      <c r="AJ712" s="809"/>
      <c r="AK712" s="809"/>
      <c r="AL712" s="809"/>
      <c r="AM712" s="809"/>
      <c r="AN712" s="809"/>
      <c r="AO712" s="809"/>
      <c r="AP712" s="809"/>
      <c r="AQ712" s="809"/>
      <c r="AR712" s="809"/>
      <c r="AS712" s="809"/>
      <c r="AT712" s="809"/>
      <c r="AU712" s="809"/>
      <c r="AV712" s="809"/>
      <c r="AW712" s="809"/>
      <c r="AX712" s="810"/>
    </row>
    <row r="713" spans="1:50" ht="61.5" customHeight="1">
      <c r="A713" s="643"/>
      <c r="B713" s="645"/>
      <c r="C713" s="955" t="s">
        <v>132</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729</v>
      </c>
      <c r="AE713" s="323"/>
      <c r="AF713" s="664"/>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6"/>
      <c r="B714" s="647"/>
      <c r="C714" s="648" t="s">
        <v>133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728</v>
      </c>
      <c r="AE714" s="806"/>
      <c r="AF714" s="807"/>
      <c r="AG714" s="737" t="s">
        <v>771</v>
      </c>
      <c r="AH714" s="738"/>
      <c r="AI714" s="738"/>
      <c r="AJ714" s="738"/>
      <c r="AK714" s="738"/>
      <c r="AL714" s="738"/>
      <c r="AM714" s="738"/>
      <c r="AN714" s="738"/>
      <c r="AO714" s="738"/>
      <c r="AP714" s="738"/>
      <c r="AQ714" s="738"/>
      <c r="AR714" s="738"/>
      <c r="AS714" s="738"/>
      <c r="AT714" s="738"/>
      <c r="AU714" s="738"/>
      <c r="AV714" s="738"/>
      <c r="AW714" s="738"/>
      <c r="AX714" s="739"/>
    </row>
    <row r="715" spans="1:50" ht="64.5" customHeight="1">
      <c r="A715" s="641" t="s">
        <v>134</v>
      </c>
      <c r="B715" s="785"/>
      <c r="C715" s="786" t="s">
        <v>135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702</v>
      </c>
      <c r="AE715" s="606"/>
      <c r="AF715" s="657"/>
      <c r="AG715" s="743" t="s">
        <v>755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c r="A716" s="643"/>
      <c r="B716" s="645"/>
      <c r="C716" s="621" t="s">
        <v>136</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728</v>
      </c>
      <c r="AE716" s="628"/>
      <c r="AF716" s="628"/>
      <c r="AG716" s="104" t="s">
        <v>771</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c r="A717" s="643"/>
      <c r="B717" s="645"/>
      <c r="C717" s="388" t="s">
        <v>137</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729</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c r="A718" s="646"/>
      <c r="B718" s="647"/>
      <c r="C718" s="388" t="s">
        <v>138</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702</v>
      </c>
      <c r="AE718" s="323"/>
      <c r="AF718" s="323"/>
      <c r="AG718" s="130" t="s">
        <v>730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7" t="s">
        <v>139</v>
      </c>
      <c r="B719" s="778"/>
      <c r="C719" s="624" t="s">
        <v>140</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728</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c r="A720" s="779"/>
      <c r="B720" s="780"/>
      <c r="C720" s="299" t="s">
        <v>141</v>
      </c>
      <c r="D720" s="297"/>
      <c r="E720" s="297"/>
      <c r="F720" s="300"/>
      <c r="G720" s="296" t="s">
        <v>142</v>
      </c>
      <c r="H720" s="297"/>
      <c r="I720" s="297"/>
      <c r="J720" s="297"/>
      <c r="K720" s="297"/>
      <c r="L720" s="297"/>
      <c r="M720" s="297"/>
      <c r="N720" s="296" t="s">
        <v>143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1" t="s">
        <v>144</v>
      </c>
      <c r="B726" s="800"/>
      <c r="C726" s="813" t="s">
        <v>145</v>
      </c>
      <c r="D726" s="835"/>
      <c r="E726" s="835"/>
      <c r="F726" s="836"/>
      <c r="G726" s="579" t="s">
        <v>767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c r="A727" s="801"/>
      <c r="B727" s="802"/>
      <c r="C727" s="749" t="s">
        <v>146</v>
      </c>
      <c r="D727" s="750"/>
      <c r="E727" s="750"/>
      <c r="F727" s="751"/>
      <c r="G727" s="577" t="s">
        <v>731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c r="A728" s="746" t="s">
        <v>147</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c r="A729" s="635" t="s">
        <v>774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c r="A730" s="740" t="s">
        <v>148</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c r="A731" s="674" t="s">
        <v>275</v>
      </c>
      <c r="B731" s="675"/>
      <c r="C731" s="675"/>
      <c r="D731" s="675"/>
      <c r="E731" s="676"/>
      <c r="F731" s="730" t="s">
        <v>775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c r="A732" s="740" t="s">
        <v>149</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c r="A733" s="674" t="s">
        <v>275</v>
      </c>
      <c r="B733" s="675"/>
      <c r="C733" s="675"/>
      <c r="D733" s="675"/>
      <c r="E733" s="676"/>
      <c r="F733" s="638" t="s">
        <v>776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c r="A734" s="752" t="s">
        <v>150</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c r="A736" s="651" t="s">
        <v>151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c r="A737" s="999" t="s">
        <v>152</v>
      </c>
      <c r="B737" s="211"/>
      <c r="C737" s="211"/>
      <c r="D737" s="212"/>
      <c r="E737" s="962" t="s">
        <v>706</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c r="A738" s="361" t="s">
        <v>153</v>
      </c>
      <c r="B738" s="361"/>
      <c r="C738" s="361"/>
      <c r="D738" s="361"/>
      <c r="E738" s="962" t="s">
        <v>706</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c r="A739" s="361" t="s">
        <v>154</v>
      </c>
      <c r="B739" s="361"/>
      <c r="C739" s="361"/>
      <c r="D739" s="361"/>
      <c r="E739" s="962" t="s">
        <v>706</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c r="A740" s="361" t="s">
        <v>155</v>
      </c>
      <c r="B740" s="361"/>
      <c r="C740" s="361"/>
      <c r="D740" s="361"/>
      <c r="E740" s="962" t="s">
        <v>732</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c r="A741" s="361" t="s">
        <v>156</v>
      </c>
      <c r="B741" s="361"/>
      <c r="C741" s="361"/>
      <c r="D741" s="361"/>
      <c r="E741" s="962" t="s">
        <v>733</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c r="A742" s="361" t="s">
        <v>157</v>
      </c>
      <c r="B742" s="361"/>
      <c r="C742" s="361"/>
      <c r="D742" s="361"/>
      <c r="E742" s="962" t="s">
        <v>732</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c r="A743" s="361" t="s">
        <v>158</v>
      </c>
      <c r="B743" s="361"/>
      <c r="C743" s="361"/>
      <c r="D743" s="361"/>
      <c r="E743" s="962" t="s">
        <v>734</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c r="A744" s="361" t="s">
        <v>159</v>
      </c>
      <c r="B744" s="361"/>
      <c r="C744" s="361"/>
      <c r="D744" s="361"/>
      <c r="E744" s="962" t="s">
        <v>735</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c r="A745" s="361" t="s">
        <v>20</v>
      </c>
      <c r="B745" s="361"/>
      <c r="C745" s="361"/>
      <c r="D745" s="361"/>
      <c r="E745" s="1000" t="s">
        <v>734</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2"/>
      <c r="AP745" s="963"/>
      <c r="AQ745" s="963"/>
      <c r="AR745" s="963"/>
      <c r="AS745" s="963"/>
      <c r="AT745" s="963"/>
      <c r="AU745" s="963"/>
      <c r="AV745" s="963"/>
      <c r="AW745" s="963"/>
      <c r="AX745" s="964"/>
    </row>
    <row r="746" spans="1:51" ht="24.75" customHeight="1">
      <c r="A746" s="361" t="s">
        <v>160</v>
      </c>
      <c r="B746" s="361"/>
      <c r="C746" s="361"/>
      <c r="D746" s="361"/>
      <c r="E746" s="968" t="s">
        <v>704</v>
      </c>
      <c r="F746" s="966"/>
      <c r="G746" s="966"/>
      <c r="H746" s="100" t="str">
        <f>IF(E746="","","-")</f>
        <v>-</v>
      </c>
      <c r="I746" s="966"/>
      <c r="J746" s="966"/>
      <c r="K746" s="100" t="str">
        <f>IF(I746="","","-")</f>
        <v/>
      </c>
      <c r="L746" s="967">
        <v>141</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c r="A747" s="361" t="s">
        <v>45</v>
      </c>
      <c r="B747" s="361"/>
      <c r="C747" s="361"/>
      <c r="D747" s="361"/>
      <c r="E747" s="968" t="s">
        <v>704</v>
      </c>
      <c r="F747" s="966"/>
      <c r="G747" s="966"/>
      <c r="H747" s="100" t="str">
        <f>IF(E747="","","-")</f>
        <v>-</v>
      </c>
      <c r="I747" s="966"/>
      <c r="J747" s="966"/>
      <c r="K747" s="100" t="str">
        <f>IF(I747="","","-")</f>
        <v/>
      </c>
      <c r="L747" s="967">
        <v>145</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4" customHeight="1">
      <c r="A748" s="615" t="s">
        <v>161</v>
      </c>
      <c r="B748" s="616"/>
      <c r="C748" s="616"/>
      <c r="D748" s="616"/>
      <c r="E748" s="616"/>
      <c r="F748" s="617"/>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9" t="s">
        <v>163</v>
      </c>
      <c r="B787" s="630"/>
      <c r="C787" s="630"/>
      <c r="D787" s="630"/>
      <c r="E787" s="630"/>
      <c r="F787" s="631"/>
      <c r="G787" s="596" t="s">
        <v>759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c r="A788" s="632"/>
      <c r="B788" s="633"/>
      <c r="C788" s="633"/>
      <c r="D788" s="633"/>
      <c r="E788" s="633"/>
      <c r="F788" s="634"/>
      <c r="G788" s="813" t="s">
        <v>164</v>
      </c>
      <c r="H788" s="669"/>
      <c r="I788" s="669"/>
      <c r="J788" s="669"/>
      <c r="K788" s="669"/>
      <c r="L788" s="668" t="s">
        <v>165</v>
      </c>
      <c r="M788" s="669"/>
      <c r="N788" s="669"/>
      <c r="O788" s="669"/>
      <c r="P788" s="669"/>
      <c r="Q788" s="669"/>
      <c r="R788" s="669"/>
      <c r="S788" s="669"/>
      <c r="T788" s="669"/>
      <c r="U788" s="669"/>
      <c r="V788" s="669"/>
      <c r="W788" s="669"/>
      <c r="X788" s="670"/>
      <c r="Y788" s="654" t="s">
        <v>166</v>
      </c>
      <c r="Z788" s="655"/>
      <c r="AA788" s="655"/>
      <c r="AB788" s="799"/>
      <c r="AC788" s="813" t="s">
        <v>164</v>
      </c>
      <c r="AD788" s="669"/>
      <c r="AE788" s="669"/>
      <c r="AF788" s="669"/>
      <c r="AG788" s="669"/>
      <c r="AH788" s="668" t="s">
        <v>165</v>
      </c>
      <c r="AI788" s="669"/>
      <c r="AJ788" s="669"/>
      <c r="AK788" s="669"/>
      <c r="AL788" s="669"/>
      <c r="AM788" s="669"/>
      <c r="AN788" s="669"/>
      <c r="AO788" s="669"/>
      <c r="AP788" s="669"/>
      <c r="AQ788" s="669"/>
      <c r="AR788" s="669"/>
      <c r="AS788" s="669"/>
      <c r="AT788" s="670"/>
      <c r="AU788" s="654" t="s">
        <v>166</v>
      </c>
      <c r="AV788" s="655"/>
      <c r="AW788" s="655"/>
      <c r="AX788" s="656"/>
    </row>
    <row r="789" spans="1:51" ht="24.75" customHeight="1">
      <c r="A789" s="632"/>
      <c r="B789" s="633"/>
      <c r="C789" s="633"/>
      <c r="D789" s="633"/>
      <c r="E789" s="633"/>
      <c r="F789" s="634"/>
      <c r="G789" s="671" t="s">
        <v>760</v>
      </c>
      <c r="H789" s="672"/>
      <c r="I789" s="672"/>
      <c r="J789" s="672"/>
      <c r="K789" s="673"/>
      <c r="L789" s="665" t="s">
        <v>761</v>
      </c>
      <c r="M789" s="666"/>
      <c r="N789" s="666"/>
      <c r="O789" s="666"/>
      <c r="P789" s="666"/>
      <c r="Q789" s="666"/>
      <c r="R789" s="666"/>
      <c r="S789" s="666"/>
      <c r="T789" s="666"/>
      <c r="U789" s="666"/>
      <c r="V789" s="666"/>
      <c r="W789" s="666"/>
      <c r="X789" s="667"/>
      <c r="Y789" s="385">
        <v>239</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c r="A799" s="632"/>
      <c r="B799" s="633"/>
      <c r="C799" s="633"/>
      <c r="D799" s="633"/>
      <c r="E799" s="633"/>
      <c r="F799" s="634"/>
      <c r="G799" s="824" t="s">
        <v>31</v>
      </c>
      <c r="H799" s="825"/>
      <c r="I799" s="825"/>
      <c r="J799" s="825"/>
      <c r="K799" s="825"/>
      <c r="L799" s="826"/>
      <c r="M799" s="827"/>
      <c r="N799" s="827"/>
      <c r="O799" s="827"/>
      <c r="P799" s="827"/>
      <c r="Q799" s="827"/>
      <c r="R799" s="827"/>
      <c r="S799" s="827"/>
      <c r="T799" s="827"/>
      <c r="U799" s="827"/>
      <c r="V799" s="827"/>
      <c r="W799" s="827"/>
      <c r="X799" s="828"/>
      <c r="Y799" s="829">
        <f>SUM(Y789:AB798)</f>
        <v>239</v>
      </c>
      <c r="Z799" s="830"/>
      <c r="AA799" s="830"/>
      <c r="AB799" s="831"/>
      <c r="AC799" s="824" t="s">
        <v>31</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c r="A800" s="632"/>
      <c r="B800" s="633"/>
      <c r="C800" s="633"/>
      <c r="D800" s="633"/>
      <c r="E800" s="633"/>
      <c r="F800" s="634"/>
      <c r="G800" s="596" t="s">
        <v>167</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168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c r="A801" s="632"/>
      <c r="B801" s="633"/>
      <c r="C801" s="633"/>
      <c r="D801" s="633"/>
      <c r="E801" s="633"/>
      <c r="F801" s="634"/>
      <c r="G801" s="813" t="s">
        <v>164</v>
      </c>
      <c r="H801" s="669"/>
      <c r="I801" s="669"/>
      <c r="J801" s="669"/>
      <c r="K801" s="669"/>
      <c r="L801" s="668" t="s">
        <v>165</v>
      </c>
      <c r="M801" s="669"/>
      <c r="N801" s="669"/>
      <c r="O801" s="669"/>
      <c r="P801" s="669"/>
      <c r="Q801" s="669"/>
      <c r="R801" s="669"/>
      <c r="S801" s="669"/>
      <c r="T801" s="669"/>
      <c r="U801" s="669"/>
      <c r="V801" s="669"/>
      <c r="W801" s="669"/>
      <c r="X801" s="670"/>
      <c r="Y801" s="654" t="s">
        <v>166</v>
      </c>
      <c r="Z801" s="655"/>
      <c r="AA801" s="655"/>
      <c r="AB801" s="799"/>
      <c r="AC801" s="813" t="s">
        <v>164</v>
      </c>
      <c r="AD801" s="669"/>
      <c r="AE801" s="669"/>
      <c r="AF801" s="669"/>
      <c r="AG801" s="669"/>
      <c r="AH801" s="668" t="s">
        <v>165</v>
      </c>
      <c r="AI801" s="669"/>
      <c r="AJ801" s="669"/>
      <c r="AK801" s="669"/>
      <c r="AL801" s="669"/>
      <c r="AM801" s="669"/>
      <c r="AN801" s="669"/>
      <c r="AO801" s="669"/>
      <c r="AP801" s="669"/>
      <c r="AQ801" s="669"/>
      <c r="AR801" s="669"/>
      <c r="AS801" s="669"/>
      <c r="AT801" s="670"/>
      <c r="AU801" s="654" t="s">
        <v>166</v>
      </c>
      <c r="AV801" s="655"/>
      <c r="AW801" s="655"/>
      <c r="AX801" s="656"/>
      <c r="AY801">
        <f>$AY$800</f>
        <v>0</v>
      </c>
    </row>
    <row r="802" spans="1:51" ht="24.75" hidden="1" customHeight="1">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c r="A812" s="632"/>
      <c r="B812" s="633"/>
      <c r="C812" s="633"/>
      <c r="D812" s="633"/>
      <c r="E812" s="633"/>
      <c r="F812" s="634"/>
      <c r="G812" s="824" t="s">
        <v>31</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31</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c r="A813" s="632"/>
      <c r="B813" s="633"/>
      <c r="C813" s="633"/>
      <c r="D813" s="633"/>
      <c r="E813" s="633"/>
      <c r="F813" s="634"/>
      <c r="G813" s="596" t="s">
        <v>169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170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c r="A814" s="632"/>
      <c r="B814" s="633"/>
      <c r="C814" s="633"/>
      <c r="D814" s="633"/>
      <c r="E814" s="633"/>
      <c r="F814" s="634"/>
      <c r="G814" s="813" t="s">
        <v>164</v>
      </c>
      <c r="H814" s="669"/>
      <c r="I814" s="669"/>
      <c r="J814" s="669"/>
      <c r="K814" s="669"/>
      <c r="L814" s="668" t="s">
        <v>165</v>
      </c>
      <c r="M814" s="669"/>
      <c r="N814" s="669"/>
      <c r="O814" s="669"/>
      <c r="P814" s="669"/>
      <c r="Q814" s="669"/>
      <c r="R814" s="669"/>
      <c r="S814" s="669"/>
      <c r="T814" s="669"/>
      <c r="U814" s="669"/>
      <c r="V814" s="669"/>
      <c r="W814" s="669"/>
      <c r="X814" s="670"/>
      <c r="Y814" s="654" t="s">
        <v>166</v>
      </c>
      <c r="Z814" s="655"/>
      <c r="AA814" s="655"/>
      <c r="AB814" s="799"/>
      <c r="AC814" s="813" t="s">
        <v>164</v>
      </c>
      <c r="AD814" s="669"/>
      <c r="AE814" s="669"/>
      <c r="AF814" s="669"/>
      <c r="AG814" s="669"/>
      <c r="AH814" s="668" t="s">
        <v>165</v>
      </c>
      <c r="AI814" s="669"/>
      <c r="AJ814" s="669"/>
      <c r="AK814" s="669"/>
      <c r="AL814" s="669"/>
      <c r="AM814" s="669"/>
      <c r="AN814" s="669"/>
      <c r="AO814" s="669"/>
      <c r="AP814" s="669"/>
      <c r="AQ814" s="669"/>
      <c r="AR814" s="669"/>
      <c r="AS814" s="669"/>
      <c r="AT814" s="670"/>
      <c r="AU814" s="654" t="s">
        <v>166</v>
      </c>
      <c r="AV814" s="655"/>
      <c r="AW814" s="655"/>
      <c r="AX814" s="656"/>
      <c r="AY814">
        <f>$AY$813</f>
        <v>0</v>
      </c>
    </row>
    <row r="815" spans="1:51" ht="24.75" hidden="1" customHeight="1">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c r="A825" s="632"/>
      <c r="B825" s="633"/>
      <c r="C825" s="633"/>
      <c r="D825" s="633"/>
      <c r="E825" s="633"/>
      <c r="F825" s="634"/>
      <c r="G825" s="824" t="s">
        <v>31</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31</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c r="A826" s="632"/>
      <c r="B826" s="633"/>
      <c r="C826" s="633"/>
      <c r="D826" s="633"/>
      <c r="E826" s="633"/>
      <c r="F826" s="634"/>
      <c r="G826" s="596" t="s">
        <v>171</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172</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c r="A827" s="632"/>
      <c r="B827" s="633"/>
      <c r="C827" s="633"/>
      <c r="D827" s="633"/>
      <c r="E827" s="633"/>
      <c r="F827" s="634"/>
      <c r="G827" s="813" t="s">
        <v>164</v>
      </c>
      <c r="H827" s="669"/>
      <c r="I827" s="669"/>
      <c r="J827" s="669"/>
      <c r="K827" s="669"/>
      <c r="L827" s="668" t="s">
        <v>165</v>
      </c>
      <c r="M827" s="669"/>
      <c r="N827" s="669"/>
      <c r="O827" s="669"/>
      <c r="P827" s="669"/>
      <c r="Q827" s="669"/>
      <c r="R827" s="669"/>
      <c r="S827" s="669"/>
      <c r="T827" s="669"/>
      <c r="U827" s="669"/>
      <c r="V827" s="669"/>
      <c r="W827" s="669"/>
      <c r="X827" s="670"/>
      <c r="Y827" s="654" t="s">
        <v>166</v>
      </c>
      <c r="Z827" s="655"/>
      <c r="AA827" s="655"/>
      <c r="AB827" s="799"/>
      <c r="AC827" s="813" t="s">
        <v>164</v>
      </c>
      <c r="AD827" s="669"/>
      <c r="AE827" s="669"/>
      <c r="AF827" s="669"/>
      <c r="AG827" s="669"/>
      <c r="AH827" s="668" t="s">
        <v>165</v>
      </c>
      <c r="AI827" s="669"/>
      <c r="AJ827" s="669"/>
      <c r="AK827" s="669"/>
      <c r="AL827" s="669"/>
      <c r="AM827" s="669"/>
      <c r="AN827" s="669"/>
      <c r="AO827" s="669"/>
      <c r="AP827" s="669"/>
      <c r="AQ827" s="669"/>
      <c r="AR827" s="669"/>
      <c r="AS827" s="669"/>
      <c r="AT827" s="670"/>
      <c r="AU827" s="654" t="s">
        <v>166</v>
      </c>
      <c r="AV827" s="655"/>
      <c r="AW827" s="655"/>
      <c r="AX827" s="656"/>
      <c r="AY827">
        <f>$AY$826</f>
        <v>0</v>
      </c>
    </row>
    <row r="828" spans="1:51" s="16" customFormat="1" ht="24.75" hidden="1" customHeight="1">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c r="A838" s="632"/>
      <c r="B838" s="633"/>
      <c r="C838" s="633"/>
      <c r="D838" s="633"/>
      <c r="E838" s="633"/>
      <c r="F838" s="634"/>
      <c r="G838" s="824" t="s">
        <v>31</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31</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c r="A839" s="908" t="s">
        <v>173</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66</v>
      </c>
      <c r="AM839" s="276"/>
      <c r="AN839" s="276"/>
      <c r="AO839" s="102" t="s">
        <v>174</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175</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758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176</v>
      </c>
      <c r="D844" s="360"/>
      <c r="E844" s="360"/>
      <c r="F844" s="360"/>
      <c r="G844" s="360"/>
      <c r="H844" s="360"/>
      <c r="I844" s="360"/>
      <c r="J844" s="152" t="s">
        <v>177</v>
      </c>
      <c r="K844" s="361"/>
      <c r="L844" s="361"/>
      <c r="M844" s="361"/>
      <c r="N844" s="361"/>
      <c r="O844" s="361"/>
      <c r="P844" s="247" t="s">
        <v>178</v>
      </c>
      <c r="Q844" s="247"/>
      <c r="R844" s="247"/>
      <c r="S844" s="247"/>
      <c r="T844" s="247"/>
      <c r="U844" s="247"/>
      <c r="V844" s="247"/>
      <c r="W844" s="247"/>
      <c r="X844" s="247"/>
      <c r="Y844" s="362" t="s">
        <v>179</v>
      </c>
      <c r="Z844" s="363"/>
      <c r="AA844" s="363"/>
      <c r="AB844" s="363"/>
      <c r="AC844" s="152" t="s">
        <v>180</v>
      </c>
      <c r="AD844" s="152"/>
      <c r="AE844" s="152"/>
      <c r="AF844" s="152"/>
      <c r="AG844" s="152"/>
      <c r="AH844" s="362" t="s">
        <v>181</v>
      </c>
      <c r="AI844" s="360"/>
      <c r="AJ844" s="360"/>
      <c r="AK844" s="360"/>
      <c r="AL844" s="360" t="s">
        <v>182</v>
      </c>
      <c r="AM844" s="360"/>
      <c r="AN844" s="360"/>
      <c r="AO844" s="364"/>
      <c r="AP844" s="365" t="s">
        <v>183</v>
      </c>
      <c r="AQ844" s="365"/>
      <c r="AR844" s="365"/>
      <c r="AS844" s="365"/>
      <c r="AT844" s="365"/>
      <c r="AU844" s="365"/>
      <c r="AV844" s="365"/>
      <c r="AW844" s="365"/>
      <c r="AX844" s="365"/>
    </row>
    <row r="845" spans="1:51" ht="39.75" customHeight="1">
      <c r="A845" s="370">
        <v>1</v>
      </c>
      <c r="B845" s="370">
        <v>1</v>
      </c>
      <c r="C845" s="358" t="s">
        <v>736</v>
      </c>
      <c r="D845" s="343"/>
      <c r="E845" s="343"/>
      <c r="F845" s="343"/>
      <c r="G845" s="343"/>
      <c r="H845" s="343"/>
      <c r="I845" s="343"/>
      <c r="J845" s="344">
        <v>6120001045084</v>
      </c>
      <c r="K845" s="345"/>
      <c r="L845" s="345"/>
      <c r="M845" s="345"/>
      <c r="N845" s="345"/>
      <c r="O845" s="345"/>
      <c r="P845" s="359" t="s">
        <v>745</v>
      </c>
      <c r="Q845" s="346"/>
      <c r="R845" s="346"/>
      <c r="S845" s="346"/>
      <c r="T845" s="346"/>
      <c r="U845" s="346"/>
      <c r="V845" s="346"/>
      <c r="W845" s="346"/>
      <c r="X845" s="346"/>
      <c r="Y845" s="347">
        <v>239</v>
      </c>
      <c r="Z845" s="348"/>
      <c r="AA845" s="348"/>
      <c r="AB845" s="349"/>
      <c r="AC845" s="350" t="s">
        <v>310</v>
      </c>
      <c r="AD845" s="351"/>
      <c r="AE845" s="351"/>
      <c r="AF845" s="351"/>
      <c r="AG845" s="351"/>
      <c r="AH845" s="366" t="s">
        <v>756</v>
      </c>
      <c r="AI845" s="367"/>
      <c r="AJ845" s="367"/>
      <c r="AK845" s="367"/>
      <c r="AL845" s="354" t="s">
        <v>756</v>
      </c>
      <c r="AM845" s="355"/>
      <c r="AN845" s="355"/>
      <c r="AO845" s="356"/>
      <c r="AP845" s="357"/>
      <c r="AQ845" s="357"/>
      <c r="AR845" s="357"/>
      <c r="AS845" s="357"/>
      <c r="AT845" s="357"/>
      <c r="AU845" s="357"/>
      <c r="AV845" s="357"/>
      <c r="AW845" s="357"/>
      <c r="AX845" s="357"/>
    </row>
    <row r="846" spans="1:51" ht="39.75" customHeight="1">
      <c r="A846" s="370">
        <v>2</v>
      </c>
      <c r="B846" s="370">
        <v>1</v>
      </c>
      <c r="C846" s="358" t="s">
        <v>737</v>
      </c>
      <c r="D846" s="343"/>
      <c r="E846" s="343"/>
      <c r="F846" s="343"/>
      <c r="G846" s="343"/>
      <c r="H846" s="343"/>
      <c r="I846" s="343"/>
      <c r="J846" s="344">
        <v>8011001046081</v>
      </c>
      <c r="K846" s="345"/>
      <c r="L846" s="345"/>
      <c r="M846" s="345"/>
      <c r="N846" s="345"/>
      <c r="O846" s="345"/>
      <c r="P846" s="359" t="s">
        <v>747</v>
      </c>
      <c r="Q846" s="346"/>
      <c r="R846" s="346"/>
      <c r="S846" s="346"/>
      <c r="T846" s="346"/>
      <c r="U846" s="346"/>
      <c r="V846" s="346"/>
      <c r="W846" s="346"/>
      <c r="X846" s="346"/>
      <c r="Y846" s="347">
        <v>132</v>
      </c>
      <c r="Z846" s="348"/>
      <c r="AA846" s="348"/>
      <c r="AB846" s="349"/>
      <c r="AC846" s="350" t="s">
        <v>310</v>
      </c>
      <c r="AD846" s="351"/>
      <c r="AE846" s="351"/>
      <c r="AF846" s="351"/>
      <c r="AG846" s="351"/>
      <c r="AH846" s="366" t="s">
        <v>756</v>
      </c>
      <c r="AI846" s="367"/>
      <c r="AJ846" s="367"/>
      <c r="AK846" s="367"/>
      <c r="AL846" s="354" t="s">
        <v>756</v>
      </c>
      <c r="AM846" s="355"/>
      <c r="AN846" s="355"/>
      <c r="AO846" s="356"/>
      <c r="AP846" s="357"/>
      <c r="AQ846" s="357"/>
      <c r="AR846" s="357"/>
      <c r="AS846" s="357"/>
      <c r="AT846" s="357"/>
      <c r="AU846" s="357"/>
      <c r="AV846" s="357"/>
      <c r="AW846" s="357"/>
      <c r="AX846" s="357"/>
      <c r="AY846">
        <f>COUNTA($C$846)</f>
        <v>1</v>
      </c>
    </row>
    <row r="847" spans="1:51" ht="39.75" customHeight="1">
      <c r="A847" s="370">
        <v>3</v>
      </c>
      <c r="B847" s="370">
        <v>1</v>
      </c>
      <c r="C847" s="358" t="s">
        <v>738</v>
      </c>
      <c r="D847" s="343"/>
      <c r="E847" s="343"/>
      <c r="F847" s="343"/>
      <c r="G847" s="343"/>
      <c r="H847" s="343"/>
      <c r="I847" s="343"/>
      <c r="J847" s="344">
        <v>2010001062912</v>
      </c>
      <c r="K847" s="345"/>
      <c r="L847" s="345"/>
      <c r="M847" s="345"/>
      <c r="N847" s="345"/>
      <c r="O847" s="345"/>
      <c r="P847" s="359" t="s">
        <v>746</v>
      </c>
      <c r="Q847" s="346"/>
      <c r="R847" s="346"/>
      <c r="S847" s="346"/>
      <c r="T847" s="346"/>
      <c r="U847" s="346"/>
      <c r="V847" s="346"/>
      <c r="W847" s="346"/>
      <c r="X847" s="346"/>
      <c r="Y847" s="347">
        <v>118</v>
      </c>
      <c r="Z847" s="348"/>
      <c r="AA847" s="348"/>
      <c r="AB847" s="349"/>
      <c r="AC847" s="350" t="s">
        <v>222</v>
      </c>
      <c r="AD847" s="351"/>
      <c r="AE847" s="351"/>
      <c r="AF847" s="351"/>
      <c r="AG847" s="351"/>
      <c r="AH847" s="352">
        <v>1</v>
      </c>
      <c r="AI847" s="353"/>
      <c r="AJ847" s="353"/>
      <c r="AK847" s="353"/>
      <c r="AL847" s="354">
        <v>93.7</v>
      </c>
      <c r="AM847" s="355"/>
      <c r="AN847" s="355"/>
      <c r="AO847" s="356"/>
      <c r="AP847" s="357"/>
      <c r="AQ847" s="357"/>
      <c r="AR847" s="357"/>
      <c r="AS847" s="357"/>
      <c r="AT847" s="357"/>
      <c r="AU847" s="357"/>
      <c r="AV847" s="357"/>
      <c r="AW847" s="357"/>
      <c r="AX847" s="357"/>
      <c r="AY847">
        <f>COUNTA($C$847)</f>
        <v>1</v>
      </c>
    </row>
    <row r="848" spans="1:51" ht="39.75" customHeight="1">
      <c r="A848" s="370">
        <v>4</v>
      </c>
      <c r="B848" s="370">
        <v>1</v>
      </c>
      <c r="C848" s="358" t="s">
        <v>741</v>
      </c>
      <c r="D848" s="343"/>
      <c r="E848" s="343"/>
      <c r="F848" s="343"/>
      <c r="G848" s="343"/>
      <c r="H848" s="343"/>
      <c r="I848" s="343"/>
      <c r="J848" s="344">
        <v>5010001030412</v>
      </c>
      <c r="K848" s="345"/>
      <c r="L848" s="345"/>
      <c r="M848" s="345"/>
      <c r="N848" s="345"/>
      <c r="O848" s="345"/>
      <c r="P848" s="359" t="s">
        <v>750</v>
      </c>
      <c r="Q848" s="346"/>
      <c r="R848" s="346"/>
      <c r="S848" s="346"/>
      <c r="T848" s="346"/>
      <c r="U848" s="346"/>
      <c r="V848" s="346"/>
      <c r="W848" s="346"/>
      <c r="X848" s="346"/>
      <c r="Y848" s="347">
        <v>87.3</v>
      </c>
      <c r="Z848" s="348"/>
      <c r="AA848" s="348"/>
      <c r="AB848" s="349"/>
      <c r="AC848" s="350" t="s">
        <v>222</v>
      </c>
      <c r="AD848" s="351"/>
      <c r="AE848" s="351"/>
      <c r="AF848" s="351"/>
      <c r="AG848" s="351"/>
      <c r="AH848" s="352">
        <v>4</v>
      </c>
      <c r="AI848" s="353"/>
      <c r="AJ848" s="353"/>
      <c r="AK848" s="353"/>
      <c r="AL848" s="354">
        <v>72.2</v>
      </c>
      <c r="AM848" s="355"/>
      <c r="AN848" s="355"/>
      <c r="AO848" s="356"/>
      <c r="AP848" s="357"/>
      <c r="AQ848" s="357"/>
      <c r="AR848" s="357"/>
      <c r="AS848" s="357"/>
      <c r="AT848" s="357"/>
      <c r="AU848" s="357"/>
      <c r="AV848" s="357"/>
      <c r="AW848" s="357"/>
      <c r="AX848" s="357"/>
      <c r="AY848">
        <f>COUNTA($C$848)</f>
        <v>1</v>
      </c>
    </row>
    <row r="849" spans="1:51" ht="39.75" customHeight="1">
      <c r="A849" s="370">
        <v>5</v>
      </c>
      <c r="B849" s="370">
        <v>1</v>
      </c>
      <c r="C849" s="358" t="s">
        <v>739</v>
      </c>
      <c r="D849" s="343"/>
      <c r="E849" s="343"/>
      <c r="F849" s="343"/>
      <c r="G849" s="343"/>
      <c r="H849" s="343"/>
      <c r="I849" s="343"/>
      <c r="J849" s="344">
        <v>6010001065457</v>
      </c>
      <c r="K849" s="345"/>
      <c r="L849" s="345"/>
      <c r="M849" s="345"/>
      <c r="N849" s="345"/>
      <c r="O849" s="345"/>
      <c r="P849" s="359" t="s">
        <v>748</v>
      </c>
      <c r="Q849" s="346"/>
      <c r="R849" s="346"/>
      <c r="S849" s="346"/>
      <c r="T849" s="346"/>
      <c r="U849" s="346"/>
      <c r="V849" s="346"/>
      <c r="W849" s="346"/>
      <c r="X849" s="346"/>
      <c r="Y849" s="347">
        <v>75.5</v>
      </c>
      <c r="Z849" s="348"/>
      <c r="AA849" s="348"/>
      <c r="AB849" s="349"/>
      <c r="AC849" s="350" t="s">
        <v>222</v>
      </c>
      <c r="AD849" s="351"/>
      <c r="AE849" s="351"/>
      <c r="AF849" s="351"/>
      <c r="AG849" s="351"/>
      <c r="AH849" s="352">
        <v>4</v>
      </c>
      <c r="AI849" s="353"/>
      <c r="AJ849" s="353"/>
      <c r="AK849" s="353"/>
      <c r="AL849" s="354">
        <v>74.2</v>
      </c>
      <c r="AM849" s="355"/>
      <c r="AN849" s="355"/>
      <c r="AO849" s="356"/>
      <c r="AP849" s="357"/>
      <c r="AQ849" s="357"/>
      <c r="AR849" s="357"/>
      <c r="AS849" s="357"/>
      <c r="AT849" s="357"/>
      <c r="AU849" s="357"/>
      <c r="AV849" s="357"/>
      <c r="AW849" s="357"/>
      <c r="AX849" s="357"/>
      <c r="AY849">
        <f>COUNTA($C$849)</f>
        <v>1</v>
      </c>
    </row>
    <row r="850" spans="1:51" ht="39.75" customHeight="1">
      <c r="A850" s="370">
        <v>6</v>
      </c>
      <c r="B850" s="370">
        <v>1</v>
      </c>
      <c r="C850" s="371" t="s">
        <v>753</v>
      </c>
      <c r="D850" s="372"/>
      <c r="E850" s="372"/>
      <c r="F850" s="372"/>
      <c r="G850" s="372"/>
      <c r="H850" s="372"/>
      <c r="I850" s="373"/>
      <c r="J850" s="905">
        <v>2010001051477</v>
      </c>
      <c r="K850" s="906"/>
      <c r="L850" s="906"/>
      <c r="M850" s="906"/>
      <c r="N850" s="906"/>
      <c r="O850" s="907"/>
      <c r="P850" s="911" t="s">
        <v>749</v>
      </c>
      <c r="Q850" s="912"/>
      <c r="R850" s="912"/>
      <c r="S850" s="912"/>
      <c r="T850" s="912"/>
      <c r="U850" s="912"/>
      <c r="V850" s="912"/>
      <c r="W850" s="912"/>
      <c r="X850" s="913"/>
      <c r="Y850" s="347">
        <v>53.9</v>
      </c>
      <c r="Z850" s="348"/>
      <c r="AA850" s="348"/>
      <c r="AB850" s="349"/>
      <c r="AC850" s="350" t="s">
        <v>310</v>
      </c>
      <c r="AD850" s="351"/>
      <c r="AE850" s="351"/>
      <c r="AF850" s="351"/>
      <c r="AG850" s="351"/>
      <c r="AH850" s="352" t="s">
        <v>763</v>
      </c>
      <c r="AI850" s="353"/>
      <c r="AJ850" s="353"/>
      <c r="AK850" s="353"/>
      <c r="AL850" s="354" t="s">
        <v>763</v>
      </c>
      <c r="AM850" s="355"/>
      <c r="AN850" s="355"/>
      <c r="AO850" s="356"/>
      <c r="AP850" s="357"/>
      <c r="AQ850" s="357"/>
      <c r="AR850" s="357"/>
      <c r="AS850" s="357"/>
      <c r="AT850" s="357"/>
      <c r="AU850" s="357"/>
      <c r="AV850" s="357"/>
      <c r="AW850" s="357"/>
      <c r="AX850" s="357"/>
      <c r="AY850">
        <f>COUNTA($C$850)</f>
        <v>1</v>
      </c>
    </row>
    <row r="851" spans="1:51" ht="39.75" customHeight="1">
      <c r="A851" s="370">
        <v>7</v>
      </c>
      <c r="B851" s="370">
        <v>1</v>
      </c>
      <c r="C851" s="371" t="s">
        <v>740</v>
      </c>
      <c r="D851" s="372"/>
      <c r="E851" s="372"/>
      <c r="F851" s="372"/>
      <c r="G851" s="372"/>
      <c r="H851" s="372"/>
      <c r="I851" s="373"/>
      <c r="J851" s="905">
        <v>3010001008749</v>
      </c>
      <c r="K851" s="906"/>
      <c r="L851" s="906"/>
      <c r="M851" s="906"/>
      <c r="N851" s="906"/>
      <c r="O851" s="907"/>
      <c r="P851" s="911" t="s">
        <v>757</v>
      </c>
      <c r="Q851" s="912"/>
      <c r="R851" s="912"/>
      <c r="S851" s="912"/>
      <c r="T851" s="912"/>
      <c r="U851" s="912"/>
      <c r="V851" s="912"/>
      <c r="W851" s="912"/>
      <c r="X851" s="913"/>
      <c r="Y851" s="347">
        <v>49.5</v>
      </c>
      <c r="Z851" s="348"/>
      <c r="AA851" s="348"/>
      <c r="AB851" s="349"/>
      <c r="AC851" s="350" t="s">
        <v>222</v>
      </c>
      <c r="AD851" s="351"/>
      <c r="AE851" s="351"/>
      <c r="AF851" s="351"/>
      <c r="AG851" s="351"/>
      <c r="AH851" s="352">
        <v>2</v>
      </c>
      <c r="AI851" s="353"/>
      <c r="AJ851" s="353"/>
      <c r="AK851" s="353"/>
      <c r="AL851" s="354">
        <v>78.2</v>
      </c>
      <c r="AM851" s="355"/>
      <c r="AN851" s="355"/>
      <c r="AO851" s="356"/>
      <c r="AP851" s="357"/>
      <c r="AQ851" s="357"/>
      <c r="AR851" s="357"/>
      <c r="AS851" s="357"/>
      <c r="AT851" s="357"/>
      <c r="AU851" s="357"/>
      <c r="AV851" s="357"/>
      <c r="AW851" s="357"/>
      <c r="AX851" s="357"/>
      <c r="AY851">
        <f>COUNTA($C$851)</f>
        <v>1</v>
      </c>
    </row>
    <row r="852" spans="1:51" ht="39.75" customHeight="1">
      <c r="A852" s="370">
        <v>8</v>
      </c>
      <c r="B852" s="370">
        <v>1</v>
      </c>
      <c r="C852" s="358" t="s">
        <v>742</v>
      </c>
      <c r="D852" s="343"/>
      <c r="E852" s="343"/>
      <c r="F852" s="343"/>
      <c r="G852" s="343"/>
      <c r="H852" s="343"/>
      <c r="I852" s="343"/>
      <c r="J852" s="344">
        <v>7020001031011</v>
      </c>
      <c r="K852" s="345"/>
      <c r="L852" s="345"/>
      <c r="M852" s="345"/>
      <c r="N852" s="345"/>
      <c r="O852" s="345"/>
      <c r="P852" s="359" t="s">
        <v>768</v>
      </c>
      <c r="Q852" s="346"/>
      <c r="R852" s="346"/>
      <c r="S852" s="346"/>
      <c r="T852" s="346"/>
      <c r="U852" s="346"/>
      <c r="V852" s="346"/>
      <c r="W852" s="346"/>
      <c r="X852" s="346"/>
      <c r="Y852" s="347">
        <v>21.1</v>
      </c>
      <c r="Z852" s="348"/>
      <c r="AA852" s="348"/>
      <c r="AB852" s="349"/>
      <c r="AC852" s="350" t="s">
        <v>222</v>
      </c>
      <c r="AD852" s="351"/>
      <c r="AE852" s="351"/>
      <c r="AF852" s="351"/>
      <c r="AG852" s="351"/>
      <c r="AH852" s="352">
        <v>1</v>
      </c>
      <c r="AI852" s="353"/>
      <c r="AJ852" s="353"/>
      <c r="AK852" s="353"/>
      <c r="AL852" s="354">
        <v>78.400000000000006</v>
      </c>
      <c r="AM852" s="355"/>
      <c r="AN852" s="355"/>
      <c r="AO852" s="356"/>
      <c r="AP852" s="357"/>
      <c r="AQ852" s="357"/>
      <c r="AR852" s="357"/>
      <c r="AS852" s="357"/>
      <c r="AT852" s="357"/>
      <c r="AU852" s="357"/>
      <c r="AV852" s="357"/>
      <c r="AW852" s="357"/>
      <c r="AX852" s="357"/>
      <c r="AY852">
        <f>COUNTA($C$852)</f>
        <v>1</v>
      </c>
    </row>
    <row r="853" spans="1:51" ht="39.75" customHeight="1">
      <c r="A853" s="370">
        <v>9</v>
      </c>
      <c r="B853" s="370">
        <v>1</v>
      </c>
      <c r="C853" s="358" t="s">
        <v>743</v>
      </c>
      <c r="D853" s="343"/>
      <c r="E853" s="343"/>
      <c r="F853" s="343"/>
      <c r="G853" s="343"/>
      <c r="H853" s="343"/>
      <c r="I853" s="343"/>
      <c r="J853" s="344">
        <v>1290001005786</v>
      </c>
      <c r="K853" s="345"/>
      <c r="L853" s="345"/>
      <c r="M853" s="345"/>
      <c r="N853" s="345"/>
      <c r="O853" s="345"/>
      <c r="P853" s="359" t="s">
        <v>751</v>
      </c>
      <c r="Q853" s="346"/>
      <c r="R853" s="346"/>
      <c r="S853" s="346"/>
      <c r="T853" s="346"/>
      <c r="U853" s="346"/>
      <c r="V853" s="346"/>
      <c r="W853" s="346"/>
      <c r="X853" s="346"/>
      <c r="Y853" s="347">
        <v>17.399999999999999</v>
      </c>
      <c r="Z853" s="348"/>
      <c r="AA853" s="348"/>
      <c r="AB853" s="349"/>
      <c r="AC853" s="350" t="s">
        <v>222</v>
      </c>
      <c r="AD853" s="351"/>
      <c r="AE853" s="351"/>
      <c r="AF853" s="351"/>
      <c r="AG853" s="351"/>
      <c r="AH853" s="352">
        <v>5</v>
      </c>
      <c r="AI853" s="353"/>
      <c r="AJ853" s="353"/>
      <c r="AK853" s="353"/>
      <c r="AL853" s="354">
        <v>60</v>
      </c>
      <c r="AM853" s="355"/>
      <c r="AN853" s="355"/>
      <c r="AO853" s="356"/>
      <c r="AP853" s="357"/>
      <c r="AQ853" s="357"/>
      <c r="AR853" s="357"/>
      <c r="AS853" s="357"/>
      <c r="AT853" s="357"/>
      <c r="AU853" s="357"/>
      <c r="AV853" s="357"/>
      <c r="AW853" s="357"/>
      <c r="AX853" s="357"/>
      <c r="AY853">
        <f>COUNTA($C$853)</f>
        <v>1</v>
      </c>
    </row>
    <row r="854" spans="1:51" ht="39.75" customHeight="1">
      <c r="A854" s="370">
        <v>10</v>
      </c>
      <c r="B854" s="370">
        <v>1</v>
      </c>
      <c r="C854" s="358" t="s">
        <v>744</v>
      </c>
      <c r="D854" s="343"/>
      <c r="E854" s="343"/>
      <c r="F854" s="343"/>
      <c r="G854" s="343"/>
      <c r="H854" s="343"/>
      <c r="I854" s="343"/>
      <c r="J854" s="344">
        <v>2010001009145</v>
      </c>
      <c r="K854" s="345"/>
      <c r="L854" s="345"/>
      <c r="M854" s="345"/>
      <c r="N854" s="345"/>
      <c r="O854" s="345"/>
      <c r="P854" s="359" t="s">
        <v>752</v>
      </c>
      <c r="Q854" s="346"/>
      <c r="R854" s="346"/>
      <c r="S854" s="346"/>
      <c r="T854" s="346"/>
      <c r="U854" s="346"/>
      <c r="V854" s="346"/>
      <c r="W854" s="346"/>
      <c r="X854" s="346"/>
      <c r="Y854" s="347">
        <v>7.7</v>
      </c>
      <c r="Z854" s="348"/>
      <c r="AA854" s="348"/>
      <c r="AB854" s="349"/>
      <c r="AC854" s="350" t="s">
        <v>222</v>
      </c>
      <c r="AD854" s="351"/>
      <c r="AE854" s="351"/>
      <c r="AF854" s="351"/>
      <c r="AG854" s="351"/>
      <c r="AH854" s="352">
        <v>5</v>
      </c>
      <c r="AI854" s="353"/>
      <c r="AJ854" s="353"/>
      <c r="AK854" s="353"/>
      <c r="AL854" s="354">
        <v>24.2</v>
      </c>
      <c r="AM854" s="355"/>
      <c r="AN854" s="355"/>
      <c r="AO854" s="356"/>
      <c r="AP854" s="357"/>
      <c r="AQ854" s="357"/>
      <c r="AR854" s="357"/>
      <c r="AS854" s="357"/>
      <c r="AT854" s="357"/>
      <c r="AU854" s="357"/>
      <c r="AV854" s="357"/>
      <c r="AW854" s="357"/>
      <c r="AX854" s="357"/>
      <c r="AY854">
        <f>COUNTA($C$854)</f>
        <v>1</v>
      </c>
    </row>
    <row r="855" spans="1:51" hidden="1">
      <c r="A855" s="370">
        <v>11</v>
      </c>
      <c r="B855" s="370">
        <v>1</v>
      </c>
      <c r="C855" s="358"/>
      <c r="D855" s="343"/>
      <c r="E855" s="343"/>
      <c r="F855" s="343"/>
      <c r="G855" s="343"/>
      <c r="H855" s="343"/>
      <c r="I855" s="343"/>
      <c r="J855" s="344"/>
      <c r="K855" s="345"/>
      <c r="L855" s="345"/>
      <c r="M855" s="345"/>
      <c r="N855" s="345"/>
      <c r="O855" s="345"/>
      <c r="P855" s="359"/>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idden="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idden="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idden="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idden="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idden="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idden="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idden="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idden="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idden="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idden="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idden="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idden="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idden="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idden="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idden="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idden="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idden="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idden="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idden="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idden="1">
      <c r="A876" s="56"/>
      <c r="B876" s="60" t="s">
        <v>184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idden="1">
      <c r="A877" s="360"/>
      <c r="B877" s="360"/>
      <c r="C877" s="360" t="s">
        <v>176</v>
      </c>
      <c r="D877" s="360"/>
      <c r="E877" s="360"/>
      <c r="F877" s="360"/>
      <c r="G877" s="360"/>
      <c r="H877" s="360"/>
      <c r="I877" s="360"/>
      <c r="J877" s="152" t="s">
        <v>177</v>
      </c>
      <c r="K877" s="361"/>
      <c r="L877" s="361"/>
      <c r="M877" s="361"/>
      <c r="N877" s="361"/>
      <c r="O877" s="361"/>
      <c r="P877" s="247" t="s">
        <v>178</v>
      </c>
      <c r="Q877" s="247"/>
      <c r="R877" s="247"/>
      <c r="S877" s="247"/>
      <c r="T877" s="247"/>
      <c r="U877" s="247"/>
      <c r="V877" s="247"/>
      <c r="W877" s="247"/>
      <c r="X877" s="247"/>
      <c r="Y877" s="362" t="s">
        <v>179</v>
      </c>
      <c r="Z877" s="363"/>
      <c r="AA877" s="363"/>
      <c r="AB877" s="363"/>
      <c r="AC877" s="152" t="s">
        <v>180</v>
      </c>
      <c r="AD877" s="152"/>
      <c r="AE877" s="152"/>
      <c r="AF877" s="152"/>
      <c r="AG877" s="152"/>
      <c r="AH877" s="362" t="s">
        <v>181</v>
      </c>
      <c r="AI877" s="360"/>
      <c r="AJ877" s="360"/>
      <c r="AK877" s="360"/>
      <c r="AL877" s="360" t="s">
        <v>182</v>
      </c>
      <c r="AM877" s="360"/>
      <c r="AN877" s="360"/>
      <c r="AO877" s="364"/>
      <c r="AP877" s="365" t="s">
        <v>183</v>
      </c>
      <c r="AQ877" s="365"/>
      <c r="AR877" s="365"/>
      <c r="AS877" s="365"/>
      <c r="AT877" s="365"/>
      <c r="AU877" s="365"/>
      <c r="AV877" s="365"/>
      <c r="AW877" s="365"/>
      <c r="AX877" s="365"/>
      <c r="AY877">
        <f t="shared" ref="AY877:AY878" si="118">$AY$875</f>
        <v>0</v>
      </c>
    </row>
    <row r="878" spans="1:51" hidden="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idden="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idden="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idden="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idden="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idden="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idden="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idden="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idden="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idden="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idden="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idden="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idden="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idden="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idden="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idden="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idden="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idden="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idden="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idden="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idden="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idden="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idden="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idden="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idden="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idden="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idden="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idden="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idden="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idden="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idden="1">
      <c r="A909" s="56"/>
      <c r="B909" s="60" t="s">
        <v>185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idden="1">
      <c r="A910" s="360"/>
      <c r="B910" s="360"/>
      <c r="C910" s="360" t="s">
        <v>176</v>
      </c>
      <c r="D910" s="360"/>
      <c r="E910" s="360"/>
      <c r="F910" s="360"/>
      <c r="G910" s="360"/>
      <c r="H910" s="360"/>
      <c r="I910" s="360"/>
      <c r="J910" s="152" t="s">
        <v>177</v>
      </c>
      <c r="K910" s="361"/>
      <c r="L910" s="361"/>
      <c r="M910" s="361"/>
      <c r="N910" s="361"/>
      <c r="O910" s="361"/>
      <c r="P910" s="247" t="s">
        <v>178</v>
      </c>
      <c r="Q910" s="247"/>
      <c r="R910" s="247"/>
      <c r="S910" s="247"/>
      <c r="T910" s="247"/>
      <c r="U910" s="247"/>
      <c r="V910" s="247"/>
      <c r="W910" s="247"/>
      <c r="X910" s="247"/>
      <c r="Y910" s="362" t="s">
        <v>179</v>
      </c>
      <c r="Z910" s="363"/>
      <c r="AA910" s="363"/>
      <c r="AB910" s="363"/>
      <c r="AC910" s="152" t="s">
        <v>180</v>
      </c>
      <c r="AD910" s="152"/>
      <c r="AE910" s="152"/>
      <c r="AF910" s="152"/>
      <c r="AG910" s="152"/>
      <c r="AH910" s="362" t="s">
        <v>181</v>
      </c>
      <c r="AI910" s="360"/>
      <c r="AJ910" s="360"/>
      <c r="AK910" s="360"/>
      <c r="AL910" s="360" t="s">
        <v>182</v>
      </c>
      <c r="AM910" s="360"/>
      <c r="AN910" s="360"/>
      <c r="AO910" s="364"/>
      <c r="AP910" s="365" t="s">
        <v>183</v>
      </c>
      <c r="AQ910" s="365"/>
      <c r="AR910" s="365"/>
      <c r="AS910" s="365"/>
      <c r="AT910" s="365"/>
      <c r="AU910" s="365"/>
      <c r="AV910" s="365"/>
      <c r="AW910" s="365"/>
      <c r="AX910" s="365"/>
      <c r="AY910">
        <f t="shared" ref="AY910:AY911" si="119">$AY$908</f>
        <v>0</v>
      </c>
    </row>
    <row r="911" spans="1:51" hidden="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idden="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idden="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idden="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idden="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idden="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idden="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idden="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idden="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idden="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idden="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idden="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idden="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idden="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idden="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idden="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idden="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idden="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idden="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idden="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idden="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idden="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idden="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idden="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idden="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idden="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idden="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idden="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idden="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idden="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idden="1">
      <c r="A942" s="56"/>
      <c r="B942" s="60" t="s">
        <v>186</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idden="1">
      <c r="A943" s="360"/>
      <c r="B943" s="360"/>
      <c r="C943" s="360" t="s">
        <v>176</v>
      </c>
      <c r="D943" s="360"/>
      <c r="E943" s="360"/>
      <c r="F943" s="360"/>
      <c r="G943" s="360"/>
      <c r="H943" s="360"/>
      <c r="I943" s="360"/>
      <c r="J943" s="152" t="s">
        <v>177</v>
      </c>
      <c r="K943" s="361"/>
      <c r="L943" s="361"/>
      <c r="M943" s="361"/>
      <c r="N943" s="361"/>
      <c r="O943" s="361"/>
      <c r="P943" s="247" t="s">
        <v>178</v>
      </c>
      <c r="Q943" s="247"/>
      <c r="R943" s="247"/>
      <c r="S943" s="247"/>
      <c r="T943" s="247"/>
      <c r="U943" s="247"/>
      <c r="V943" s="247"/>
      <c r="W943" s="247"/>
      <c r="X943" s="247"/>
      <c r="Y943" s="362" t="s">
        <v>179</v>
      </c>
      <c r="Z943" s="363"/>
      <c r="AA943" s="363"/>
      <c r="AB943" s="363"/>
      <c r="AC943" s="152" t="s">
        <v>180</v>
      </c>
      <c r="AD943" s="152"/>
      <c r="AE943" s="152"/>
      <c r="AF943" s="152"/>
      <c r="AG943" s="152"/>
      <c r="AH943" s="362" t="s">
        <v>181</v>
      </c>
      <c r="AI943" s="360"/>
      <c r="AJ943" s="360"/>
      <c r="AK943" s="360"/>
      <c r="AL943" s="360" t="s">
        <v>182</v>
      </c>
      <c r="AM943" s="360"/>
      <c r="AN943" s="360"/>
      <c r="AO943" s="364"/>
      <c r="AP943" s="365" t="s">
        <v>183</v>
      </c>
      <c r="AQ943" s="365"/>
      <c r="AR943" s="365"/>
      <c r="AS943" s="365"/>
      <c r="AT943" s="365"/>
      <c r="AU943" s="365"/>
      <c r="AV943" s="365"/>
      <c r="AW943" s="365"/>
      <c r="AX943" s="365"/>
      <c r="AY943">
        <f t="shared" ref="AY943:AY944" si="120">$AY$941</f>
        <v>0</v>
      </c>
    </row>
    <row r="944" spans="1:51" hidden="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idden="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idden="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idden="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idden="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idden="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idden="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idden="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idden="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idden="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idden="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idden="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idden="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idden="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idden="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idden="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idden="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idden="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idden="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c r="A975" s="56"/>
      <c r="B975" s="60" t="s">
        <v>187</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c r="A976" s="360"/>
      <c r="B976" s="360"/>
      <c r="C976" s="360" t="s">
        <v>176</v>
      </c>
      <c r="D976" s="360"/>
      <c r="E976" s="360"/>
      <c r="F976" s="360"/>
      <c r="G976" s="360"/>
      <c r="H976" s="360"/>
      <c r="I976" s="360"/>
      <c r="J976" s="152" t="s">
        <v>177</v>
      </c>
      <c r="K976" s="361"/>
      <c r="L976" s="361"/>
      <c r="M976" s="361"/>
      <c r="N976" s="361"/>
      <c r="O976" s="361"/>
      <c r="P976" s="247" t="s">
        <v>178</v>
      </c>
      <c r="Q976" s="247"/>
      <c r="R976" s="247"/>
      <c r="S976" s="247"/>
      <c r="T976" s="247"/>
      <c r="U976" s="247"/>
      <c r="V976" s="247"/>
      <c r="W976" s="247"/>
      <c r="X976" s="247"/>
      <c r="Y976" s="362" t="s">
        <v>179</v>
      </c>
      <c r="Z976" s="363"/>
      <c r="AA976" s="363"/>
      <c r="AB976" s="363"/>
      <c r="AC976" s="152" t="s">
        <v>180</v>
      </c>
      <c r="AD976" s="152"/>
      <c r="AE976" s="152"/>
      <c r="AF976" s="152"/>
      <c r="AG976" s="152"/>
      <c r="AH976" s="362" t="s">
        <v>181</v>
      </c>
      <c r="AI976" s="360"/>
      <c r="AJ976" s="360"/>
      <c r="AK976" s="360"/>
      <c r="AL976" s="360" t="s">
        <v>182</v>
      </c>
      <c r="AM976" s="360"/>
      <c r="AN976" s="360"/>
      <c r="AO976" s="364"/>
      <c r="AP976" s="365" t="s">
        <v>183</v>
      </c>
      <c r="AQ976" s="365"/>
      <c r="AR976" s="365"/>
      <c r="AS976" s="365"/>
      <c r="AT976" s="365"/>
      <c r="AU976" s="365"/>
      <c r="AV976" s="365"/>
      <c r="AW976" s="365"/>
      <c r="AX976" s="365"/>
      <c r="AY976">
        <f t="shared" ref="AY976:AY977" si="121">$AY$974</f>
        <v>0</v>
      </c>
    </row>
    <row r="977" spans="1:51" hidden="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idden="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idden="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idden="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idden="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idden="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idden="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idden="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idden="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idden="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idden="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idden="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idden="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idden="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idden="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idden="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idden="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idden="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idden="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idden="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idden="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idden="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idden="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idden="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idden="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idden="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idden="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idden="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idden="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idden="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c r="A1008" s="56"/>
      <c r="B1008" s="60" t="s">
        <v>188</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c r="A1009" s="360"/>
      <c r="B1009" s="360"/>
      <c r="C1009" s="360" t="s">
        <v>176</v>
      </c>
      <c r="D1009" s="360"/>
      <c r="E1009" s="360"/>
      <c r="F1009" s="360"/>
      <c r="G1009" s="360"/>
      <c r="H1009" s="360"/>
      <c r="I1009" s="360"/>
      <c r="J1009" s="152" t="s">
        <v>177</v>
      </c>
      <c r="K1009" s="361"/>
      <c r="L1009" s="361"/>
      <c r="M1009" s="361"/>
      <c r="N1009" s="361"/>
      <c r="O1009" s="361"/>
      <c r="P1009" s="247" t="s">
        <v>178</v>
      </c>
      <c r="Q1009" s="247"/>
      <c r="R1009" s="247"/>
      <c r="S1009" s="247"/>
      <c r="T1009" s="247"/>
      <c r="U1009" s="247"/>
      <c r="V1009" s="247"/>
      <c r="W1009" s="247"/>
      <c r="X1009" s="247"/>
      <c r="Y1009" s="362" t="s">
        <v>179</v>
      </c>
      <c r="Z1009" s="363"/>
      <c r="AA1009" s="363"/>
      <c r="AB1009" s="363"/>
      <c r="AC1009" s="152" t="s">
        <v>180</v>
      </c>
      <c r="AD1009" s="152"/>
      <c r="AE1009" s="152"/>
      <c r="AF1009" s="152"/>
      <c r="AG1009" s="152"/>
      <c r="AH1009" s="362" t="s">
        <v>181</v>
      </c>
      <c r="AI1009" s="360"/>
      <c r="AJ1009" s="360"/>
      <c r="AK1009" s="360"/>
      <c r="AL1009" s="360" t="s">
        <v>182</v>
      </c>
      <c r="AM1009" s="360"/>
      <c r="AN1009" s="360"/>
      <c r="AO1009" s="364"/>
      <c r="AP1009" s="365" t="s">
        <v>183</v>
      </c>
      <c r="AQ1009" s="365"/>
      <c r="AR1009" s="365"/>
      <c r="AS1009" s="365"/>
      <c r="AT1009" s="365"/>
      <c r="AU1009" s="365"/>
      <c r="AV1009" s="365"/>
      <c r="AW1009" s="365"/>
      <c r="AX1009" s="365"/>
      <c r="AY1009">
        <f t="shared" ref="AY1009:AY1010" si="122">$AY$1007</f>
        <v>0</v>
      </c>
    </row>
    <row r="1010" spans="1:51" hidden="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idden="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idden="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idden="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idden="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idden="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idden="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idden="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idden="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idden="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idden="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idden="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idden="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idden="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idden="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idden="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idden="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idden="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idden="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idden="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idden="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idden="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idden="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idden="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idden="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idden="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idden="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idden="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idden="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idden="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c r="A1041" s="56"/>
      <c r="B1041" s="60" t="s">
        <v>189</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c r="A1042" s="360"/>
      <c r="B1042" s="360"/>
      <c r="C1042" s="360" t="s">
        <v>176</v>
      </c>
      <c r="D1042" s="360"/>
      <c r="E1042" s="360"/>
      <c r="F1042" s="360"/>
      <c r="G1042" s="360"/>
      <c r="H1042" s="360"/>
      <c r="I1042" s="360"/>
      <c r="J1042" s="152" t="s">
        <v>177</v>
      </c>
      <c r="K1042" s="361"/>
      <c r="L1042" s="361"/>
      <c r="M1042" s="361"/>
      <c r="N1042" s="361"/>
      <c r="O1042" s="361"/>
      <c r="P1042" s="247" t="s">
        <v>178</v>
      </c>
      <c r="Q1042" s="247"/>
      <c r="R1042" s="247"/>
      <c r="S1042" s="247"/>
      <c r="T1042" s="247"/>
      <c r="U1042" s="247"/>
      <c r="V1042" s="247"/>
      <c r="W1042" s="247"/>
      <c r="X1042" s="247"/>
      <c r="Y1042" s="362" t="s">
        <v>179</v>
      </c>
      <c r="Z1042" s="363"/>
      <c r="AA1042" s="363"/>
      <c r="AB1042" s="363"/>
      <c r="AC1042" s="152" t="s">
        <v>180</v>
      </c>
      <c r="AD1042" s="152"/>
      <c r="AE1042" s="152"/>
      <c r="AF1042" s="152"/>
      <c r="AG1042" s="152"/>
      <c r="AH1042" s="362" t="s">
        <v>181</v>
      </c>
      <c r="AI1042" s="360"/>
      <c r="AJ1042" s="360"/>
      <c r="AK1042" s="360"/>
      <c r="AL1042" s="360" t="s">
        <v>182</v>
      </c>
      <c r="AM1042" s="360"/>
      <c r="AN1042" s="360"/>
      <c r="AO1042" s="364"/>
      <c r="AP1042" s="365" t="s">
        <v>183</v>
      </c>
      <c r="AQ1042" s="365"/>
      <c r="AR1042" s="365"/>
      <c r="AS1042" s="365"/>
      <c r="AT1042" s="365"/>
      <c r="AU1042" s="365"/>
      <c r="AV1042" s="365"/>
      <c r="AW1042" s="365"/>
      <c r="AX1042" s="365"/>
      <c r="AY1042">
        <f t="shared" ref="AY1042:AY1043" si="123">$AY$1040</f>
        <v>0</v>
      </c>
    </row>
    <row r="1043" spans="1:51" hidden="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idden="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idden="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idden="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idden="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idden="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idden="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idden="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idden="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idden="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idden="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idden="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idden="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idden="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idden="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idden="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idden="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idden="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idden="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idden="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idden="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idden="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idden="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idden="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idden="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idden="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idden="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idden="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idden="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idden="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c r="A1074" s="56"/>
      <c r="B1074" s="60" t="s">
        <v>190</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c r="A1075" s="360"/>
      <c r="B1075" s="360"/>
      <c r="C1075" s="360" t="s">
        <v>176</v>
      </c>
      <c r="D1075" s="360"/>
      <c r="E1075" s="360"/>
      <c r="F1075" s="360"/>
      <c r="G1075" s="360"/>
      <c r="H1075" s="360"/>
      <c r="I1075" s="360"/>
      <c r="J1075" s="152" t="s">
        <v>177</v>
      </c>
      <c r="K1075" s="361"/>
      <c r="L1075" s="361"/>
      <c r="M1075" s="361"/>
      <c r="N1075" s="361"/>
      <c r="O1075" s="361"/>
      <c r="P1075" s="247" t="s">
        <v>178</v>
      </c>
      <c r="Q1075" s="247"/>
      <c r="R1075" s="247"/>
      <c r="S1075" s="247"/>
      <c r="T1075" s="247"/>
      <c r="U1075" s="247"/>
      <c r="V1075" s="247"/>
      <c r="W1075" s="247"/>
      <c r="X1075" s="247"/>
      <c r="Y1075" s="362" t="s">
        <v>179</v>
      </c>
      <c r="Z1075" s="363"/>
      <c r="AA1075" s="363"/>
      <c r="AB1075" s="363"/>
      <c r="AC1075" s="152" t="s">
        <v>180</v>
      </c>
      <c r="AD1075" s="152"/>
      <c r="AE1075" s="152"/>
      <c r="AF1075" s="152"/>
      <c r="AG1075" s="152"/>
      <c r="AH1075" s="362" t="s">
        <v>181</v>
      </c>
      <c r="AI1075" s="360"/>
      <c r="AJ1075" s="360"/>
      <c r="AK1075" s="360"/>
      <c r="AL1075" s="360" t="s">
        <v>182</v>
      </c>
      <c r="AM1075" s="360"/>
      <c r="AN1075" s="360"/>
      <c r="AO1075" s="364"/>
      <c r="AP1075" s="365" t="s">
        <v>183</v>
      </c>
      <c r="AQ1075" s="365"/>
      <c r="AR1075" s="365"/>
      <c r="AS1075" s="365"/>
      <c r="AT1075" s="365"/>
      <c r="AU1075" s="365"/>
      <c r="AV1075" s="365"/>
      <c r="AW1075" s="365"/>
      <c r="AX1075" s="365"/>
      <c r="AY1075">
        <f t="shared" ref="AY1075:AY1076" si="124">$AY$1073</f>
        <v>0</v>
      </c>
    </row>
    <row r="1076" spans="1:51" hidden="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idden="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idden="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idden="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idden="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idden="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idden="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idden="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idden="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idden="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idden="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idden="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idden="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idden="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idden="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idden="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idden="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idden="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idden="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idden="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idden="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idden="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idden="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idden="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idden="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idden="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idden="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idden="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idden="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39.75" hidden="1" customHeight="1">
      <c r="A1106" s="374" t="s">
        <v>191</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66</v>
      </c>
      <c r="AM1106" s="278"/>
      <c r="AN1106" s="278"/>
      <c r="AO1106" s="76"/>
      <c r="AP1106" s="66"/>
      <c r="AQ1106" s="66"/>
      <c r="AR1106" s="66"/>
      <c r="AS1106" s="66"/>
      <c r="AT1106" s="66"/>
      <c r="AU1106" s="66"/>
      <c r="AV1106" s="66"/>
      <c r="AW1106" s="66"/>
      <c r="AX1106" s="67"/>
      <c r="AY1106">
        <f>COUNTIF($AO$1106,"☑")</f>
        <v>0</v>
      </c>
    </row>
    <row r="1107" spans="1:51" hidden="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4" hidden="1">
      <c r="A1108" s="57"/>
      <c r="B1108" s="69" t="s">
        <v>192</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idden="1">
      <c r="A1109" s="370"/>
      <c r="B1109" s="370"/>
      <c r="C1109" s="152" t="s">
        <v>193</v>
      </c>
      <c r="D1109" s="377"/>
      <c r="E1109" s="152" t="s">
        <v>194</v>
      </c>
      <c r="F1109" s="377"/>
      <c r="G1109" s="377"/>
      <c r="H1109" s="377"/>
      <c r="I1109" s="377"/>
      <c r="J1109" s="152" t="s">
        <v>177</v>
      </c>
      <c r="K1109" s="152"/>
      <c r="L1109" s="152"/>
      <c r="M1109" s="152"/>
      <c r="N1109" s="152"/>
      <c r="O1109" s="152"/>
      <c r="P1109" s="362" t="s">
        <v>178</v>
      </c>
      <c r="Q1109" s="362"/>
      <c r="R1109" s="362"/>
      <c r="S1109" s="362"/>
      <c r="T1109" s="362"/>
      <c r="U1109" s="362"/>
      <c r="V1109" s="362"/>
      <c r="W1109" s="362"/>
      <c r="X1109" s="362"/>
      <c r="Y1109" s="152" t="s">
        <v>195</v>
      </c>
      <c r="Z1109" s="377"/>
      <c r="AA1109" s="377"/>
      <c r="AB1109" s="377"/>
      <c r="AC1109" s="152" t="s">
        <v>196</v>
      </c>
      <c r="AD1109" s="152"/>
      <c r="AE1109" s="152"/>
      <c r="AF1109" s="152"/>
      <c r="AG1109" s="152"/>
      <c r="AH1109" s="362" t="s">
        <v>197</v>
      </c>
      <c r="AI1109" s="363"/>
      <c r="AJ1109" s="363"/>
      <c r="AK1109" s="363"/>
      <c r="AL1109" s="363" t="s">
        <v>182</v>
      </c>
      <c r="AM1109" s="363"/>
      <c r="AN1109" s="363"/>
      <c r="AO1109" s="378"/>
      <c r="AP1109" s="365" t="s">
        <v>198</v>
      </c>
      <c r="AQ1109" s="365"/>
      <c r="AR1109" s="365"/>
      <c r="AS1109" s="365"/>
      <c r="AT1109" s="365"/>
      <c r="AU1109" s="365"/>
      <c r="AV1109" s="365"/>
      <c r="AW1109" s="365"/>
      <c r="AX1109" s="365"/>
    </row>
    <row r="1110" spans="1:51" hidden="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idden="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idden="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idden="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idden="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idden="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idden="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idden="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idden="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idden="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idden="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idden="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idden="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idden="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idden="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idden="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idden="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idden="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idden="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idden="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idden="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idden="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idden="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idden="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idden="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idden="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idden="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idden="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idden="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idden="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1">
      <formula>IF(RIGHT(TEXT(P14,"0.#"),1)=".",FALSE,TRUE)</formula>
    </cfRule>
    <cfRule type="expression" dxfId="2816" priority="14052">
      <formula>IF(RIGHT(TEXT(P14,"0.#"),1)=".",TRUE,FALSE)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90">
    <cfRule type="expression" dxfId="2813" priority="13923">
      <formula>IF(RIGHT(TEXT(Y790,"0.#"),1)=".",FALSE,TRUE)</formula>
    </cfRule>
    <cfRule type="expression" dxfId="2812" priority="13924">
      <formula>IF(RIGHT(TEXT(Y790,"0.#"),1)=".",TRUE,FALSE)</formula>
    </cfRule>
  </conditionalFormatting>
  <conditionalFormatting sqref="Y799">
    <cfRule type="expression" dxfId="2811" priority="13919">
      <formula>IF(RIGHT(TEXT(Y799,"0.#"),1)=".",FALSE,TRUE)</formula>
    </cfRule>
    <cfRule type="expression" dxfId="2810" priority="13920">
      <formula>IF(RIGHT(TEXT(Y799,"0.#"),1)=".",TRUE,FALSE)</formula>
    </cfRule>
  </conditionalFormatting>
  <conditionalFormatting sqref="Y830:Y837 Y828 Y817:Y824 Y815 Y804:Y811 Y802">
    <cfRule type="expression" dxfId="2809" priority="13701">
      <formula>IF(RIGHT(TEXT(Y802,"0.#"),1)=".",FALSE,TRUE)</formula>
    </cfRule>
    <cfRule type="expression" dxfId="2808" priority="13702">
      <formula>IF(RIGHT(TEXT(Y802,"0.#"),1)=".",TRUE,FALSE)</formula>
    </cfRule>
  </conditionalFormatting>
  <conditionalFormatting sqref="AD16:AQ17 P15:AX15 P13:AQ13">
    <cfRule type="expression" dxfId="2807" priority="13749">
      <formula>IF(RIGHT(TEXT(P13,"0.#"),1)=".",FALSE,TRUE)</formula>
    </cfRule>
    <cfRule type="expression" dxfId="2806" priority="13750">
      <formula>IF(RIGHT(TEXT(P13,"0.#"),1)=".",TRUE,FALSE)</formula>
    </cfRule>
  </conditionalFormatting>
  <conditionalFormatting sqref="AD19:AJ19">
    <cfRule type="expression" dxfId="2805" priority="13747">
      <formula>IF(RIGHT(TEXT(AD19,"0.#"),1)=".",FALSE,TRUE)</formula>
    </cfRule>
    <cfRule type="expression" dxfId="2804" priority="13748">
      <formula>IF(RIGHT(TEXT(AD19,"0.#"),1)=".",TRUE,FALSE)</formula>
    </cfRule>
  </conditionalFormatting>
  <conditionalFormatting sqref="AQ101">
    <cfRule type="expression" dxfId="2803" priority="13739">
      <formula>IF(RIGHT(TEXT(AQ101,"0.#"),1)=".",FALSE,TRUE)</formula>
    </cfRule>
    <cfRule type="expression" dxfId="2802" priority="13740">
      <formula>IF(RIGHT(TEXT(AQ101,"0.#"),1)=".",TRUE,FALSE)</formula>
    </cfRule>
  </conditionalFormatting>
  <conditionalFormatting sqref="Y791:Y798 Y789">
    <cfRule type="expression" dxfId="2801" priority="13725">
      <formula>IF(RIGHT(TEXT(Y789,"0.#"),1)=".",FALSE,TRUE)</formula>
    </cfRule>
    <cfRule type="expression" dxfId="2800" priority="13726">
      <formula>IF(RIGHT(TEXT(Y789,"0.#"),1)=".",TRUE,FALSE)</formula>
    </cfRule>
  </conditionalFormatting>
  <conditionalFormatting sqref="AU790">
    <cfRule type="expression" dxfId="2799" priority="13723">
      <formula>IF(RIGHT(TEXT(AU790,"0.#"),1)=".",FALSE,TRUE)</formula>
    </cfRule>
    <cfRule type="expression" dxfId="2798" priority="13724">
      <formula>IF(RIGHT(TEXT(AU790,"0.#"),1)=".",TRUE,FALSE)</formula>
    </cfRule>
  </conditionalFormatting>
  <conditionalFormatting sqref="AU799">
    <cfRule type="expression" dxfId="2797" priority="13721">
      <formula>IF(RIGHT(TEXT(AU799,"0.#"),1)=".",FALSE,TRUE)</formula>
    </cfRule>
    <cfRule type="expression" dxfId="2796" priority="13722">
      <formula>IF(RIGHT(TEXT(AU799,"0.#"),1)=".",TRUE,FALSE)</formula>
    </cfRule>
  </conditionalFormatting>
  <conditionalFormatting sqref="AU791:AU798 AU789">
    <cfRule type="expression" dxfId="2795" priority="13719">
      <formula>IF(RIGHT(TEXT(AU789,"0.#"),1)=".",FALSE,TRUE)</formula>
    </cfRule>
    <cfRule type="expression" dxfId="2794" priority="13720">
      <formula>IF(RIGHT(TEXT(AU789,"0.#"),1)=".",TRUE,FALSE)</formula>
    </cfRule>
  </conditionalFormatting>
  <conditionalFormatting sqref="Y829 Y816 Y803">
    <cfRule type="expression" dxfId="2793" priority="13705">
      <formula>IF(RIGHT(TEXT(Y803,"0.#"),1)=".",FALSE,TRUE)</formula>
    </cfRule>
    <cfRule type="expression" dxfId="2792" priority="13706">
      <formula>IF(RIGHT(TEXT(Y803,"0.#"),1)=".",TRUE,FALSE)</formula>
    </cfRule>
  </conditionalFormatting>
  <conditionalFormatting sqref="Y838 Y825 Y812">
    <cfRule type="expression" dxfId="2791" priority="13703">
      <formula>IF(RIGHT(TEXT(Y812,"0.#"),1)=".",FALSE,TRUE)</formula>
    </cfRule>
    <cfRule type="expression" dxfId="2790" priority="13704">
      <formula>IF(RIGHT(TEXT(Y812,"0.#"),1)=".",TRUE,FALSE)</formula>
    </cfRule>
  </conditionalFormatting>
  <conditionalFormatting sqref="AU829 AU816 AU803">
    <cfRule type="expression" dxfId="2789" priority="13699">
      <formula>IF(RIGHT(TEXT(AU803,"0.#"),1)=".",FALSE,TRUE)</formula>
    </cfRule>
    <cfRule type="expression" dxfId="2788" priority="13700">
      <formula>IF(RIGHT(TEXT(AU803,"0.#"),1)=".",TRUE,FALSE)</formula>
    </cfRule>
  </conditionalFormatting>
  <conditionalFormatting sqref="AU838 AU825 AU812">
    <cfRule type="expression" dxfId="2787" priority="13697">
      <formula>IF(RIGHT(TEXT(AU812,"0.#"),1)=".",FALSE,TRUE)</formula>
    </cfRule>
    <cfRule type="expression" dxfId="2786" priority="13698">
      <formula>IF(RIGHT(TEXT(AU812,"0.#"),1)=".",TRUE,FALSE)</formula>
    </cfRule>
  </conditionalFormatting>
  <conditionalFormatting sqref="AU830:AU837 AU828 AU817:AU824 AU815 AU804:AU811 AU802">
    <cfRule type="expression" dxfId="2785" priority="13695">
      <formula>IF(RIGHT(TEXT(AU802,"0.#"),1)=".",FALSE,TRUE)</formula>
    </cfRule>
    <cfRule type="expression" dxfId="2784" priority="13696">
      <formula>IF(RIGHT(TEXT(AU802,"0.#"),1)=".",TRUE,FALSE)</formula>
    </cfRule>
  </conditionalFormatting>
  <conditionalFormatting sqref="AM87">
    <cfRule type="expression" dxfId="2783" priority="13349">
      <formula>IF(RIGHT(TEXT(AM87,"0.#"),1)=".",FALSE,TRUE)</formula>
    </cfRule>
    <cfRule type="expression" dxfId="2782" priority="13350">
      <formula>IF(RIGHT(TEXT(AM87,"0.#"),1)=".",TRUE,FALSE)</formula>
    </cfRule>
  </conditionalFormatting>
  <conditionalFormatting sqref="AE55">
    <cfRule type="expression" dxfId="2781" priority="13417">
      <formula>IF(RIGHT(TEXT(AE55,"0.#"),1)=".",FALSE,TRUE)</formula>
    </cfRule>
    <cfRule type="expression" dxfId="2780" priority="13418">
      <formula>IF(RIGHT(TEXT(AE55,"0.#"),1)=".",TRUE,FALSE)</formula>
    </cfRule>
  </conditionalFormatting>
  <conditionalFormatting sqref="AI55">
    <cfRule type="expression" dxfId="2779" priority="13415">
      <formula>IF(RIGHT(TEXT(AI55,"0.#"),1)=".",FALSE,TRUE)</formula>
    </cfRule>
    <cfRule type="expression" dxfId="2778" priority="13416">
      <formula>IF(RIGHT(TEXT(AI55,"0.#"),1)=".",TRUE,FALSE)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M101">
    <cfRule type="expression" dxfId="2685" priority="13269">
      <formula>IF(RIGHT(TEXT(AM101,"0.#"),1)=".",FALSE,TRUE)</formula>
    </cfRule>
    <cfRule type="expression" dxfId="2684" priority="13270">
      <formula>IF(RIGHT(TEXT(AM101,"0.#"),1)=".",TRUE,FALSE)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Q116">
    <cfRule type="expression" dxfId="2631" priority="13203">
      <formula>IF(RIGHT(TEXT(AQ116,"0.#"),1)=".",FALSE,TRUE)</formula>
    </cfRule>
    <cfRule type="expression" dxfId="2630" priority="13204">
      <formula>IF(RIGHT(TEXT(AQ116,"0.#"),1)=".",TRUE,FALSE)</formula>
    </cfRule>
  </conditionalFormatting>
  <conditionalFormatting sqref="AM116">
    <cfRule type="expression" dxfId="2629" priority="13199">
      <formula>IF(RIGHT(TEXT(AM116,"0.#"),1)=".",FALSE,TRUE)</formula>
    </cfRule>
    <cfRule type="expression" dxfId="2628" priority="13200">
      <formula>IF(RIGHT(TEXT(AM116,"0.#"),1)=".",TRUE,FALSE)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47:AO874">
    <cfRule type="expression" dxfId="2543" priority="6673">
      <formula>IF(AND(AL847&gt;=0, RIGHT(TEXT(AL847,"0.#"),1)&lt;&gt;"."),TRUE,FALSE)</formula>
    </cfRule>
    <cfRule type="expression" dxfId="2542" priority="6674">
      <formula>IF(AND(AL847&gt;=0, RIGHT(TEXT(AL847,"0.#"),1)="."),TRUE,FALSE)</formula>
    </cfRule>
    <cfRule type="expression" dxfId="2541" priority="6675">
      <formula>IF(AND(AL847&lt;0, RIGHT(TEXT(AL847,"0.#"),1)&lt;&gt;"."),TRUE,FALSE)</formula>
    </cfRule>
    <cfRule type="expression" dxfId="2540" priority="6676">
      <formula>IF(AND(AL847&lt;0, RIGHT(TEXT(AL847,"0.#"),1)="."),TRUE,FALSE)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47 Y856:Y874 Y853:Y854 Y851">
    <cfRule type="expression" dxfId="2469" priority="3001">
      <formula>IF(RIGHT(TEXT(Y847,"0.#"),1)=".",FALSE,TRUE)</formula>
    </cfRule>
    <cfRule type="expression" dxfId="2468" priority="3002">
      <formula>IF(RIGHT(TEXT(Y847,"0.#"),1)=".",TRUE,FALSE)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10:AO1139">
    <cfRule type="expression" dxfId="2439" priority="2907">
      <formula>IF(AND(AL1110&gt;=0, RIGHT(TEXT(AL1110,"0.#"),1)&lt;&gt;"."),TRUE,FALSE)</formula>
    </cfRule>
    <cfRule type="expression" dxfId="2438" priority="2908">
      <formula>IF(AND(AL1110&gt;=0, RIGHT(TEXT(AL1110,"0.#"),1)="."),TRUE,FALSE)</formula>
    </cfRule>
    <cfRule type="expression" dxfId="2437" priority="2909">
      <formula>IF(AND(AL1110&lt;0, RIGHT(TEXT(AL1110,"0.#"),1)&lt;&gt;"."),TRUE,FALSE)</formula>
    </cfRule>
    <cfRule type="expression" dxfId="2436" priority="2910">
      <formula>IF(AND(AL1110&lt;0, RIGHT(TEXT(AL1110,"0.#"),1)="."),TRUE,FALSE)</formula>
    </cfRule>
  </conditionalFormatting>
  <conditionalFormatting sqref="Y1110:Y1139">
    <cfRule type="expression" dxfId="2435" priority="2905">
      <formula>IF(RIGHT(TEXT(Y1110,"0.#"),1)=".",FALSE,TRUE)</formula>
    </cfRule>
    <cfRule type="expression" dxfId="2434" priority="2906">
      <formula>IF(RIGHT(TEXT(Y1110,"0.#"),1)=".",TRUE,FALSE)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45:AO846">
    <cfRule type="expression" dxfId="2425" priority="2859">
      <formula>IF(AND(AL845&gt;=0, RIGHT(TEXT(AL845,"0.#"),1)&lt;&gt;"."),TRUE,FALSE)</formula>
    </cfRule>
    <cfRule type="expression" dxfId="2424" priority="2860">
      <formula>IF(AND(AL845&gt;=0, RIGHT(TEXT(AL845,"0.#"),1)="."),TRUE,FALSE)</formula>
    </cfRule>
    <cfRule type="expression" dxfId="2423" priority="2861">
      <formula>IF(AND(AL845&lt;0, RIGHT(TEXT(AL845,"0.#"),1)&lt;&gt;"."),TRUE,FALSE)</formula>
    </cfRule>
    <cfRule type="expression" dxfId="2422" priority="2862">
      <formula>IF(AND(AL845&lt;0, RIGHT(TEXT(AL845,"0.#"),1)="."),TRUE,FALSE)</formula>
    </cfRule>
  </conditionalFormatting>
  <conditionalFormatting sqref="Y845:Y846">
    <cfRule type="expression" dxfId="2421" priority="2857">
      <formula>IF(RIGHT(TEXT(Y845,"0.#"),1)=".",FALSE,TRUE)</formula>
    </cfRule>
    <cfRule type="expression" dxfId="2420" priority="2858">
      <formula>IF(RIGHT(TEXT(Y845,"0.#"),1)=".",TRUE,FALSE)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80:Y907">
    <cfRule type="expression" dxfId="2103" priority="2117">
      <formula>IF(RIGHT(TEXT(Y880,"0.#"),1)=".",FALSE,TRUE)</formula>
    </cfRule>
    <cfRule type="expression" dxfId="2102" priority="2118">
      <formula>IF(RIGHT(TEXT(Y880,"0.#"),1)=".",TRUE,FALSE)</formula>
    </cfRule>
  </conditionalFormatting>
  <conditionalFormatting sqref="Y878:Y879">
    <cfRule type="expression" dxfId="2101" priority="2111">
      <formula>IF(RIGHT(TEXT(Y878,"0.#"),1)=".",FALSE,TRUE)</formula>
    </cfRule>
    <cfRule type="expression" dxfId="2100" priority="2112">
      <formula>IF(RIGHT(TEXT(Y878,"0.#"),1)=".",TRUE,FALSE)</formula>
    </cfRule>
  </conditionalFormatting>
  <conditionalFormatting sqref="Y913:Y940">
    <cfRule type="expression" dxfId="2099" priority="2105">
      <formula>IF(RIGHT(TEXT(Y913,"0.#"),1)=".",FALSE,TRUE)</formula>
    </cfRule>
    <cfRule type="expression" dxfId="2098" priority="2106">
      <formula>IF(RIGHT(TEXT(Y913,"0.#"),1)=".",TRUE,FALSE)</formula>
    </cfRule>
  </conditionalFormatting>
  <conditionalFormatting sqref="Y911:Y912">
    <cfRule type="expression" dxfId="2097" priority="2099">
      <formula>IF(RIGHT(TEXT(Y911,"0.#"),1)=".",FALSE,TRUE)</formula>
    </cfRule>
    <cfRule type="expression" dxfId="2096" priority="2100">
      <formula>IF(RIGHT(TEXT(Y911,"0.#"),1)=".",TRUE,FALSE)</formula>
    </cfRule>
  </conditionalFormatting>
  <conditionalFormatting sqref="Y946:Y973">
    <cfRule type="expression" dxfId="2095" priority="2093">
      <formula>IF(RIGHT(TEXT(Y946,"0.#"),1)=".",FALSE,TRUE)</formula>
    </cfRule>
    <cfRule type="expression" dxfId="2094" priority="2094">
      <formula>IF(RIGHT(TEXT(Y946,"0.#"),1)=".",TRUE,FALSE)</formula>
    </cfRule>
  </conditionalFormatting>
  <conditionalFormatting sqref="Y944:Y945">
    <cfRule type="expression" dxfId="2093" priority="2087">
      <formula>IF(RIGHT(TEXT(Y944,"0.#"),1)=".",FALSE,TRUE)</formula>
    </cfRule>
    <cfRule type="expression" dxfId="2092" priority="2088">
      <formula>IF(RIGHT(TEXT(Y944,"0.#"),1)=".",TRUE,FALSE)</formula>
    </cfRule>
  </conditionalFormatting>
  <conditionalFormatting sqref="Y979:Y1006">
    <cfRule type="expression" dxfId="2091" priority="2081">
      <formula>IF(RIGHT(TEXT(Y979,"0.#"),1)=".",FALSE,TRUE)</formula>
    </cfRule>
    <cfRule type="expression" dxfId="2090" priority="2082">
      <formula>IF(RIGHT(TEXT(Y979,"0.#"),1)=".",TRUE,FALSE)</formula>
    </cfRule>
  </conditionalFormatting>
  <conditionalFormatting sqref="Y977:Y978">
    <cfRule type="expression" dxfId="2089" priority="2075">
      <formula>IF(RIGHT(TEXT(Y977,"0.#"),1)=".",FALSE,TRUE)</formula>
    </cfRule>
    <cfRule type="expression" dxfId="2088" priority="2076">
      <formula>IF(RIGHT(TEXT(Y977,"0.#"),1)=".",TRUE,FALSE)</formula>
    </cfRule>
  </conditionalFormatting>
  <conditionalFormatting sqref="Y1012:Y1039">
    <cfRule type="expression" dxfId="2087" priority="2069">
      <formula>IF(RIGHT(TEXT(Y1012,"0.#"),1)=".",FALSE,TRUE)</formula>
    </cfRule>
    <cfRule type="expression" dxfId="2086" priority="2070">
      <formula>IF(RIGHT(TEXT(Y1012,"0.#"),1)=".",TRUE,FALSE)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80:AO907">
    <cfRule type="expression" dxfId="2007" priority="2119">
      <formula>IF(AND(AL880&gt;=0, RIGHT(TEXT(AL880,"0.#"),1)&lt;&gt;"."),TRUE,FALSE)</formula>
    </cfRule>
    <cfRule type="expression" dxfId="2006" priority="2120">
      <formula>IF(AND(AL880&gt;=0, RIGHT(TEXT(AL880,"0.#"),1)="."),TRUE,FALSE)</formula>
    </cfRule>
    <cfRule type="expression" dxfId="2005" priority="2121">
      <formula>IF(AND(AL880&lt;0, RIGHT(TEXT(AL880,"0.#"),1)&lt;&gt;"."),TRUE,FALSE)</formula>
    </cfRule>
    <cfRule type="expression" dxfId="2004" priority="2122">
      <formula>IF(AND(AL880&lt;0, RIGHT(TEXT(AL880,"0.#"),1)="."),TRUE,FALSE)</formula>
    </cfRule>
  </conditionalFormatting>
  <conditionalFormatting sqref="AL878:AO879">
    <cfRule type="expression" dxfId="2003" priority="2113">
      <formula>IF(AND(AL878&gt;=0, RIGHT(TEXT(AL878,"0.#"),1)&lt;&gt;"."),TRUE,FALSE)</formula>
    </cfRule>
    <cfRule type="expression" dxfId="2002" priority="2114">
      <formula>IF(AND(AL878&gt;=0, RIGHT(TEXT(AL878,"0.#"),1)="."),TRUE,FALSE)</formula>
    </cfRule>
    <cfRule type="expression" dxfId="2001" priority="2115">
      <formula>IF(AND(AL878&lt;0, RIGHT(TEXT(AL878,"0.#"),1)&lt;&gt;"."),TRUE,FALSE)</formula>
    </cfRule>
    <cfRule type="expression" dxfId="2000" priority="2116">
      <formula>IF(AND(AL878&lt;0, RIGHT(TEXT(AL878,"0.#"),1)="."),TRUE,FALSE)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1:AO912">
    <cfRule type="expression" dxfId="1995" priority="2101">
      <formula>IF(AND(AL911&gt;=0, RIGHT(TEXT(AL911,"0.#"),1)&lt;&gt;"."),TRUE,FALSE)</formula>
    </cfRule>
    <cfRule type="expression" dxfId="1994" priority="2102">
      <formula>IF(AND(AL911&gt;=0, RIGHT(TEXT(AL911,"0.#"),1)="."),TRUE,FALSE)</formula>
    </cfRule>
    <cfRule type="expression" dxfId="1993" priority="2103">
      <formula>IF(AND(AL911&lt;0, RIGHT(TEXT(AL911,"0.#"),1)&lt;&gt;"."),TRUE,FALSE)</formula>
    </cfRule>
    <cfRule type="expression" dxfId="1992" priority="2104">
      <formula>IF(AND(AL911&lt;0, RIGHT(TEXT(AL911,"0.#"),1)="."),TRUE,FALSE)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4:AO945">
    <cfRule type="expression" dxfId="1987" priority="2089">
      <formula>IF(AND(AL944&gt;=0, RIGHT(TEXT(AL944,"0.#"),1)&lt;&gt;"."),TRUE,FALSE)</formula>
    </cfRule>
    <cfRule type="expression" dxfId="1986" priority="2090">
      <formula>IF(AND(AL944&gt;=0, RIGHT(TEXT(AL944,"0.#"),1)="."),TRUE,FALSE)</formula>
    </cfRule>
    <cfRule type="expression" dxfId="1985" priority="2091">
      <formula>IF(AND(AL944&lt;0, RIGHT(TEXT(AL944,"0.#"),1)&lt;&gt;"."),TRUE,FALSE)</formula>
    </cfRule>
    <cfRule type="expression" dxfId="1984" priority="2092">
      <formula>IF(AND(AL944&lt;0, RIGHT(TEXT(AL944,"0.#"),1)="."),TRUE,FALSE)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P16:AC17">
    <cfRule type="expression" dxfId="747" priority="47">
      <formula>IF(RIGHT(TEXT(P16,"0.#"),1)=".",FALSE,TRUE)</formula>
    </cfRule>
    <cfRule type="expression" dxfId="746" priority="48">
      <formula>IF(RIGHT(TEXT(P16,"0.#"),1)=".",TRUE,FALSE)</formula>
    </cfRule>
  </conditionalFormatting>
  <conditionalFormatting sqref="W19:AC19">
    <cfRule type="expression" dxfId="745" priority="45">
      <formula>IF(RIGHT(TEXT(W19,"0.#"),1)=".",FALSE,TRUE)</formula>
    </cfRule>
    <cfRule type="expression" dxfId="744" priority="46">
      <formula>IF(RIGHT(TEXT(W19,"0.#"),1)=".",TRUE,FALSE)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AI34 AM34">
    <cfRule type="expression" dxfId="733" priority="33">
      <formula>IF(RIGHT(TEXT(AE34,"0.#"),1)=".",FALSE,TRUE)</formula>
    </cfRule>
    <cfRule type="expression" dxfId="732" priority="34">
      <formula>IF(RIGHT(TEXT(AE34,"0.#"),1)=".",TRUE,FALSE)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Y855">
    <cfRule type="expression" dxfId="715" priority="15">
      <formula>IF(RIGHT(TEXT(Y855,"0.#"),1)=".",FALSE,TRUE)</formula>
    </cfRule>
    <cfRule type="expression" dxfId="714" priority="16">
      <formula>IF(RIGHT(TEXT(Y855,"0.#"),1)=".",TRUE,FALSE)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Y849">
    <cfRule type="expression" dxfId="709" priority="9">
      <formula>IF(RIGHT(TEXT(Y849,"0.#"),1)=".",FALSE,TRUE)</formula>
    </cfRule>
    <cfRule type="expression" dxfId="708" priority="10">
      <formula>IF(RIGHT(TEXT(Y849,"0.#"),1)=".",TRUE,FALSE)</formula>
    </cfRule>
  </conditionalFormatting>
  <conditionalFormatting sqref="Y848">
    <cfRule type="expression" dxfId="707" priority="7">
      <formula>IF(RIGHT(TEXT(Y848,"0.#"),1)=".",FALSE,TRUE)</formula>
    </cfRule>
    <cfRule type="expression" dxfId="706" priority="8">
      <formula>IF(RIGHT(TEXT(Y848,"0.#"),1)=".",TRUE,FALSE)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199</v>
      </c>
      <c r="B1" s="25" t="s">
        <v>200</v>
      </c>
      <c r="F1" s="26" t="s">
        <v>11</v>
      </c>
      <c r="G1" s="26" t="s">
        <v>201</v>
      </c>
      <c r="K1" s="27" t="s">
        <v>202</v>
      </c>
      <c r="L1" s="25" t="s">
        <v>200</v>
      </c>
      <c r="O1" s="13"/>
      <c r="P1" s="26" t="s">
        <v>18</v>
      </c>
      <c r="Q1" s="26" t="s">
        <v>201</v>
      </c>
      <c r="T1" s="13"/>
      <c r="U1" s="29" t="s">
        <v>203</v>
      </c>
      <c r="W1" s="29" t="s">
        <v>204</v>
      </c>
      <c r="Y1" s="29" t="s">
        <v>205</v>
      </c>
      <c r="Z1" s="29" t="s">
        <v>206</v>
      </c>
      <c r="AA1" s="29" t="s">
        <v>207</v>
      </c>
      <c r="AB1" s="29" t="s">
        <v>208</v>
      </c>
      <c r="AC1" s="29" t="s">
        <v>148</v>
      </c>
      <c r="AD1" s="28"/>
      <c r="AE1" s="29" t="s">
        <v>149</v>
      </c>
      <c r="AF1" s="30"/>
      <c r="AG1" s="51" t="s">
        <v>196</v>
      </c>
      <c r="AI1" s="51" t="s">
        <v>209</v>
      </c>
      <c r="AK1" s="51" t="s">
        <v>210</v>
      </c>
      <c r="AM1" s="82"/>
      <c r="AN1" s="82"/>
      <c r="AP1" s="28" t="s">
        <v>211</v>
      </c>
    </row>
    <row r="2" spans="1:42" ht="13.5" customHeight="1">
      <c r="A2" s="14" t="s">
        <v>212</v>
      </c>
      <c r="B2" s="15"/>
      <c r="C2" s="13" t="str">
        <f>IF(B2="","",A2)</f>
        <v/>
      </c>
      <c r="D2" s="13" t="str">
        <f>IF(C2="","",IF(D1&lt;&gt;"",CONCATENATE(D1,"、",C2),C2))</f>
        <v/>
      </c>
      <c r="F2" s="12" t="s">
        <v>213</v>
      </c>
      <c r="G2" s="17" t="s">
        <v>702</v>
      </c>
      <c r="H2" s="13" t="str">
        <f>IF(G2="","",F2)</f>
        <v>一般会計</v>
      </c>
      <c r="I2" s="13" t="str">
        <f>IF(H2="","",IF(I1&lt;&gt;"",CONCATENATE(I1,"、",H2),H2))</f>
        <v>一般会計</v>
      </c>
      <c r="K2" s="14" t="s">
        <v>214</v>
      </c>
      <c r="L2" s="15"/>
      <c r="M2" s="13" t="str">
        <f>IF(L2="","",K2)</f>
        <v/>
      </c>
      <c r="N2" s="13" t="str">
        <f>IF(M2="","",IF(N1&lt;&gt;"",CONCATENATE(N1,"、",M2),M2))</f>
        <v/>
      </c>
      <c r="O2" s="13"/>
      <c r="P2" s="12" t="s">
        <v>215</v>
      </c>
      <c r="Q2" s="17"/>
      <c r="R2" s="13" t="str">
        <f>IF(Q2="","",P2)</f>
        <v/>
      </c>
      <c r="S2" s="13" t="str">
        <f>IF(R2="","",IF(S1&lt;&gt;"",CONCATENATE(S1,"、",R2),R2))</f>
        <v/>
      </c>
      <c r="T2" s="13"/>
      <c r="U2" s="101">
        <v>20</v>
      </c>
      <c r="W2" s="32" t="s">
        <v>216</v>
      </c>
      <c r="Y2" s="32" t="s">
        <v>217</v>
      </c>
      <c r="Z2" s="32" t="s">
        <v>217</v>
      </c>
      <c r="AA2" s="94" t="s">
        <v>218</v>
      </c>
      <c r="AB2" s="94" t="s">
        <v>219</v>
      </c>
      <c r="AC2" s="95" t="s">
        <v>220</v>
      </c>
      <c r="AD2" s="28"/>
      <c r="AE2" s="43" t="s">
        <v>221</v>
      </c>
      <c r="AF2" s="30"/>
      <c r="AG2" s="53" t="s">
        <v>222</v>
      </c>
      <c r="AI2" s="51" t="s">
        <v>1</v>
      </c>
      <c r="AK2" s="51" t="s">
        <v>223</v>
      </c>
      <c r="AM2" s="82"/>
      <c r="AN2" s="82"/>
      <c r="AP2" s="53" t="s">
        <v>222</v>
      </c>
    </row>
    <row r="3" spans="1:42" ht="13.5" customHeight="1">
      <c r="A3" s="14" t="s">
        <v>224</v>
      </c>
      <c r="B3" s="15"/>
      <c r="C3" s="13" t="str">
        <f t="shared" ref="C3:C11" si="0">IF(B3="","",A3)</f>
        <v/>
      </c>
      <c r="D3" s="13" t="str">
        <f>IF(C3="",D2,IF(D2&lt;&gt;"",CONCATENATE(D2,"、",C3),C3))</f>
        <v/>
      </c>
      <c r="F3" s="18" t="s">
        <v>225</v>
      </c>
      <c r="G3" s="17"/>
      <c r="H3" s="13" t="str">
        <f t="shared" ref="H3:H37" si="1">IF(G3="","",F3)</f>
        <v/>
      </c>
      <c r="I3" s="13" t="str">
        <f>IF(H3="",I2,IF(I2&lt;&gt;"",CONCATENATE(I2,"、",H3),H3))</f>
        <v>一般会計</v>
      </c>
      <c r="K3" s="14" t="s">
        <v>226</v>
      </c>
      <c r="L3" s="15"/>
      <c r="M3" s="13" t="str">
        <f t="shared" ref="M3:M11" si="2">IF(L3="","",K3)</f>
        <v/>
      </c>
      <c r="N3" s="13" t="str">
        <f>IF(M3="",N2,IF(N2&lt;&gt;"",CONCATENATE(N2,"、",M3),M3))</f>
        <v/>
      </c>
      <c r="O3" s="13"/>
      <c r="P3" s="12" t="s">
        <v>227</v>
      </c>
      <c r="Q3" s="17"/>
      <c r="R3" s="13" t="str">
        <f t="shared" ref="R3:R8" si="3">IF(Q3="","",P3)</f>
        <v/>
      </c>
      <c r="S3" s="13" t="str">
        <f t="shared" ref="S3:S8" si="4">IF(R3="",S2,IF(S2&lt;&gt;"",CONCATENATE(S2,"、",R3),R3))</f>
        <v/>
      </c>
      <c r="T3" s="13"/>
      <c r="U3" s="32" t="s">
        <v>228</v>
      </c>
      <c r="W3" s="32" t="s">
        <v>229</v>
      </c>
      <c r="Y3" s="32" t="s">
        <v>230</v>
      </c>
      <c r="Z3" s="32" t="s">
        <v>231</v>
      </c>
      <c r="AA3" s="94" t="s">
        <v>232</v>
      </c>
      <c r="AB3" s="94" t="s">
        <v>233</v>
      </c>
      <c r="AC3" s="95" t="s">
        <v>234</v>
      </c>
      <c r="AD3" s="28"/>
      <c r="AE3" s="43" t="s">
        <v>235</v>
      </c>
      <c r="AF3" s="30"/>
      <c r="AG3" s="53" t="s">
        <v>236</v>
      </c>
      <c r="AI3" s="51" t="s">
        <v>237</v>
      </c>
      <c r="AK3" s="51" t="str">
        <f>CHAR(CODE(AK2)+1)</f>
        <v>B</v>
      </c>
      <c r="AM3" s="82"/>
      <c r="AN3" s="82"/>
      <c r="AP3" s="53" t="s">
        <v>236</v>
      </c>
    </row>
    <row r="4" spans="1:42" ht="13.5" customHeight="1">
      <c r="A4" s="14" t="s">
        <v>238</v>
      </c>
      <c r="B4" s="15"/>
      <c r="C4" s="13" t="str">
        <f t="shared" si="0"/>
        <v/>
      </c>
      <c r="D4" s="13" t="str">
        <f>IF(C4="",D3,IF(D3&lt;&gt;"",CONCATENATE(D3,"、",C4),C4))</f>
        <v/>
      </c>
      <c r="F4" s="18" t="s">
        <v>239</v>
      </c>
      <c r="G4" s="17"/>
      <c r="H4" s="13" t="str">
        <f t="shared" si="1"/>
        <v/>
      </c>
      <c r="I4" s="13" t="str">
        <f t="shared" ref="I4:I37" si="5">IF(H4="",I3,IF(I3&lt;&gt;"",CONCATENATE(I3,"、",H4),H4))</f>
        <v>一般会計</v>
      </c>
      <c r="K4" s="14" t="s">
        <v>240</v>
      </c>
      <c r="L4" s="15"/>
      <c r="M4" s="13" t="str">
        <f t="shared" si="2"/>
        <v/>
      </c>
      <c r="N4" s="13" t="str">
        <f t="shared" ref="N4:N11" si="6">IF(M4="",N3,IF(N3&lt;&gt;"",CONCATENATE(N3,"、",M4),M4))</f>
        <v/>
      </c>
      <c r="O4" s="13"/>
      <c r="P4" s="12" t="s">
        <v>241</v>
      </c>
      <c r="Q4" s="17" t="s">
        <v>702</v>
      </c>
      <c r="R4" s="13" t="str">
        <f t="shared" si="3"/>
        <v>補助</v>
      </c>
      <c r="S4" s="13" t="str">
        <f t="shared" si="4"/>
        <v>補助</v>
      </c>
      <c r="T4" s="13"/>
      <c r="U4" s="32" t="s">
        <v>242</v>
      </c>
      <c r="W4" s="32" t="s">
        <v>243</v>
      </c>
      <c r="Y4" s="32" t="s">
        <v>244</v>
      </c>
      <c r="Z4" s="32" t="s">
        <v>245</v>
      </c>
      <c r="AA4" s="94" t="s">
        <v>246</v>
      </c>
      <c r="AB4" s="94" t="s">
        <v>247</v>
      </c>
      <c r="AC4" s="94" t="s">
        <v>248</v>
      </c>
      <c r="AD4" s="28"/>
      <c r="AE4" s="43" t="s">
        <v>249</v>
      </c>
      <c r="AF4" s="30"/>
      <c r="AG4" s="53" t="s">
        <v>250</v>
      </c>
      <c r="AI4" s="51" t="s">
        <v>251</v>
      </c>
      <c r="AK4" s="51" t="str">
        <f t="shared" ref="AK4:AK49" si="7">CHAR(CODE(AK3)+1)</f>
        <v>C</v>
      </c>
      <c r="AM4" s="82"/>
      <c r="AN4" s="82"/>
      <c r="AP4" s="53" t="s">
        <v>250</v>
      </c>
    </row>
    <row r="5" spans="1:42" ht="13.5" customHeight="1">
      <c r="A5" s="14" t="s">
        <v>252</v>
      </c>
      <c r="B5" s="15"/>
      <c r="C5" s="13" t="str">
        <f t="shared" si="0"/>
        <v/>
      </c>
      <c r="D5" s="13" t="str">
        <f>IF(C5="",D4,IF(D4&lt;&gt;"",CONCATENATE(D4,"、",C5),C5))</f>
        <v/>
      </c>
      <c r="F5" s="18" t="s">
        <v>253</v>
      </c>
      <c r="G5" s="17"/>
      <c r="H5" s="13" t="str">
        <f t="shared" si="1"/>
        <v/>
      </c>
      <c r="I5" s="13" t="str">
        <f t="shared" si="5"/>
        <v>一般会計</v>
      </c>
      <c r="K5" s="14" t="s">
        <v>254</v>
      </c>
      <c r="L5" s="15"/>
      <c r="M5" s="13" t="str">
        <f t="shared" si="2"/>
        <v/>
      </c>
      <c r="N5" s="13" t="str">
        <f t="shared" si="6"/>
        <v/>
      </c>
      <c r="O5" s="13"/>
      <c r="P5" s="12" t="s">
        <v>255</v>
      </c>
      <c r="Q5" s="17"/>
      <c r="R5" s="13" t="str">
        <f t="shared" si="3"/>
        <v/>
      </c>
      <c r="S5" s="13" t="str">
        <f t="shared" si="4"/>
        <v>補助</v>
      </c>
      <c r="T5" s="13"/>
      <c r="W5" s="32" t="s">
        <v>256</v>
      </c>
      <c r="Y5" s="32" t="s">
        <v>257</v>
      </c>
      <c r="Z5" s="32" t="s">
        <v>258</v>
      </c>
      <c r="AA5" s="94" t="s">
        <v>259</v>
      </c>
      <c r="AB5" s="94" t="s">
        <v>260</v>
      </c>
      <c r="AC5" s="94" t="s">
        <v>261</v>
      </c>
      <c r="AD5" s="31"/>
      <c r="AE5" s="43" t="s">
        <v>262</v>
      </c>
      <c r="AF5" s="30"/>
      <c r="AG5" s="53" t="s">
        <v>263</v>
      </c>
      <c r="AI5" s="51" t="s">
        <v>264</v>
      </c>
      <c r="AK5" s="51" t="str">
        <f t="shared" si="7"/>
        <v>D</v>
      </c>
      <c r="AP5" s="53" t="s">
        <v>263</v>
      </c>
    </row>
    <row r="6" spans="1:42" ht="13.5" customHeight="1">
      <c r="A6" s="14" t="s">
        <v>265</v>
      </c>
      <c r="B6" s="15"/>
      <c r="C6" s="13" t="str">
        <f t="shared" si="0"/>
        <v/>
      </c>
      <c r="D6" s="13" t="str">
        <f t="shared" ref="D6:D21" si="8">IF(C6="",D5,IF(D5&lt;&gt;"",CONCATENATE(D5,"、",C6),C6))</f>
        <v/>
      </c>
      <c r="F6" s="18" t="s">
        <v>266</v>
      </c>
      <c r="G6" s="17"/>
      <c r="H6" s="13" t="str">
        <f t="shared" si="1"/>
        <v/>
      </c>
      <c r="I6" s="13" t="str">
        <f t="shared" si="5"/>
        <v>一般会計</v>
      </c>
      <c r="K6" s="14" t="s">
        <v>267</v>
      </c>
      <c r="L6" s="15"/>
      <c r="M6" s="13" t="str">
        <f t="shared" si="2"/>
        <v/>
      </c>
      <c r="N6" s="13" t="str">
        <f t="shared" si="6"/>
        <v/>
      </c>
      <c r="O6" s="13"/>
      <c r="P6" s="12" t="s">
        <v>268</v>
      </c>
      <c r="Q6" s="17"/>
      <c r="R6" s="13" t="str">
        <f t="shared" si="3"/>
        <v/>
      </c>
      <c r="S6" s="13" t="str">
        <f t="shared" si="4"/>
        <v>補助</v>
      </c>
      <c r="T6" s="13"/>
      <c r="U6" s="32" t="s">
        <v>269</v>
      </c>
      <c r="W6" s="32" t="s">
        <v>270</v>
      </c>
      <c r="Y6" s="32" t="s">
        <v>271</v>
      </c>
      <c r="Z6" s="32" t="s">
        <v>272</v>
      </c>
      <c r="AA6" s="94" t="s">
        <v>273</v>
      </c>
      <c r="AB6" s="94" t="s">
        <v>274</v>
      </c>
      <c r="AC6" s="94" t="s">
        <v>275</v>
      </c>
      <c r="AD6" s="31"/>
      <c r="AE6" s="43" t="s">
        <v>276</v>
      </c>
      <c r="AF6" s="30"/>
      <c r="AG6" s="53" t="s">
        <v>277</v>
      </c>
      <c r="AI6" s="51" t="s">
        <v>278</v>
      </c>
      <c r="AK6" s="51" t="str">
        <f>CHAR(CODE(AK5)+1)</f>
        <v>E</v>
      </c>
      <c r="AP6" s="53" t="s">
        <v>277</v>
      </c>
    </row>
    <row r="7" spans="1:42" ht="13.5" customHeight="1">
      <c r="A7" s="14" t="s">
        <v>279</v>
      </c>
      <c r="B7" s="15"/>
      <c r="C7" s="13" t="str">
        <f t="shared" si="0"/>
        <v/>
      </c>
      <c r="D7" s="13" t="str">
        <f t="shared" si="8"/>
        <v/>
      </c>
      <c r="F7" s="18" t="s">
        <v>280</v>
      </c>
      <c r="G7" s="17"/>
      <c r="H7" s="13" t="str">
        <f t="shared" si="1"/>
        <v/>
      </c>
      <c r="I7" s="13" t="str">
        <f t="shared" si="5"/>
        <v>一般会計</v>
      </c>
      <c r="K7" s="14" t="s">
        <v>281</v>
      </c>
      <c r="L7" s="15" t="s">
        <v>702</v>
      </c>
      <c r="M7" s="13" t="str">
        <f t="shared" si="2"/>
        <v>経済協力</v>
      </c>
      <c r="N7" s="13" t="str">
        <f t="shared" si="6"/>
        <v>経済協力</v>
      </c>
      <c r="O7" s="13"/>
      <c r="P7" s="12" t="s">
        <v>282</v>
      </c>
      <c r="Q7" s="17"/>
      <c r="R7" s="13" t="str">
        <f t="shared" si="3"/>
        <v/>
      </c>
      <c r="S7" s="13" t="str">
        <f t="shared" si="4"/>
        <v>補助</v>
      </c>
      <c r="T7" s="13"/>
      <c r="U7" s="32"/>
      <c r="W7" s="32" t="s">
        <v>283</v>
      </c>
      <c r="Y7" s="32" t="s">
        <v>284</v>
      </c>
      <c r="Z7" s="32" t="s">
        <v>285</v>
      </c>
      <c r="AA7" s="94" t="s">
        <v>286</v>
      </c>
      <c r="AB7" s="94" t="s">
        <v>287</v>
      </c>
      <c r="AC7" s="31"/>
      <c r="AD7" s="31"/>
      <c r="AE7" s="32" t="s">
        <v>275</v>
      </c>
      <c r="AF7" s="30"/>
      <c r="AG7" s="53" t="s">
        <v>288</v>
      </c>
      <c r="AH7" s="85"/>
      <c r="AI7" s="53" t="s">
        <v>289</v>
      </c>
      <c r="AK7" s="51" t="str">
        <f>CHAR(CODE(AK6)+1)</f>
        <v>F</v>
      </c>
      <c r="AP7" s="53" t="s">
        <v>288</v>
      </c>
    </row>
    <row r="8" spans="1:42" ht="13.5" customHeight="1">
      <c r="A8" s="14" t="s">
        <v>290</v>
      </c>
      <c r="B8" s="15"/>
      <c r="C8" s="13" t="str">
        <f t="shared" si="0"/>
        <v/>
      </c>
      <c r="D8" s="13" t="str">
        <f t="shared" si="8"/>
        <v/>
      </c>
      <c r="F8" s="18" t="s">
        <v>291</v>
      </c>
      <c r="G8" s="17"/>
      <c r="H8" s="13" t="str">
        <f t="shared" si="1"/>
        <v/>
      </c>
      <c r="I8" s="13" t="str">
        <f t="shared" si="5"/>
        <v>一般会計</v>
      </c>
      <c r="K8" s="14" t="s">
        <v>292</v>
      </c>
      <c r="L8" s="15"/>
      <c r="M8" s="13" t="str">
        <f t="shared" si="2"/>
        <v/>
      </c>
      <c r="N8" s="13" t="str">
        <f t="shared" si="6"/>
        <v>経済協力</v>
      </c>
      <c r="O8" s="13"/>
      <c r="P8" s="12" t="s">
        <v>40</v>
      </c>
      <c r="Q8" s="17"/>
      <c r="R8" s="13" t="str">
        <f t="shared" si="3"/>
        <v/>
      </c>
      <c r="S8" s="13" t="str">
        <f t="shared" si="4"/>
        <v>補助</v>
      </c>
      <c r="T8" s="13"/>
      <c r="U8" s="32" t="s">
        <v>293</v>
      </c>
      <c r="W8" s="32" t="s">
        <v>294</v>
      </c>
      <c r="Y8" s="32" t="s">
        <v>295</v>
      </c>
      <c r="Z8" s="32" t="s">
        <v>296</v>
      </c>
      <c r="AA8" s="94" t="s">
        <v>297</v>
      </c>
      <c r="AB8" s="94" t="s">
        <v>298</v>
      </c>
      <c r="AC8" s="31"/>
      <c r="AD8" s="31"/>
      <c r="AE8" s="31"/>
      <c r="AF8" s="30"/>
      <c r="AG8" s="53" t="s">
        <v>299</v>
      </c>
      <c r="AI8" s="51" t="s">
        <v>300</v>
      </c>
      <c r="AK8" s="51" t="str">
        <f t="shared" si="7"/>
        <v>G</v>
      </c>
      <c r="AP8" s="53" t="s">
        <v>299</v>
      </c>
    </row>
    <row r="9" spans="1:42" ht="13.5" customHeight="1">
      <c r="A9" s="14" t="s">
        <v>301</v>
      </c>
      <c r="B9" s="15"/>
      <c r="C9" s="13" t="str">
        <f t="shared" si="0"/>
        <v/>
      </c>
      <c r="D9" s="13" t="str">
        <f t="shared" si="8"/>
        <v/>
      </c>
      <c r="F9" s="18" t="s">
        <v>302</v>
      </c>
      <c r="G9" s="17"/>
      <c r="H9" s="13" t="str">
        <f t="shared" si="1"/>
        <v/>
      </c>
      <c r="I9" s="13" t="str">
        <f t="shared" si="5"/>
        <v>一般会計</v>
      </c>
      <c r="K9" s="14" t="s">
        <v>303</v>
      </c>
      <c r="L9" s="15"/>
      <c r="M9" s="13" t="str">
        <f t="shared" si="2"/>
        <v/>
      </c>
      <c r="N9" s="13" t="str">
        <f t="shared" si="6"/>
        <v>経済協力</v>
      </c>
      <c r="O9" s="13"/>
      <c r="P9" s="13"/>
      <c r="Q9" s="19"/>
      <c r="T9" s="13"/>
      <c r="U9" s="32" t="s">
        <v>304</v>
      </c>
      <c r="W9" s="32" t="s">
        <v>305</v>
      </c>
      <c r="Y9" s="32" t="s">
        <v>306</v>
      </c>
      <c r="Z9" s="32" t="s">
        <v>307</v>
      </c>
      <c r="AA9" s="94" t="s">
        <v>308</v>
      </c>
      <c r="AB9" s="94" t="s">
        <v>309</v>
      </c>
      <c r="AC9" s="31"/>
      <c r="AD9" s="31"/>
      <c r="AE9" s="31"/>
      <c r="AF9" s="30"/>
      <c r="AG9" s="53" t="s">
        <v>310</v>
      </c>
      <c r="AI9" s="81"/>
      <c r="AK9" s="51" t="str">
        <f t="shared" si="7"/>
        <v>H</v>
      </c>
      <c r="AP9" s="53" t="s">
        <v>310</v>
      </c>
    </row>
    <row r="10" spans="1:42" ht="13.5" customHeight="1">
      <c r="A10" s="14" t="s">
        <v>311</v>
      </c>
      <c r="B10" s="15"/>
      <c r="C10" s="13" t="str">
        <f t="shared" si="0"/>
        <v/>
      </c>
      <c r="D10" s="13" t="str">
        <f t="shared" si="8"/>
        <v/>
      </c>
      <c r="F10" s="18" t="s">
        <v>312</v>
      </c>
      <c r="G10" s="17"/>
      <c r="H10" s="13" t="str">
        <f t="shared" si="1"/>
        <v/>
      </c>
      <c r="I10" s="13" t="str">
        <f t="shared" si="5"/>
        <v>一般会計</v>
      </c>
      <c r="K10" s="14" t="s">
        <v>313</v>
      </c>
      <c r="L10" s="15"/>
      <c r="M10" s="13" t="str">
        <f t="shared" si="2"/>
        <v/>
      </c>
      <c r="N10" s="13" t="str">
        <f t="shared" si="6"/>
        <v>経済協力</v>
      </c>
      <c r="O10" s="13"/>
      <c r="P10" s="13" t="str">
        <f>S8</f>
        <v>補助</v>
      </c>
      <c r="Q10" s="19"/>
      <c r="T10" s="13"/>
      <c r="W10" s="32" t="s">
        <v>314</v>
      </c>
      <c r="Y10" s="32" t="s">
        <v>315</v>
      </c>
      <c r="Z10" s="32" t="s">
        <v>316</v>
      </c>
      <c r="AA10" s="94" t="s">
        <v>317</v>
      </c>
      <c r="AB10" s="94" t="s">
        <v>318</v>
      </c>
      <c r="AC10" s="31"/>
      <c r="AD10" s="31"/>
      <c r="AE10" s="31"/>
      <c r="AF10" s="30"/>
      <c r="AG10" s="53" t="s">
        <v>319</v>
      </c>
      <c r="AK10" s="51" t="str">
        <f t="shared" si="7"/>
        <v>I</v>
      </c>
      <c r="AP10" s="51" t="s">
        <v>40</v>
      </c>
    </row>
    <row r="11" spans="1:42" ht="13.5" customHeight="1">
      <c r="A11" s="14" t="s">
        <v>320</v>
      </c>
      <c r="B11" s="15"/>
      <c r="C11" s="13" t="str">
        <f t="shared" si="0"/>
        <v/>
      </c>
      <c r="D11" s="13" t="str">
        <f t="shared" si="8"/>
        <v/>
      </c>
      <c r="F11" s="18" t="s">
        <v>321</v>
      </c>
      <c r="G11" s="17"/>
      <c r="H11" s="13" t="str">
        <f t="shared" si="1"/>
        <v/>
      </c>
      <c r="I11" s="13" t="str">
        <f t="shared" si="5"/>
        <v>一般会計</v>
      </c>
      <c r="K11" s="14" t="s">
        <v>322</v>
      </c>
      <c r="L11" s="15"/>
      <c r="M11" s="13" t="str">
        <f t="shared" si="2"/>
        <v/>
      </c>
      <c r="N11" s="13" t="str">
        <f t="shared" si="6"/>
        <v>経済協力</v>
      </c>
      <c r="O11" s="13"/>
      <c r="P11" s="13"/>
      <c r="Q11" s="19"/>
      <c r="T11" s="13"/>
      <c r="W11" s="32" t="s">
        <v>323</v>
      </c>
      <c r="Y11" s="32" t="s">
        <v>324</v>
      </c>
      <c r="Z11" s="32" t="s">
        <v>325</v>
      </c>
      <c r="AA11" s="94" t="s">
        <v>326</v>
      </c>
      <c r="AB11" s="94" t="s">
        <v>327</v>
      </c>
      <c r="AC11" s="31"/>
      <c r="AD11" s="31"/>
      <c r="AE11" s="31"/>
      <c r="AF11" s="30"/>
      <c r="AG11" s="51" t="s">
        <v>328</v>
      </c>
      <c r="AK11" s="51" t="str">
        <f t="shared" si="7"/>
        <v>J</v>
      </c>
    </row>
    <row r="12" spans="1:42" ht="13.5" customHeight="1">
      <c r="A12" s="14" t="s">
        <v>329</v>
      </c>
      <c r="B12" s="15"/>
      <c r="C12" s="13" t="str">
        <f t="shared" ref="C12:C24" si="9">IF(B12="","",A12)</f>
        <v/>
      </c>
      <c r="D12" s="13" t="str">
        <f t="shared" si="8"/>
        <v/>
      </c>
      <c r="F12" s="18" t="s">
        <v>330</v>
      </c>
      <c r="G12" s="17"/>
      <c r="H12" s="13" t="str">
        <f t="shared" si="1"/>
        <v/>
      </c>
      <c r="I12" s="13" t="str">
        <f t="shared" si="5"/>
        <v>一般会計</v>
      </c>
      <c r="K12" s="13"/>
      <c r="L12" s="13"/>
      <c r="O12" s="13"/>
      <c r="P12" s="13"/>
      <c r="Q12" s="19"/>
      <c r="T12" s="13"/>
      <c r="U12" s="29" t="s">
        <v>331</v>
      </c>
      <c r="W12" s="32" t="s">
        <v>332</v>
      </c>
      <c r="Y12" s="32" t="s">
        <v>333</v>
      </c>
      <c r="Z12" s="32" t="s">
        <v>334</v>
      </c>
      <c r="AA12" s="94" t="s">
        <v>335</v>
      </c>
      <c r="AB12" s="94" t="s">
        <v>336</v>
      </c>
      <c r="AC12" s="31"/>
      <c r="AD12" s="31"/>
      <c r="AE12" s="31"/>
      <c r="AF12" s="30"/>
      <c r="AG12" s="51" t="s">
        <v>337</v>
      </c>
      <c r="AK12" s="51" t="str">
        <f t="shared" si="7"/>
        <v>K</v>
      </c>
    </row>
    <row r="13" spans="1:42" ht="13.5" customHeight="1">
      <c r="A13" s="14" t="s">
        <v>338</v>
      </c>
      <c r="B13" s="15"/>
      <c r="C13" s="13" t="str">
        <f t="shared" si="9"/>
        <v/>
      </c>
      <c r="D13" s="13" t="str">
        <f t="shared" si="8"/>
        <v/>
      </c>
      <c r="F13" s="18" t="s">
        <v>339</v>
      </c>
      <c r="G13" s="17"/>
      <c r="H13" s="13" t="str">
        <f t="shared" si="1"/>
        <v/>
      </c>
      <c r="I13" s="13" t="str">
        <f t="shared" si="5"/>
        <v>一般会計</v>
      </c>
      <c r="K13" s="13" t="str">
        <f>N11</f>
        <v>経済協力</v>
      </c>
      <c r="L13" s="13"/>
      <c r="O13" s="13"/>
      <c r="P13" s="13"/>
      <c r="Q13" s="19"/>
      <c r="T13" s="13"/>
      <c r="U13" s="32" t="s">
        <v>216</v>
      </c>
      <c r="W13" s="32" t="s">
        <v>340</v>
      </c>
      <c r="Y13" s="32" t="s">
        <v>341</v>
      </c>
      <c r="Z13" s="32" t="s">
        <v>342</v>
      </c>
      <c r="AA13" s="94" t="s">
        <v>343</v>
      </c>
      <c r="AB13" s="94" t="s">
        <v>344</v>
      </c>
      <c r="AC13" s="31"/>
      <c r="AD13" s="31"/>
      <c r="AE13" s="31"/>
      <c r="AF13" s="30"/>
      <c r="AG13" s="51" t="s">
        <v>40</v>
      </c>
      <c r="AK13" s="51" t="str">
        <f t="shared" si="7"/>
        <v>L</v>
      </c>
    </row>
    <row r="14" spans="1:42" ht="13.5" customHeight="1">
      <c r="A14" s="14" t="s">
        <v>345</v>
      </c>
      <c r="B14" s="15"/>
      <c r="C14" s="13" t="str">
        <f t="shared" si="9"/>
        <v/>
      </c>
      <c r="D14" s="13" t="str">
        <f t="shared" si="8"/>
        <v/>
      </c>
      <c r="F14" s="18" t="s">
        <v>346</v>
      </c>
      <c r="G14" s="17"/>
      <c r="H14" s="13" t="str">
        <f t="shared" si="1"/>
        <v/>
      </c>
      <c r="I14" s="13" t="str">
        <f t="shared" si="5"/>
        <v>一般会計</v>
      </c>
      <c r="K14" s="13"/>
      <c r="L14" s="13"/>
      <c r="O14" s="13"/>
      <c r="P14" s="13"/>
      <c r="Q14" s="19"/>
      <c r="T14" s="13"/>
      <c r="U14" s="32" t="s">
        <v>347</v>
      </c>
      <c r="W14" s="32" t="s">
        <v>348</v>
      </c>
      <c r="Y14" s="32" t="s">
        <v>349</v>
      </c>
      <c r="Z14" s="32" t="s">
        <v>350</v>
      </c>
      <c r="AA14" s="94" t="s">
        <v>351</v>
      </c>
      <c r="AB14" s="94" t="s">
        <v>352</v>
      </c>
      <c r="AC14" s="31"/>
      <c r="AD14" s="31"/>
      <c r="AE14" s="31"/>
      <c r="AF14" s="30"/>
      <c r="AG14" s="81"/>
      <c r="AK14" s="51" t="str">
        <f t="shared" si="7"/>
        <v>M</v>
      </c>
    </row>
    <row r="15" spans="1:42" ht="13.5" customHeight="1">
      <c r="A15" s="14" t="s">
        <v>353</v>
      </c>
      <c r="B15" s="15"/>
      <c r="C15" s="13" t="str">
        <f t="shared" si="9"/>
        <v/>
      </c>
      <c r="D15" s="13" t="str">
        <f t="shared" si="8"/>
        <v/>
      </c>
      <c r="F15" s="18" t="s">
        <v>354</v>
      </c>
      <c r="G15" s="17"/>
      <c r="H15" s="13" t="str">
        <f t="shared" si="1"/>
        <v/>
      </c>
      <c r="I15" s="13" t="str">
        <f t="shared" si="5"/>
        <v>一般会計</v>
      </c>
      <c r="K15" s="13"/>
      <c r="L15" s="13"/>
      <c r="O15" s="13"/>
      <c r="P15" s="13"/>
      <c r="Q15" s="19"/>
      <c r="T15" s="13"/>
      <c r="U15" s="32" t="s">
        <v>355</v>
      </c>
      <c r="W15" s="32" t="s">
        <v>356</v>
      </c>
      <c r="Y15" s="32" t="s">
        <v>357</v>
      </c>
      <c r="Z15" s="32" t="s">
        <v>358</v>
      </c>
      <c r="AA15" s="94" t="s">
        <v>359</v>
      </c>
      <c r="AB15" s="94" t="s">
        <v>360</v>
      </c>
      <c r="AC15" s="31"/>
      <c r="AD15" s="31"/>
      <c r="AE15" s="31"/>
      <c r="AF15" s="30"/>
      <c r="AG15" s="82"/>
      <c r="AK15" s="51" t="str">
        <f t="shared" si="7"/>
        <v>N</v>
      </c>
    </row>
    <row r="16" spans="1:42" ht="13.5" customHeight="1">
      <c r="A16" s="14" t="s">
        <v>361</v>
      </c>
      <c r="B16" s="15"/>
      <c r="C16" s="13" t="str">
        <f t="shared" si="9"/>
        <v/>
      </c>
      <c r="D16" s="13" t="str">
        <f t="shared" si="8"/>
        <v/>
      </c>
      <c r="F16" s="18" t="s">
        <v>362</v>
      </c>
      <c r="G16" s="17"/>
      <c r="H16" s="13" t="str">
        <f t="shared" si="1"/>
        <v/>
      </c>
      <c r="I16" s="13" t="str">
        <f t="shared" si="5"/>
        <v>一般会計</v>
      </c>
      <c r="K16" s="13"/>
      <c r="L16" s="13"/>
      <c r="O16" s="13"/>
      <c r="P16" s="13"/>
      <c r="Q16" s="19"/>
      <c r="T16" s="13"/>
      <c r="U16" s="32" t="s">
        <v>363</v>
      </c>
      <c r="W16" s="32" t="s">
        <v>364</v>
      </c>
      <c r="Y16" s="32" t="s">
        <v>365</v>
      </c>
      <c r="Z16" s="32" t="s">
        <v>366</v>
      </c>
      <c r="AA16" s="94" t="s">
        <v>367</v>
      </c>
      <c r="AB16" s="94" t="s">
        <v>368</v>
      </c>
      <c r="AC16" s="31"/>
      <c r="AD16" s="31"/>
      <c r="AE16" s="31"/>
      <c r="AF16" s="30"/>
      <c r="AG16" s="82"/>
      <c r="AK16" s="51" t="str">
        <f t="shared" si="7"/>
        <v>O</v>
      </c>
    </row>
    <row r="17" spans="1:37" ht="13.5" customHeight="1">
      <c r="A17" s="14" t="s">
        <v>369</v>
      </c>
      <c r="B17" s="15"/>
      <c r="C17" s="13" t="str">
        <f t="shared" si="9"/>
        <v/>
      </c>
      <c r="D17" s="13" t="str">
        <f t="shared" si="8"/>
        <v/>
      </c>
      <c r="F17" s="18" t="s">
        <v>370</v>
      </c>
      <c r="G17" s="17"/>
      <c r="H17" s="13" t="str">
        <f t="shared" si="1"/>
        <v/>
      </c>
      <c r="I17" s="13" t="str">
        <f t="shared" si="5"/>
        <v>一般会計</v>
      </c>
      <c r="K17" s="13"/>
      <c r="L17" s="13"/>
      <c r="O17" s="13"/>
      <c r="P17" s="13"/>
      <c r="Q17" s="19"/>
      <c r="T17" s="13"/>
      <c r="U17" s="32" t="s">
        <v>371</v>
      </c>
      <c r="W17" s="32" t="s">
        <v>372</v>
      </c>
      <c r="Y17" s="32" t="s">
        <v>373</v>
      </c>
      <c r="Z17" s="32" t="s">
        <v>374</v>
      </c>
      <c r="AA17" s="94" t="s">
        <v>375</v>
      </c>
      <c r="AB17" s="94" t="s">
        <v>376</v>
      </c>
      <c r="AC17" s="31"/>
      <c r="AD17" s="31"/>
      <c r="AE17" s="31"/>
      <c r="AF17" s="30"/>
      <c r="AG17" s="82"/>
      <c r="AK17" s="51" t="str">
        <f t="shared" si="7"/>
        <v>P</v>
      </c>
    </row>
    <row r="18" spans="1:37" ht="13.5" customHeight="1">
      <c r="A18" s="14" t="s">
        <v>377</v>
      </c>
      <c r="B18" s="15"/>
      <c r="C18" s="13" t="str">
        <f t="shared" si="9"/>
        <v/>
      </c>
      <c r="D18" s="13" t="str">
        <f t="shared" si="8"/>
        <v/>
      </c>
      <c r="F18" s="18" t="s">
        <v>378</v>
      </c>
      <c r="G18" s="17"/>
      <c r="H18" s="13" t="str">
        <f t="shared" si="1"/>
        <v/>
      </c>
      <c r="I18" s="13" t="str">
        <f t="shared" si="5"/>
        <v>一般会計</v>
      </c>
      <c r="K18" s="13"/>
      <c r="L18" s="13"/>
      <c r="O18" s="13"/>
      <c r="P18" s="13"/>
      <c r="Q18" s="19"/>
      <c r="T18" s="13"/>
      <c r="U18" s="32" t="s">
        <v>379</v>
      </c>
      <c r="W18" s="32" t="s">
        <v>380</v>
      </c>
      <c r="Y18" s="32" t="s">
        <v>381</v>
      </c>
      <c r="Z18" s="32" t="s">
        <v>382</v>
      </c>
      <c r="AA18" s="94" t="s">
        <v>383</v>
      </c>
      <c r="AB18" s="94" t="s">
        <v>384</v>
      </c>
      <c r="AC18" s="31"/>
      <c r="AD18" s="31"/>
      <c r="AE18" s="31"/>
      <c r="AF18" s="30"/>
      <c r="AK18" s="51" t="str">
        <f t="shared" si="7"/>
        <v>Q</v>
      </c>
    </row>
    <row r="19" spans="1:37" ht="13.5" customHeight="1">
      <c r="A19" s="14" t="s">
        <v>385</v>
      </c>
      <c r="B19" s="15"/>
      <c r="C19" s="13" t="str">
        <f t="shared" si="9"/>
        <v/>
      </c>
      <c r="D19" s="13" t="str">
        <f t="shared" si="8"/>
        <v/>
      </c>
      <c r="F19" s="18" t="s">
        <v>386</v>
      </c>
      <c r="G19" s="17"/>
      <c r="H19" s="13" t="str">
        <f t="shared" si="1"/>
        <v/>
      </c>
      <c r="I19" s="13" t="str">
        <f t="shared" si="5"/>
        <v>一般会計</v>
      </c>
      <c r="K19" s="13"/>
      <c r="L19" s="13"/>
      <c r="O19" s="13"/>
      <c r="P19" s="13"/>
      <c r="Q19" s="19"/>
      <c r="T19" s="13"/>
      <c r="U19" s="32" t="s">
        <v>387</v>
      </c>
      <c r="W19" s="32" t="s">
        <v>388</v>
      </c>
      <c r="Y19" s="32" t="s">
        <v>389</v>
      </c>
      <c r="Z19" s="32" t="s">
        <v>390</v>
      </c>
      <c r="AA19" s="94" t="s">
        <v>391</v>
      </c>
      <c r="AB19" s="94" t="s">
        <v>392</v>
      </c>
      <c r="AC19" s="31"/>
      <c r="AD19" s="31"/>
      <c r="AE19" s="31"/>
      <c r="AF19" s="30"/>
      <c r="AK19" s="51" t="str">
        <f t="shared" si="7"/>
        <v>R</v>
      </c>
    </row>
    <row r="20" spans="1:37" ht="13.5" customHeight="1">
      <c r="A20" s="14" t="s">
        <v>393</v>
      </c>
      <c r="B20" s="15"/>
      <c r="C20" s="13" t="str">
        <f t="shared" si="9"/>
        <v/>
      </c>
      <c r="D20" s="13" t="str">
        <f t="shared" si="8"/>
        <v/>
      </c>
      <c r="F20" s="18" t="s">
        <v>394</v>
      </c>
      <c r="G20" s="17"/>
      <c r="H20" s="13" t="str">
        <f t="shared" si="1"/>
        <v/>
      </c>
      <c r="I20" s="13" t="str">
        <f t="shared" si="5"/>
        <v>一般会計</v>
      </c>
      <c r="K20" s="13"/>
      <c r="L20" s="13"/>
      <c r="O20" s="13"/>
      <c r="P20" s="13"/>
      <c r="Q20" s="19"/>
      <c r="T20" s="13"/>
      <c r="U20" s="32" t="s">
        <v>395</v>
      </c>
      <c r="W20" s="32" t="s">
        <v>396</v>
      </c>
      <c r="Y20" s="32" t="s">
        <v>397</v>
      </c>
      <c r="Z20" s="32" t="s">
        <v>398</v>
      </c>
      <c r="AA20" s="94" t="s">
        <v>399</v>
      </c>
      <c r="AB20" s="94" t="s">
        <v>400</v>
      </c>
      <c r="AC20" s="31"/>
      <c r="AD20" s="31"/>
      <c r="AE20" s="31"/>
      <c r="AF20" s="30"/>
      <c r="AK20" s="51" t="str">
        <f t="shared" si="7"/>
        <v>S</v>
      </c>
    </row>
    <row r="21" spans="1:37" ht="13.5" customHeight="1">
      <c r="A21" s="14" t="s">
        <v>401</v>
      </c>
      <c r="B21" s="15"/>
      <c r="C21" s="13" t="str">
        <f t="shared" si="9"/>
        <v/>
      </c>
      <c r="D21" s="13" t="str">
        <f t="shared" si="8"/>
        <v/>
      </c>
      <c r="F21" s="18" t="s">
        <v>402</v>
      </c>
      <c r="G21" s="17"/>
      <c r="H21" s="13" t="str">
        <f t="shared" si="1"/>
        <v/>
      </c>
      <c r="I21" s="13" t="str">
        <f t="shared" si="5"/>
        <v>一般会計</v>
      </c>
      <c r="K21" s="13"/>
      <c r="L21" s="13"/>
      <c r="O21" s="13"/>
      <c r="P21" s="13"/>
      <c r="Q21" s="19"/>
      <c r="T21" s="13"/>
      <c r="U21" s="32" t="s">
        <v>403</v>
      </c>
      <c r="W21" s="32" t="s">
        <v>404</v>
      </c>
      <c r="Y21" s="32" t="s">
        <v>405</v>
      </c>
      <c r="Z21" s="32" t="s">
        <v>406</v>
      </c>
      <c r="AA21" s="94" t="s">
        <v>407</v>
      </c>
      <c r="AB21" s="94" t="s">
        <v>408</v>
      </c>
      <c r="AC21" s="31"/>
      <c r="AD21" s="31"/>
      <c r="AE21" s="31"/>
      <c r="AF21" s="30"/>
      <c r="AK21" s="51" t="str">
        <f t="shared" si="7"/>
        <v>T</v>
      </c>
    </row>
    <row r="22" spans="1:37" ht="13.5" customHeight="1">
      <c r="A22" s="14" t="s">
        <v>409</v>
      </c>
      <c r="B22" s="15" t="s">
        <v>702</v>
      </c>
      <c r="C22" s="13" t="str">
        <f t="shared" si="9"/>
        <v>ＯＤＡ</v>
      </c>
      <c r="D22" s="13" t="str">
        <f>IF(C22="",D21,IF(D21&lt;&gt;"",CONCATENATE(D21,"、",C22),C22))</f>
        <v>ＯＤＡ</v>
      </c>
      <c r="F22" s="18" t="s">
        <v>410</v>
      </c>
      <c r="G22" s="17"/>
      <c r="H22" s="13" t="str">
        <f t="shared" si="1"/>
        <v/>
      </c>
      <c r="I22" s="13" t="str">
        <f t="shared" si="5"/>
        <v>一般会計</v>
      </c>
      <c r="K22" s="13"/>
      <c r="L22" s="13"/>
      <c r="O22" s="13"/>
      <c r="P22" s="13"/>
      <c r="Q22" s="19"/>
      <c r="T22" s="13"/>
      <c r="U22" s="32" t="s">
        <v>411</v>
      </c>
      <c r="W22" s="32" t="s">
        <v>412</v>
      </c>
      <c r="Y22" s="32" t="s">
        <v>413</v>
      </c>
      <c r="Z22" s="32" t="s">
        <v>414</v>
      </c>
      <c r="AA22" s="94" t="s">
        <v>415</v>
      </c>
      <c r="AB22" s="94" t="s">
        <v>416</v>
      </c>
      <c r="AC22" s="31"/>
      <c r="AD22" s="31"/>
      <c r="AE22" s="31"/>
      <c r="AF22" s="30"/>
      <c r="AK22" s="51" t="str">
        <f t="shared" si="7"/>
        <v>U</v>
      </c>
    </row>
    <row r="23" spans="1:37" ht="13.5" customHeight="1">
      <c r="A23" s="14" t="s">
        <v>417</v>
      </c>
      <c r="B23" s="15"/>
      <c r="C23" s="13" t="str">
        <f t="shared" si="9"/>
        <v/>
      </c>
      <c r="D23" s="13" t="str">
        <f>IF(C23="",D22,IF(D22&lt;&gt;"",CONCATENATE(D22,"、",C23),C23))</f>
        <v>ＯＤＡ</v>
      </c>
      <c r="F23" s="18" t="s">
        <v>418</v>
      </c>
      <c r="G23" s="17"/>
      <c r="H23" s="13" t="str">
        <f t="shared" si="1"/>
        <v/>
      </c>
      <c r="I23" s="13" t="str">
        <f t="shared" si="5"/>
        <v>一般会計</v>
      </c>
      <c r="K23" s="13"/>
      <c r="L23" s="13"/>
      <c r="O23" s="13"/>
      <c r="P23" s="13"/>
      <c r="Q23" s="19"/>
      <c r="T23" s="13"/>
      <c r="U23" s="32" t="s">
        <v>419</v>
      </c>
      <c r="W23" s="32" t="s">
        <v>420</v>
      </c>
      <c r="Y23" s="32" t="s">
        <v>421</v>
      </c>
      <c r="Z23" s="32" t="s">
        <v>422</v>
      </c>
      <c r="AA23" s="94" t="s">
        <v>423</v>
      </c>
      <c r="AB23" s="94" t="s">
        <v>424</v>
      </c>
      <c r="AC23" s="31"/>
      <c r="AD23" s="31"/>
      <c r="AE23" s="31"/>
      <c r="AF23" s="30"/>
      <c r="AK23" s="51" t="str">
        <f t="shared" si="7"/>
        <v>V</v>
      </c>
    </row>
    <row r="24" spans="1:37" ht="13.5" customHeight="1">
      <c r="A24" s="88" t="s">
        <v>425</v>
      </c>
      <c r="B24" s="15"/>
      <c r="C24" s="13" t="str">
        <f t="shared" si="9"/>
        <v/>
      </c>
      <c r="D24" s="13" t="str">
        <f>IF(C24="",D23,IF(D23&lt;&gt;"",CONCATENATE(D23,"、",C24),C24))</f>
        <v>ＯＤＡ</v>
      </c>
      <c r="F24" s="18" t="s">
        <v>426</v>
      </c>
      <c r="G24" s="17"/>
      <c r="H24" s="13" t="str">
        <f t="shared" si="1"/>
        <v/>
      </c>
      <c r="I24" s="13" t="str">
        <f t="shared" si="5"/>
        <v>一般会計</v>
      </c>
      <c r="K24" s="13"/>
      <c r="L24" s="13"/>
      <c r="O24" s="13"/>
      <c r="P24" s="13"/>
      <c r="Q24" s="19"/>
      <c r="T24" s="13"/>
      <c r="U24" s="32" t="s">
        <v>427</v>
      </c>
      <c r="Y24" s="32" t="s">
        <v>428</v>
      </c>
      <c r="Z24" s="32" t="s">
        <v>429</v>
      </c>
      <c r="AA24" s="94" t="s">
        <v>430</v>
      </c>
      <c r="AB24" s="94" t="s">
        <v>431</v>
      </c>
      <c r="AC24" s="31"/>
      <c r="AD24" s="31"/>
      <c r="AE24" s="31"/>
      <c r="AF24" s="30"/>
      <c r="AK24" s="51" t="str">
        <f>CHAR(CODE(AK23)+1)</f>
        <v>W</v>
      </c>
    </row>
    <row r="25" spans="1:37" ht="13.5" customHeight="1">
      <c r="A25" s="90"/>
      <c r="B25" s="89"/>
      <c r="F25" s="18" t="s">
        <v>432</v>
      </c>
      <c r="G25" s="17"/>
      <c r="H25" s="13" t="str">
        <f t="shared" si="1"/>
        <v/>
      </c>
      <c r="I25" s="13" t="str">
        <f t="shared" si="5"/>
        <v>一般会計</v>
      </c>
      <c r="K25" s="13"/>
      <c r="L25" s="13"/>
      <c r="O25" s="13"/>
      <c r="P25" s="13"/>
      <c r="Q25" s="19"/>
      <c r="T25" s="13"/>
      <c r="U25" s="32" t="s">
        <v>433</v>
      </c>
      <c r="Y25" s="32" t="s">
        <v>434</v>
      </c>
      <c r="Z25" s="32" t="s">
        <v>435</v>
      </c>
      <c r="AA25" s="94" t="s">
        <v>436</v>
      </c>
      <c r="AB25" s="94" t="s">
        <v>437</v>
      </c>
      <c r="AC25" s="31"/>
      <c r="AD25" s="31"/>
      <c r="AE25" s="31"/>
      <c r="AF25" s="30"/>
      <c r="AK25" s="51" t="str">
        <f t="shared" si="7"/>
        <v>X</v>
      </c>
    </row>
    <row r="26" spans="1:37" ht="13.5" customHeight="1">
      <c r="A26" s="87"/>
      <c r="B26" s="86"/>
      <c r="F26" s="18" t="s">
        <v>438</v>
      </c>
      <c r="G26" s="17"/>
      <c r="H26" s="13" t="str">
        <f t="shared" si="1"/>
        <v/>
      </c>
      <c r="I26" s="13" t="str">
        <f t="shared" si="5"/>
        <v>一般会計</v>
      </c>
      <c r="K26" s="13"/>
      <c r="L26" s="13"/>
      <c r="O26" s="13"/>
      <c r="P26" s="13"/>
      <c r="Q26" s="19"/>
      <c r="T26" s="13"/>
      <c r="U26" s="32" t="s">
        <v>439</v>
      </c>
      <c r="Y26" s="32" t="s">
        <v>440</v>
      </c>
      <c r="Z26" s="32" t="s">
        <v>441</v>
      </c>
      <c r="AA26" s="94" t="s">
        <v>442</v>
      </c>
      <c r="AB26" s="94" t="s">
        <v>443</v>
      </c>
      <c r="AC26" s="31"/>
      <c r="AD26" s="31"/>
      <c r="AE26" s="31"/>
      <c r="AF26" s="30"/>
      <c r="AK26" s="51" t="str">
        <f t="shared" si="7"/>
        <v>Y</v>
      </c>
    </row>
    <row r="27" spans="1:37" ht="13.5" customHeight="1">
      <c r="A27" s="13" t="str">
        <f>IF(D24="", "-", D24)</f>
        <v>ＯＤＡ</v>
      </c>
      <c r="B27" s="13"/>
      <c r="F27" s="18" t="s">
        <v>444</v>
      </c>
      <c r="G27" s="17"/>
      <c r="H27" s="13" t="str">
        <f t="shared" si="1"/>
        <v/>
      </c>
      <c r="I27" s="13" t="str">
        <f t="shared" si="5"/>
        <v>一般会計</v>
      </c>
      <c r="K27" s="13"/>
      <c r="L27" s="13"/>
      <c r="O27" s="13"/>
      <c r="P27" s="13"/>
      <c r="Q27" s="19"/>
      <c r="T27" s="13"/>
      <c r="U27" s="32" t="s">
        <v>445</v>
      </c>
      <c r="Y27" s="32" t="s">
        <v>446</v>
      </c>
      <c r="Z27" s="32" t="s">
        <v>447</v>
      </c>
      <c r="AA27" s="94" t="s">
        <v>448</v>
      </c>
      <c r="AB27" s="94" t="s">
        <v>449</v>
      </c>
      <c r="AC27" s="31"/>
      <c r="AD27" s="31"/>
      <c r="AE27" s="31"/>
      <c r="AF27" s="30"/>
      <c r="AK27" s="51" t="str">
        <f>CHAR(CODE(AK26)+1)</f>
        <v>Z</v>
      </c>
    </row>
    <row r="28" spans="1:37" ht="13.5" customHeight="1">
      <c r="B28" s="13"/>
      <c r="F28" s="18" t="s">
        <v>450</v>
      </c>
      <c r="G28" s="17"/>
      <c r="H28" s="13" t="str">
        <f t="shared" si="1"/>
        <v/>
      </c>
      <c r="I28" s="13" t="str">
        <f t="shared" si="5"/>
        <v>一般会計</v>
      </c>
      <c r="K28" s="13"/>
      <c r="L28" s="13"/>
      <c r="O28" s="13"/>
      <c r="P28" s="13"/>
      <c r="Q28" s="19"/>
      <c r="T28" s="13"/>
      <c r="U28" s="32" t="s">
        <v>451</v>
      </c>
      <c r="Y28" s="32" t="s">
        <v>452</v>
      </c>
      <c r="Z28" s="32" t="s">
        <v>453</v>
      </c>
      <c r="AA28" s="94" t="s">
        <v>454</v>
      </c>
      <c r="AB28" s="94" t="s">
        <v>455</v>
      </c>
      <c r="AC28" s="31"/>
      <c r="AD28" s="31"/>
      <c r="AE28" s="31"/>
      <c r="AF28" s="30"/>
      <c r="AK28" s="51" t="s">
        <v>456</v>
      </c>
    </row>
    <row r="29" spans="1:37" ht="13.5" customHeight="1">
      <c r="A29" s="13"/>
      <c r="B29" s="13"/>
      <c r="F29" s="18" t="s">
        <v>457</v>
      </c>
      <c r="G29" s="17"/>
      <c r="H29" s="13" t="str">
        <f t="shared" si="1"/>
        <v/>
      </c>
      <c r="I29" s="13" t="str">
        <f t="shared" si="5"/>
        <v>一般会計</v>
      </c>
      <c r="K29" s="13"/>
      <c r="L29" s="13"/>
      <c r="O29" s="13"/>
      <c r="P29" s="13"/>
      <c r="Q29" s="19"/>
      <c r="T29" s="13"/>
      <c r="U29" s="32" t="s">
        <v>458</v>
      </c>
      <c r="Y29" s="32" t="s">
        <v>459</v>
      </c>
      <c r="Z29" s="32" t="s">
        <v>460</v>
      </c>
      <c r="AA29" s="94" t="s">
        <v>461</v>
      </c>
      <c r="AB29" s="94" t="s">
        <v>462</v>
      </c>
      <c r="AC29" s="31"/>
      <c r="AD29" s="31"/>
      <c r="AE29" s="31"/>
      <c r="AF29" s="30"/>
      <c r="AK29" s="51" t="str">
        <f t="shared" si="7"/>
        <v>b</v>
      </c>
    </row>
    <row r="30" spans="1:37" ht="13.5" customHeight="1">
      <c r="A30" s="13"/>
      <c r="B30" s="13"/>
      <c r="F30" s="18" t="s">
        <v>463</v>
      </c>
      <c r="G30" s="17"/>
      <c r="H30" s="13" t="str">
        <f t="shared" si="1"/>
        <v/>
      </c>
      <c r="I30" s="13" t="str">
        <f t="shared" si="5"/>
        <v>一般会計</v>
      </c>
      <c r="K30" s="13"/>
      <c r="L30" s="13"/>
      <c r="O30" s="13"/>
      <c r="P30" s="13"/>
      <c r="Q30" s="19"/>
      <c r="T30" s="13"/>
      <c r="U30" s="32" t="s">
        <v>464</v>
      </c>
      <c r="Y30" s="32" t="s">
        <v>465</v>
      </c>
      <c r="Z30" s="32" t="s">
        <v>466</v>
      </c>
      <c r="AA30" s="94" t="s">
        <v>467</v>
      </c>
      <c r="AB30" s="94" t="s">
        <v>468</v>
      </c>
      <c r="AC30" s="31"/>
      <c r="AD30" s="31"/>
      <c r="AE30" s="31"/>
      <c r="AF30" s="30"/>
      <c r="AK30" s="51" t="str">
        <f t="shared" si="7"/>
        <v>c</v>
      </c>
    </row>
    <row r="31" spans="1:37" ht="13.5" customHeight="1">
      <c r="A31" s="13"/>
      <c r="B31" s="13"/>
      <c r="F31" s="18" t="s">
        <v>469</v>
      </c>
      <c r="G31" s="17"/>
      <c r="H31" s="13" t="str">
        <f t="shared" si="1"/>
        <v/>
      </c>
      <c r="I31" s="13" t="str">
        <f t="shared" si="5"/>
        <v>一般会計</v>
      </c>
      <c r="K31" s="13"/>
      <c r="L31" s="13"/>
      <c r="O31" s="13"/>
      <c r="P31" s="13"/>
      <c r="Q31" s="19"/>
      <c r="T31" s="13"/>
      <c r="U31" s="32" t="s">
        <v>470</v>
      </c>
      <c r="Y31" s="32" t="s">
        <v>471</v>
      </c>
      <c r="Z31" s="32" t="s">
        <v>472</v>
      </c>
      <c r="AA31" s="94" t="s">
        <v>473</v>
      </c>
      <c r="AB31" s="94" t="s">
        <v>474</v>
      </c>
      <c r="AC31" s="31"/>
      <c r="AD31" s="31"/>
      <c r="AE31" s="31"/>
      <c r="AF31" s="30"/>
      <c r="AK31" s="51" t="str">
        <f t="shared" si="7"/>
        <v>d</v>
      </c>
    </row>
    <row r="32" spans="1:37" ht="13.5" customHeight="1">
      <c r="A32" s="13"/>
      <c r="B32" s="13"/>
      <c r="F32" s="18" t="s">
        <v>475</v>
      </c>
      <c r="G32" s="17"/>
      <c r="H32" s="13" t="str">
        <f t="shared" si="1"/>
        <v/>
      </c>
      <c r="I32" s="13" t="str">
        <f t="shared" si="5"/>
        <v>一般会計</v>
      </c>
      <c r="K32" s="13"/>
      <c r="L32" s="13"/>
      <c r="O32" s="13"/>
      <c r="P32" s="13"/>
      <c r="Q32" s="19"/>
      <c r="T32" s="13"/>
      <c r="U32" s="32" t="s">
        <v>476</v>
      </c>
      <c r="Y32" s="32" t="s">
        <v>477</v>
      </c>
      <c r="Z32" s="32" t="s">
        <v>478</v>
      </c>
      <c r="AA32" s="94" t="s">
        <v>479</v>
      </c>
      <c r="AB32" s="94" t="s">
        <v>479</v>
      </c>
      <c r="AC32" s="31"/>
      <c r="AD32" s="31"/>
      <c r="AE32" s="31"/>
      <c r="AF32" s="30"/>
      <c r="AK32" s="51" t="str">
        <f t="shared" si="7"/>
        <v>e</v>
      </c>
    </row>
    <row r="33" spans="1:37" ht="13.5" customHeight="1">
      <c r="A33" s="13"/>
      <c r="B33" s="13"/>
      <c r="F33" s="18" t="s">
        <v>480</v>
      </c>
      <c r="G33" s="17"/>
      <c r="H33" s="13" t="str">
        <f t="shared" si="1"/>
        <v/>
      </c>
      <c r="I33" s="13" t="str">
        <f t="shared" si="5"/>
        <v>一般会計</v>
      </c>
      <c r="K33" s="13"/>
      <c r="L33" s="13"/>
      <c r="O33" s="13"/>
      <c r="P33" s="13"/>
      <c r="Q33" s="19"/>
      <c r="T33" s="13"/>
      <c r="U33" s="32" t="s">
        <v>481</v>
      </c>
      <c r="Y33" s="32" t="s">
        <v>482</v>
      </c>
      <c r="Z33" s="32" t="s">
        <v>483</v>
      </c>
      <c r="AA33" s="75"/>
      <c r="AB33" s="31"/>
      <c r="AC33" s="31"/>
      <c r="AD33" s="31"/>
      <c r="AE33" s="31"/>
      <c r="AF33" s="30"/>
      <c r="AK33" s="51" t="str">
        <f t="shared" si="7"/>
        <v>f</v>
      </c>
    </row>
    <row r="34" spans="1:37" ht="13.5" customHeight="1">
      <c r="A34" s="13"/>
      <c r="B34" s="13"/>
      <c r="F34" s="18" t="s">
        <v>484</v>
      </c>
      <c r="G34" s="17"/>
      <c r="H34" s="13" t="str">
        <f t="shared" si="1"/>
        <v/>
      </c>
      <c r="I34" s="13" t="str">
        <f t="shared" si="5"/>
        <v>一般会計</v>
      </c>
      <c r="K34" s="13"/>
      <c r="L34" s="13"/>
      <c r="O34" s="13"/>
      <c r="P34" s="13"/>
      <c r="Q34" s="19"/>
      <c r="T34" s="13"/>
      <c r="U34" s="32" t="s">
        <v>485</v>
      </c>
      <c r="Y34" s="32" t="s">
        <v>486</v>
      </c>
      <c r="Z34" s="32" t="s">
        <v>487</v>
      </c>
      <c r="AB34" s="31"/>
      <c r="AC34" s="31"/>
      <c r="AD34" s="31"/>
      <c r="AE34" s="31"/>
      <c r="AF34" s="30"/>
      <c r="AK34" s="51" t="str">
        <f t="shared" si="7"/>
        <v>g</v>
      </c>
    </row>
    <row r="35" spans="1:37" ht="13.5" customHeight="1">
      <c r="A35" s="13"/>
      <c r="B35" s="13"/>
      <c r="F35" s="18" t="s">
        <v>488</v>
      </c>
      <c r="G35" s="17"/>
      <c r="H35" s="13" t="str">
        <f t="shared" si="1"/>
        <v/>
      </c>
      <c r="I35" s="13" t="str">
        <f t="shared" si="5"/>
        <v>一般会計</v>
      </c>
      <c r="K35" s="13"/>
      <c r="L35" s="13"/>
      <c r="O35" s="13"/>
      <c r="P35" s="13"/>
      <c r="Q35" s="19"/>
      <c r="T35" s="13"/>
      <c r="Y35" s="32" t="s">
        <v>489</v>
      </c>
      <c r="Z35" s="32" t="s">
        <v>490</v>
      </c>
      <c r="AC35" s="31"/>
      <c r="AF35" s="30"/>
      <c r="AK35" s="51" t="str">
        <f t="shared" si="7"/>
        <v>h</v>
      </c>
    </row>
    <row r="36" spans="1:37" ht="13.5" customHeight="1">
      <c r="A36" s="13"/>
      <c r="B36" s="13"/>
      <c r="F36" s="18" t="s">
        <v>491</v>
      </c>
      <c r="G36" s="17"/>
      <c r="H36" s="13" t="str">
        <f t="shared" si="1"/>
        <v/>
      </c>
      <c r="I36" s="13" t="str">
        <f t="shared" si="5"/>
        <v>一般会計</v>
      </c>
      <c r="K36" s="13"/>
      <c r="L36" s="13"/>
      <c r="O36" s="13"/>
      <c r="P36" s="13"/>
      <c r="Q36" s="19"/>
      <c r="T36" s="13"/>
      <c r="U36" s="32" t="s">
        <v>492</v>
      </c>
      <c r="Y36" s="32" t="s">
        <v>493</v>
      </c>
      <c r="Z36" s="32" t="s">
        <v>494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495</v>
      </c>
      <c r="Z37" s="32" t="s">
        <v>496</v>
      </c>
      <c r="AF37" s="30"/>
      <c r="AK37" s="51" t="str">
        <f t="shared" si="7"/>
        <v>j</v>
      </c>
    </row>
    <row r="38" spans="1:37">
      <c r="A38" s="13"/>
      <c r="B38" s="13"/>
      <c r="F38" s="13"/>
      <c r="G38" s="19"/>
      <c r="K38" s="13"/>
      <c r="L38" s="13"/>
      <c r="O38" s="13"/>
      <c r="P38" s="13"/>
      <c r="Q38" s="19"/>
      <c r="T38" s="13"/>
      <c r="U38" s="32" t="s">
        <v>497</v>
      </c>
      <c r="Y38" s="32" t="s">
        <v>498</v>
      </c>
      <c r="Z38" s="32" t="s">
        <v>499</v>
      </c>
      <c r="AF38" s="30"/>
      <c r="AK38" s="51" t="str">
        <f t="shared" si="7"/>
        <v>k</v>
      </c>
    </row>
    <row r="39" spans="1:37">
      <c r="A39" s="13"/>
      <c r="B39" s="13"/>
      <c r="F39" s="13" t="str">
        <f>I37</f>
        <v>一般会計</v>
      </c>
      <c r="G39" s="19"/>
      <c r="K39" s="13"/>
      <c r="L39" s="13"/>
      <c r="O39" s="13"/>
      <c r="P39" s="13"/>
      <c r="Q39" s="19"/>
      <c r="T39" s="13"/>
      <c r="U39" s="32" t="s">
        <v>500</v>
      </c>
      <c r="Y39" s="32" t="s">
        <v>501</v>
      </c>
      <c r="Z39" s="32" t="s">
        <v>502</v>
      </c>
      <c r="AF39" s="30"/>
      <c r="AK39" s="51" t="str">
        <f t="shared" si="7"/>
        <v>l</v>
      </c>
    </row>
    <row r="40" spans="1:37">
      <c r="A40" s="13"/>
      <c r="B40" s="13"/>
      <c r="F40" s="13"/>
      <c r="G40" s="19"/>
      <c r="K40" s="13"/>
      <c r="L40" s="13"/>
      <c r="O40" s="13"/>
      <c r="P40" s="13"/>
      <c r="Q40" s="19"/>
      <c r="T40" s="13"/>
      <c r="Y40" s="32" t="s">
        <v>503</v>
      </c>
      <c r="Z40" s="32" t="s">
        <v>504</v>
      </c>
      <c r="AF40" s="30"/>
      <c r="AK40" s="51" t="str">
        <f t="shared" si="7"/>
        <v>m</v>
      </c>
    </row>
    <row r="41" spans="1:37">
      <c r="A41" s="13"/>
      <c r="B41" s="13"/>
      <c r="F41" s="13"/>
      <c r="G41" s="19"/>
      <c r="K41" s="13"/>
      <c r="L41" s="13"/>
      <c r="O41" s="13"/>
      <c r="P41" s="13"/>
      <c r="Q41" s="19"/>
      <c r="T41" s="13"/>
      <c r="Y41" s="32" t="s">
        <v>505</v>
      </c>
      <c r="Z41" s="32" t="s">
        <v>506</v>
      </c>
      <c r="AF41" s="30"/>
      <c r="AK41" s="51" t="str">
        <f t="shared" si="7"/>
        <v>n</v>
      </c>
    </row>
    <row r="42" spans="1:37">
      <c r="A42" s="13"/>
      <c r="B42" s="13"/>
      <c r="F42" s="13"/>
      <c r="G42" s="19"/>
      <c r="K42" s="13"/>
      <c r="L42" s="13"/>
      <c r="O42" s="13"/>
      <c r="P42" s="13"/>
      <c r="Q42" s="19"/>
      <c r="T42" s="13"/>
      <c r="Y42" s="32" t="s">
        <v>507</v>
      </c>
      <c r="Z42" s="32" t="s">
        <v>508</v>
      </c>
      <c r="AF42" s="30"/>
      <c r="AK42" s="51" t="str">
        <f t="shared" si="7"/>
        <v>o</v>
      </c>
    </row>
    <row r="43" spans="1:37">
      <c r="A43" s="13"/>
      <c r="B43" s="13"/>
      <c r="F43" s="13"/>
      <c r="G43" s="19"/>
      <c r="K43" s="13"/>
      <c r="L43" s="13"/>
      <c r="O43" s="13"/>
      <c r="P43" s="13"/>
      <c r="Q43" s="19"/>
      <c r="T43" s="13"/>
      <c r="Y43" s="32" t="s">
        <v>509</v>
      </c>
      <c r="Z43" s="32" t="s">
        <v>510</v>
      </c>
      <c r="AF43" s="30"/>
      <c r="AK43" s="51" t="str">
        <f t="shared" si="7"/>
        <v>p</v>
      </c>
    </row>
    <row r="44" spans="1:37">
      <c r="A44" s="13"/>
      <c r="B44" s="13"/>
      <c r="F44" s="13"/>
      <c r="G44" s="19"/>
      <c r="K44" s="13"/>
      <c r="L44" s="13"/>
      <c r="O44" s="13"/>
      <c r="P44" s="13"/>
      <c r="Q44" s="19"/>
      <c r="T44" s="13"/>
      <c r="Y44" s="32" t="s">
        <v>511</v>
      </c>
      <c r="Z44" s="32" t="s">
        <v>512</v>
      </c>
      <c r="AF44" s="30"/>
      <c r="AK44" s="51" t="str">
        <f t="shared" si="7"/>
        <v>q</v>
      </c>
    </row>
    <row r="45" spans="1:37">
      <c r="A45" s="13"/>
      <c r="B45" s="13"/>
      <c r="F45" s="13"/>
      <c r="G45" s="19"/>
      <c r="K45" s="13"/>
      <c r="L45" s="13"/>
      <c r="O45" s="13"/>
      <c r="P45" s="13"/>
      <c r="Q45" s="19"/>
      <c r="T45" s="13"/>
      <c r="Y45" s="32" t="s">
        <v>513</v>
      </c>
      <c r="Z45" s="32" t="s">
        <v>514</v>
      </c>
      <c r="AF45" s="30"/>
      <c r="AK45" s="51" t="str">
        <f t="shared" si="7"/>
        <v>r</v>
      </c>
    </row>
    <row r="46" spans="1:37">
      <c r="A46" s="13"/>
      <c r="B46" s="13"/>
      <c r="F46" s="13"/>
      <c r="G46" s="19"/>
      <c r="K46" s="13"/>
      <c r="L46" s="13"/>
      <c r="O46" s="13"/>
      <c r="P46" s="13"/>
      <c r="Q46" s="19"/>
      <c r="T46" s="13"/>
      <c r="Y46" s="32" t="s">
        <v>515</v>
      </c>
      <c r="Z46" s="32" t="s">
        <v>516</v>
      </c>
      <c r="AF46" s="30"/>
      <c r="AK46" s="51" t="str">
        <f t="shared" si="7"/>
        <v>s</v>
      </c>
    </row>
    <row r="47" spans="1:37">
      <c r="A47" s="13"/>
      <c r="B47" s="13"/>
      <c r="F47" s="13"/>
      <c r="G47" s="19"/>
      <c r="K47" s="13"/>
      <c r="L47" s="13"/>
      <c r="O47" s="13"/>
      <c r="P47" s="13"/>
      <c r="Q47" s="19"/>
      <c r="T47" s="13"/>
      <c r="Y47" s="32" t="s">
        <v>517</v>
      </c>
      <c r="Z47" s="32" t="s">
        <v>518</v>
      </c>
      <c r="AF47" s="30"/>
      <c r="AK47" s="51" t="str">
        <f t="shared" si="7"/>
        <v>t</v>
      </c>
    </row>
    <row r="48" spans="1:37">
      <c r="A48" s="13"/>
      <c r="B48" s="13"/>
      <c r="F48" s="13"/>
      <c r="G48" s="19"/>
      <c r="K48" s="13"/>
      <c r="L48" s="13"/>
      <c r="O48" s="13"/>
      <c r="P48" s="13"/>
      <c r="Q48" s="19"/>
      <c r="T48" s="13"/>
      <c r="Y48" s="32" t="s">
        <v>519</v>
      </c>
      <c r="Z48" s="32" t="s">
        <v>520</v>
      </c>
      <c r="AF48" s="30"/>
      <c r="AK48" s="51" t="str">
        <f t="shared" si="7"/>
        <v>u</v>
      </c>
    </row>
    <row r="49" spans="1:37">
      <c r="A49" s="13"/>
      <c r="B49" s="13"/>
      <c r="F49" s="13"/>
      <c r="G49" s="19"/>
      <c r="K49" s="13"/>
      <c r="L49" s="13"/>
      <c r="O49" s="13"/>
      <c r="P49" s="13"/>
      <c r="Q49" s="19"/>
      <c r="T49" s="13"/>
      <c r="Y49" s="32" t="s">
        <v>521</v>
      </c>
      <c r="Z49" s="32" t="s">
        <v>522</v>
      </c>
      <c r="AF49" s="30"/>
      <c r="AK49" s="51" t="str">
        <f t="shared" si="7"/>
        <v>v</v>
      </c>
    </row>
    <row r="50" spans="1:37">
      <c r="A50" s="13"/>
      <c r="B50" s="13"/>
      <c r="F50" s="13"/>
      <c r="G50" s="19"/>
      <c r="K50" s="13"/>
      <c r="L50" s="13"/>
      <c r="O50" s="13"/>
      <c r="P50" s="13"/>
      <c r="Q50" s="19"/>
      <c r="T50" s="13"/>
      <c r="Y50" s="32" t="s">
        <v>523</v>
      </c>
      <c r="Z50" s="32" t="s">
        <v>524</v>
      </c>
      <c r="AF50" s="30"/>
    </row>
    <row r="51" spans="1:37">
      <c r="A51" s="13"/>
      <c r="B51" s="13"/>
      <c r="F51" s="13"/>
      <c r="G51" s="19"/>
      <c r="K51" s="13"/>
      <c r="L51" s="13"/>
      <c r="O51" s="13"/>
      <c r="P51" s="13"/>
      <c r="Q51" s="19"/>
      <c r="T51" s="13"/>
      <c r="Y51" s="32" t="s">
        <v>525</v>
      </c>
      <c r="Z51" s="32" t="s">
        <v>526</v>
      </c>
      <c r="AF51" s="30"/>
    </row>
    <row r="52" spans="1:37">
      <c r="A52" s="13"/>
      <c r="B52" s="13"/>
      <c r="F52" s="13"/>
      <c r="G52" s="19"/>
      <c r="K52" s="13"/>
      <c r="L52" s="13"/>
      <c r="O52" s="13"/>
      <c r="P52" s="13"/>
      <c r="Q52" s="19"/>
      <c r="T52" s="13"/>
      <c r="Y52" s="32" t="s">
        <v>527</v>
      </c>
      <c r="Z52" s="32" t="s">
        <v>528</v>
      </c>
      <c r="AF52" s="30"/>
    </row>
    <row r="53" spans="1:37">
      <c r="A53" s="13"/>
      <c r="B53" s="13"/>
      <c r="F53" s="13"/>
      <c r="G53" s="19"/>
      <c r="K53" s="13"/>
      <c r="L53" s="13"/>
      <c r="O53" s="13"/>
      <c r="P53" s="13"/>
      <c r="Q53" s="19"/>
      <c r="T53" s="13"/>
      <c r="Y53" s="32" t="s">
        <v>529</v>
      </c>
      <c r="Z53" s="32" t="s">
        <v>530</v>
      </c>
      <c r="AF53" s="30"/>
    </row>
    <row r="54" spans="1:37">
      <c r="A54" s="13"/>
      <c r="B54" s="13"/>
      <c r="F54" s="13"/>
      <c r="G54" s="19"/>
      <c r="K54" s="13"/>
      <c r="L54" s="13"/>
      <c r="O54" s="13"/>
      <c r="P54" s="20"/>
      <c r="Q54" s="19"/>
      <c r="T54" s="13"/>
      <c r="Y54" s="32" t="s">
        <v>531</v>
      </c>
      <c r="Z54" s="32" t="s">
        <v>532</v>
      </c>
      <c r="AF54" s="30"/>
    </row>
    <row r="55" spans="1:37">
      <c r="A55" s="13"/>
      <c r="B55" s="13"/>
      <c r="F55" s="13"/>
      <c r="G55" s="19"/>
      <c r="K55" s="13"/>
      <c r="L55" s="13"/>
      <c r="O55" s="13"/>
      <c r="P55" s="13"/>
      <c r="Q55" s="19"/>
      <c r="T55" s="13"/>
      <c r="Y55" s="32" t="s">
        <v>533</v>
      </c>
      <c r="Z55" s="32" t="s">
        <v>534</v>
      </c>
      <c r="AF55" s="30"/>
    </row>
    <row r="56" spans="1:37">
      <c r="A56" s="13"/>
      <c r="B56" s="13"/>
      <c r="F56" s="13"/>
      <c r="G56" s="19"/>
      <c r="K56" s="13"/>
      <c r="L56" s="13"/>
      <c r="O56" s="13"/>
      <c r="P56" s="13"/>
      <c r="Q56" s="19"/>
      <c r="T56" s="13"/>
      <c r="Y56" s="32" t="s">
        <v>535</v>
      </c>
      <c r="Z56" s="32" t="s">
        <v>536</v>
      </c>
      <c r="AF56" s="30"/>
    </row>
    <row r="57" spans="1:37">
      <c r="A57" s="13"/>
      <c r="B57" s="13"/>
      <c r="F57" s="13"/>
      <c r="G57" s="19"/>
      <c r="K57" s="13"/>
      <c r="L57" s="13"/>
      <c r="O57" s="13"/>
      <c r="P57" s="13"/>
      <c r="Q57" s="19"/>
      <c r="T57" s="13"/>
      <c r="Y57" s="32" t="s">
        <v>537</v>
      </c>
      <c r="Z57" s="32" t="s">
        <v>538</v>
      </c>
      <c r="AF57" s="30"/>
    </row>
    <row r="58" spans="1:37">
      <c r="A58" s="13"/>
      <c r="B58" s="13"/>
      <c r="F58" s="13"/>
      <c r="G58" s="19"/>
      <c r="K58" s="13"/>
      <c r="L58" s="13"/>
      <c r="O58" s="13"/>
      <c r="P58" s="13"/>
      <c r="Q58" s="19"/>
      <c r="T58" s="13"/>
      <c r="Y58" s="32" t="s">
        <v>539</v>
      </c>
      <c r="Z58" s="32" t="s">
        <v>540</v>
      </c>
      <c r="AF58" s="30"/>
    </row>
    <row r="59" spans="1:37">
      <c r="A59" s="13"/>
      <c r="B59" s="13"/>
      <c r="F59" s="13"/>
      <c r="G59" s="19"/>
      <c r="K59" s="13"/>
      <c r="L59" s="13"/>
      <c r="O59" s="13"/>
      <c r="P59" s="13"/>
      <c r="Q59" s="19"/>
      <c r="T59" s="13"/>
      <c r="Y59" s="32" t="s">
        <v>541</v>
      </c>
      <c r="Z59" s="32" t="s">
        <v>542</v>
      </c>
      <c r="AF59" s="30"/>
    </row>
    <row r="60" spans="1:37">
      <c r="A60" s="13"/>
      <c r="B60" s="13"/>
      <c r="F60" s="13"/>
      <c r="G60" s="19"/>
      <c r="K60" s="13"/>
      <c r="L60" s="13"/>
      <c r="O60" s="13"/>
      <c r="P60" s="13"/>
      <c r="Q60" s="19"/>
      <c r="T60" s="13"/>
      <c r="Y60" s="32" t="s">
        <v>543</v>
      </c>
      <c r="Z60" s="32" t="s">
        <v>544</v>
      </c>
      <c r="AF60" s="30"/>
    </row>
    <row r="61" spans="1:37">
      <c r="A61" s="13"/>
      <c r="B61" s="13"/>
      <c r="F61" s="13"/>
      <c r="G61" s="19"/>
      <c r="K61" s="13"/>
      <c r="L61" s="13"/>
      <c r="O61" s="13"/>
      <c r="P61" s="13"/>
      <c r="Q61" s="19"/>
      <c r="T61" s="13"/>
      <c r="Y61" s="32" t="s">
        <v>545</v>
      </c>
      <c r="Z61" s="32" t="s">
        <v>546</v>
      </c>
      <c r="AF61" s="30"/>
    </row>
    <row r="62" spans="1:37">
      <c r="A62" s="13"/>
      <c r="B62" s="13"/>
      <c r="F62" s="13"/>
      <c r="G62" s="19"/>
      <c r="K62" s="13"/>
      <c r="L62" s="13"/>
      <c r="O62" s="13"/>
      <c r="P62" s="13"/>
      <c r="Q62" s="19"/>
      <c r="T62" s="13"/>
      <c r="Y62" s="32" t="s">
        <v>547</v>
      </c>
      <c r="Z62" s="32" t="s">
        <v>548</v>
      </c>
      <c r="AF62" s="30"/>
    </row>
    <row r="63" spans="1:37">
      <c r="A63" s="13"/>
      <c r="B63" s="13"/>
      <c r="F63" s="13"/>
      <c r="G63" s="19"/>
      <c r="K63" s="13"/>
      <c r="L63" s="13"/>
      <c r="O63" s="13"/>
      <c r="P63" s="13"/>
      <c r="Q63" s="19"/>
      <c r="T63" s="13"/>
      <c r="Y63" s="32" t="s">
        <v>549</v>
      </c>
      <c r="Z63" s="32" t="s">
        <v>550</v>
      </c>
      <c r="AF63" s="30"/>
    </row>
    <row r="64" spans="1:37">
      <c r="A64" s="13"/>
      <c r="B64" s="13"/>
      <c r="F64" s="13"/>
      <c r="G64" s="19"/>
      <c r="K64" s="13"/>
      <c r="L64" s="13"/>
      <c r="O64" s="13"/>
      <c r="P64" s="13"/>
      <c r="Q64" s="19"/>
      <c r="T64" s="13"/>
      <c r="Y64" s="32" t="s">
        <v>551</v>
      </c>
      <c r="Z64" s="32" t="s">
        <v>552</v>
      </c>
      <c r="AF64" s="30"/>
    </row>
    <row r="65" spans="1:32">
      <c r="A65" s="13"/>
      <c r="B65" s="13"/>
      <c r="F65" s="13"/>
      <c r="G65" s="19"/>
      <c r="K65" s="13"/>
      <c r="L65" s="13"/>
      <c r="O65" s="13"/>
      <c r="P65" s="13"/>
      <c r="Q65" s="19"/>
      <c r="T65" s="13"/>
      <c r="Y65" s="32" t="s">
        <v>553</v>
      </c>
      <c r="Z65" s="32" t="s">
        <v>554</v>
      </c>
      <c r="AF65" s="30"/>
    </row>
    <row r="66" spans="1:32">
      <c r="A66" s="13"/>
      <c r="B66" s="13"/>
      <c r="F66" s="13"/>
      <c r="G66" s="19"/>
      <c r="K66" s="13"/>
      <c r="L66" s="13"/>
      <c r="O66" s="13"/>
      <c r="P66" s="13"/>
      <c r="Q66" s="19"/>
      <c r="T66" s="13"/>
      <c r="Y66" s="32" t="s">
        <v>555</v>
      </c>
      <c r="Z66" s="32" t="s">
        <v>556</v>
      </c>
      <c r="AF66" s="30"/>
    </row>
    <row r="67" spans="1:32">
      <c r="A67" s="13"/>
      <c r="B67" s="13"/>
      <c r="F67" s="13"/>
      <c r="G67" s="19"/>
      <c r="K67" s="13"/>
      <c r="L67" s="13"/>
      <c r="O67" s="13"/>
      <c r="P67" s="13"/>
      <c r="Q67" s="19"/>
      <c r="T67" s="13"/>
      <c r="Y67" s="32" t="s">
        <v>557</v>
      </c>
      <c r="Z67" s="32" t="s">
        <v>558</v>
      </c>
      <c r="AF67" s="30"/>
    </row>
    <row r="68" spans="1:32">
      <c r="A68" s="13"/>
      <c r="B68" s="13"/>
      <c r="F68" s="13"/>
      <c r="G68" s="19"/>
      <c r="K68" s="13"/>
      <c r="L68" s="13"/>
      <c r="O68" s="13"/>
      <c r="P68" s="13"/>
      <c r="Q68" s="19"/>
      <c r="T68" s="13"/>
      <c r="Y68" s="32" t="s">
        <v>559</v>
      </c>
      <c r="Z68" s="32" t="s">
        <v>560</v>
      </c>
      <c r="AF68" s="30"/>
    </row>
    <row r="69" spans="1:32">
      <c r="A69" s="13"/>
      <c r="B69" s="13"/>
      <c r="F69" s="13"/>
      <c r="G69" s="19"/>
      <c r="K69" s="13"/>
      <c r="L69" s="13"/>
      <c r="O69" s="13"/>
      <c r="P69" s="13"/>
      <c r="Q69" s="19"/>
      <c r="T69" s="13"/>
      <c r="Y69" s="32" t="s">
        <v>561</v>
      </c>
      <c r="Z69" s="32" t="s">
        <v>562</v>
      </c>
      <c r="AF69" s="30"/>
    </row>
    <row r="70" spans="1:32">
      <c r="A70" s="13"/>
      <c r="B70" s="13"/>
      <c r="Y70" s="32" t="s">
        <v>563</v>
      </c>
      <c r="Z70" s="32" t="s">
        <v>564</v>
      </c>
    </row>
    <row r="71" spans="1:32">
      <c r="Y71" s="32" t="s">
        <v>565</v>
      </c>
      <c r="Z71" s="32" t="s">
        <v>566</v>
      </c>
    </row>
    <row r="72" spans="1:32">
      <c r="Y72" s="32" t="s">
        <v>567</v>
      </c>
      <c r="Z72" s="32" t="s">
        <v>568</v>
      </c>
    </row>
    <row r="73" spans="1:32">
      <c r="Y73" s="32" t="s">
        <v>569</v>
      </c>
      <c r="Z73" s="32" t="s">
        <v>570</v>
      </c>
    </row>
    <row r="74" spans="1:32">
      <c r="Y74" s="32" t="s">
        <v>571</v>
      </c>
      <c r="Z74" s="32" t="s">
        <v>572</v>
      </c>
    </row>
    <row r="75" spans="1:32">
      <c r="Y75" s="32" t="s">
        <v>573</v>
      </c>
      <c r="Z75" s="32" t="s">
        <v>574</v>
      </c>
    </row>
    <row r="76" spans="1:32">
      <c r="Y76" s="32" t="s">
        <v>575</v>
      </c>
      <c r="Z76" s="32" t="s">
        <v>576</v>
      </c>
    </row>
    <row r="77" spans="1:32">
      <c r="Y77" s="32" t="s">
        <v>577</v>
      </c>
      <c r="Z77" s="32" t="s">
        <v>578</v>
      </c>
    </row>
    <row r="78" spans="1:32">
      <c r="Y78" s="32" t="s">
        <v>579</v>
      </c>
      <c r="Z78" s="32" t="s">
        <v>580</v>
      </c>
    </row>
    <row r="79" spans="1:32">
      <c r="Y79" s="32" t="s">
        <v>581</v>
      </c>
      <c r="Z79" s="32" t="s">
        <v>582</v>
      </c>
    </row>
    <row r="80" spans="1:32">
      <c r="Y80" s="32" t="s">
        <v>583</v>
      </c>
      <c r="Z80" s="32" t="s">
        <v>584</v>
      </c>
    </row>
    <row r="81" spans="25:26">
      <c r="Y81" s="32" t="s">
        <v>585</v>
      </c>
      <c r="Z81" s="32" t="s">
        <v>586</v>
      </c>
    </row>
    <row r="82" spans="25:26">
      <c r="Y82" s="32" t="s">
        <v>587</v>
      </c>
      <c r="Z82" s="32" t="s">
        <v>588</v>
      </c>
    </row>
    <row r="83" spans="25:26">
      <c r="Y83" s="32" t="s">
        <v>589</v>
      </c>
      <c r="Z83" s="32" t="s">
        <v>590</v>
      </c>
    </row>
    <row r="84" spans="25:26">
      <c r="Y84" s="32" t="s">
        <v>591</v>
      </c>
      <c r="Z84" s="32" t="s">
        <v>592</v>
      </c>
    </row>
    <row r="85" spans="25:26">
      <c r="Y85" s="32" t="s">
        <v>593</v>
      </c>
      <c r="Z85" s="32" t="s">
        <v>594</v>
      </c>
    </row>
    <row r="86" spans="25:26">
      <c r="Y86" s="32" t="s">
        <v>595</v>
      </c>
      <c r="Z86" s="32" t="s">
        <v>596</v>
      </c>
    </row>
    <row r="87" spans="25:26">
      <c r="Y87" s="32" t="s">
        <v>597</v>
      </c>
      <c r="Z87" s="32" t="s">
        <v>598</v>
      </c>
    </row>
    <row r="88" spans="25:26">
      <c r="Y88" s="32" t="s">
        <v>599</v>
      </c>
      <c r="Z88" s="32" t="s">
        <v>600</v>
      </c>
    </row>
    <row r="89" spans="25:26">
      <c r="Y89" s="32" t="s">
        <v>601</v>
      </c>
      <c r="Z89" s="32" t="s">
        <v>602</v>
      </c>
    </row>
    <row r="90" spans="25:26">
      <c r="Y90" s="32" t="s">
        <v>603</v>
      </c>
      <c r="Z90" s="32" t="s">
        <v>604</v>
      </c>
    </row>
    <row r="91" spans="25:26">
      <c r="Y91" s="32" t="s">
        <v>605</v>
      </c>
      <c r="Z91" s="32" t="s">
        <v>606</v>
      </c>
    </row>
    <row r="92" spans="25:26">
      <c r="Y92" s="32" t="s">
        <v>607</v>
      </c>
      <c r="Z92" s="32" t="s">
        <v>608</v>
      </c>
    </row>
    <row r="93" spans="25:26">
      <c r="Y93" s="32" t="s">
        <v>609</v>
      </c>
      <c r="Z93" s="32" t="s">
        <v>610</v>
      </c>
    </row>
    <row r="94" spans="25:26">
      <c r="Y94" s="32" t="s">
        <v>611</v>
      </c>
      <c r="Z94" s="32" t="s">
        <v>612</v>
      </c>
    </row>
    <row r="95" spans="25:26">
      <c r="Y95" s="32" t="s">
        <v>613</v>
      </c>
      <c r="Z95" s="32" t="s">
        <v>614</v>
      </c>
    </row>
    <row r="96" spans="25:26">
      <c r="Y96" s="32" t="s">
        <v>615</v>
      </c>
      <c r="Z96" s="32" t="s">
        <v>219</v>
      </c>
    </row>
    <row r="97" spans="25:26">
      <c r="Y97" s="32" t="s">
        <v>45</v>
      </c>
      <c r="Z97" s="32" t="s">
        <v>233</v>
      </c>
    </row>
    <row r="98" spans="25:26">
      <c r="Y98" s="32" t="s">
        <v>616</v>
      </c>
      <c r="Z98" s="32" t="s">
        <v>247</v>
      </c>
    </row>
    <row r="99" spans="25:26">
      <c r="Y99" s="32" t="s">
        <v>617</v>
      </c>
      <c r="Z99" s="32" t="s">
        <v>260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397" t="s">
        <v>41</v>
      </c>
      <c r="B2" s="398"/>
      <c r="C2" s="398"/>
      <c r="D2" s="398"/>
      <c r="E2" s="398"/>
      <c r="F2" s="399"/>
      <c r="G2" s="514" t="s">
        <v>42</v>
      </c>
      <c r="H2" s="432"/>
      <c r="I2" s="432"/>
      <c r="J2" s="432"/>
      <c r="K2" s="432"/>
      <c r="L2" s="432"/>
      <c r="M2" s="432"/>
      <c r="N2" s="432"/>
      <c r="O2" s="515"/>
      <c r="P2" s="431" t="s">
        <v>43</v>
      </c>
      <c r="Q2" s="432"/>
      <c r="R2" s="432"/>
      <c r="S2" s="432"/>
      <c r="T2" s="432"/>
      <c r="U2" s="432"/>
      <c r="V2" s="432"/>
      <c r="W2" s="432"/>
      <c r="X2" s="515"/>
      <c r="Y2" s="1029"/>
      <c r="Z2" s="827"/>
      <c r="AA2" s="828"/>
      <c r="AB2" s="1033" t="s">
        <v>44</v>
      </c>
      <c r="AC2" s="1034"/>
      <c r="AD2" s="1035"/>
      <c r="AE2" s="1039" t="s">
        <v>20</v>
      </c>
      <c r="AF2" s="1039"/>
      <c r="AG2" s="1039"/>
      <c r="AH2" s="1039"/>
      <c r="AI2" s="1039" t="s">
        <v>21</v>
      </c>
      <c r="AJ2" s="1039"/>
      <c r="AK2" s="1039"/>
      <c r="AL2" s="559"/>
      <c r="AM2" s="1039" t="s">
        <v>45</v>
      </c>
      <c r="AN2" s="1039"/>
      <c r="AO2" s="1039"/>
      <c r="AP2" s="559"/>
      <c r="AQ2" s="158" t="s">
        <v>46</v>
      </c>
      <c r="AR2" s="133"/>
      <c r="AS2" s="133"/>
      <c r="AT2" s="134"/>
      <c r="AU2" s="535" t="s">
        <v>47</v>
      </c>
      <c r="AV2" s="535"/>
      <c r="AW2" s="535"/>
      <c r="AX2" s="536"/>
      <c r="AY2" s="34">
        <f>COUNTA($G$4)</f>
        <v>0</v>
      </c>
    </row>
    <row r="3" spans="1:51" ht="18.75" customHeight="1">
      <c r="A3" s="397"/>
      <c r="B3" s="398"/>
      <c r="C3" s="398"/>
      <c r="D3" s="398"/>
      <c r="E3" s="398"/>
      <c r="F3" s="399"/>
      <c r="G3" s="416"/>
      <c r="H3" s="395"/>
      <c r="I3" s="395"/>
      <c r="J3" s="395"/>
      <c r="K3" s="395"/>
      <c r="L3" s="395"/>
      <c r="M3" s="395"/>
      <c r="N3" s="395"/>
      <c r="O3" s="417"/>
      <c r="P3" s="434"/>
      <c r="Q3" s="395"/>
      <c r="R3" s="395"/>
      <c r="S3" s="395"/>
      <c r="T3" s="395"/>
      <c r="U3" s="395"/>
      <c r="V3" s="395"/>
      <c r="W3" s="395"/>
      <c r="X3" s="417"/>
      <c r="Y3" s="1030"/>
      <c r="Z3" s="1031"/>
      <c r="AA3" s="1032"/>
      <c r="AB3" s="1036"/>
      <c r="AC3" s="1037"/>
      <c r="AD3" s="1038"/>
      <c r="AE3" s="923"/>
      <c r="AF3" s="923"/>
      <c r="AG3" s="923"/>
      <c r="AH3" s="923"/>
      <c r="AI3" s="923"/>
      <c r="AJ3" s="923"/>
      <c r="AK3" s="923"/>
      <c r="AL3" s="410"/>
      <c r="AM3" s="923"/>
      <c r="AN3" s="923"/>
      <c r="AO3" s="923"/>
      <c r="AP3" s="410"/>
      <c r="AQ3" s="199"/>
      <c r="AR3" s="200"/>
      <c r="AS3" s="136" t="s">
        <v>48</v>
      </c>
      <c r="AT3" s="137"/>
      <c r="AU3" s="200"/>
      <c r="AV3" s="200"/>
      <c r="AW3" s="395" t="s">
        <v>49</v>
      </c>
      <c r="AX3" s="396"/>
      <c r="AY3" s="34">
        <f>$AY$2</f>
        <v>0</v>
      </c>
    </row>
    <row r="4" spans="1:51" ht="22.5" customHeight="1">
      <c r="A4" s="400"/>
      <c r="B4" s="398"/>
      <c r="C4" s="398"/>
      <c r="D4" s="398"/>
      <c r="E4" s="398"/>
      <c r="F4" s="399"/>
      <c r="G4" s="566"/>
      <c r="H4" s="1006"/>
      <c r="I4" s="1006"/>
      <c r="J4" s="1006"/>
      <c r="K4" s="1006"/>
      <c r="L4" s="1006"/>
      <c r="M4" s="1006"/>
      <c r="N4" s="1006"/>
      <c r="O4" s="1007"/>
      <c r="P4" s="108"/>
      <c r="Q4" s="1014"/>
      <c r="R4" s="1014"/>
      <c r="S4" s="1014"/>
      <c r="T4" s="1014"/>
      <c r="U4" s="1014"/>
      <c r="V4" s="1014"/>
      <c r="W4" s="1014"/>
      <c r="X4" s="1015"/>
      <c r="Y4" s="1024" t="s">
        <v>50</v>
      </c>
      <c r="Z4" s="1025"/>
      <c r="AA4" s="1026"/>
      <c r="AB4" s="463"/>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49" t="s">
        <v>51</v>
      </c>
      <c r="Z5" s="1021"/>
      <c r="AA5" s="1022"/>
      <c r="AB5" s="525"/>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52</v>
      </c>
      <c r="Z6" s="1021"/>
      <c r="AA6" s="1022"/>
      <c r="AB6" s="595" t="s">
        <v>53</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54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7" t="s">
        <v>41</v>
      </c>
      <c r="B9" s="398"/>
      <c r="C9" s="398"/>
      <c r="D9" s="398"/>
      <c r="E9" s="398"/>
      <c r="F9" s="399"/>
      <c r="G9" s="514" t="s">
        <v>42</v>
      </c>
      <c r="H9" s="432"/>
      <c r="I9" s="432"/>
      <c r="J9" s="432"/>
      <c r="K9" s="432"/>
      <c r="L9" s="432"/>
      <c r="M9" s="432"/>
      <c r="N9" s="432"/>
      <c r="O9" s="515"/>
      <c r="P9" s="431" t="s">
        <v>43</v>
      </c>
      <c r="Q9" s="432"/>
      <c r="R9" s="432"/>
      <c r="S9" s="432"/>
      <c r="T9" s="432"/>
      <c r="U9" s="432"/>
      <c r="V9" s="432"/>
      <c r="W9" s="432"/>
      <c r="X9" s="515"/>
      <c r="Y9" s="1029"/>
      <c r="Z9" s="827"/>
      <c r="AA9" s="828"/>
      <c r="AB9" s="1033" t="s">
        <v>44</v>
      </c>
      <c r="AC9" s="1034"/>
      <c r="AD9" s="1035"/>
      <c r="AE9" s="1039" t="s">
        <v>20</v>
      </c>
      <c r="AF9" s="1039"/>
      <c r="AG9" s="1039"/>
      <c r="AH9" s="1039"/>
      <c r="AI9" s="1039" t="s">
        <v>21</v>
      </c>
      <c r="AJ9" s="1039"/>
      <c r="AK9" s="1039"/>
      <c r="AL9" s="559"/>
      <c r="AM9" s="1039" t="s">
        <v>45</v>
      </c>
      <c r="AN9" s="1039"/>
      <c r="AO9" s="1039"/>
      <c r="AP9" s="559"/>
      <c r="AQ9" s="158" t="s">
        <v>46</v>
      </c>
      <c r="AR9" s="133"/>
      <c r="AS9" s="133"/>
      <c r="AT9" s="134"/>
      <c r="AU9" s="535" t="s">
        <v>47</v>
      </c>
      <c r="AV9" s="535"/>
      <c r="AW9" s="535"/>
      <c r="AX9" s="536"/>
      <c r="AY9" s="34">
        <f>COUNTA($G$11)</f>
        <v>0</v>
      </c>
    </row>
    <row r="10" spans="1:51" ht="18.75" customHeight="1">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0"/>
      <c r="Z10" s="1031"/>
      <c r="AA10" s="1032"/>
      <c r="AB10" s="1036"/>
      <c r="AC10" s="1037"/>
      <c r="AD10" s="1038"/>
      <c r="AE10" s="923"/>
      <c r="AF10" s="923"/>
      <c r="AG10" s="923"/>
      <c r="AH10" s="923"/>
      <c r="AI10" s="923"/>
      <c r="AJ10" s="923"/>
      <c r="AK10" s="923"/>
      <c r="AL10" s="410"/>
      <c r="AM10" s="923"/>
      <c r="AN10" s="923"/>
      <c r="AO10" s="923"/>
      <c r="AP10" s="410"/>
      <c r="AQ10" s="199"/>
      <c r="AR10" s="200"/>
      <c r="AS10" s="136" t="s">
        <v>48</v>
      </c>
      <c r="AT10" s="137"/>
      <c r="AU10" s="200"/>
      <c r="AV10" s="200"/>
      <c r="AW10" s="395" t="s">
        <v>49</v>
      </c>
      <c r="AX10" s="396"/>
      <c r="AY10" s="34">
        <f>$AY$9</f>
        <v>0</v>
      </c>
    </row>
    <row r="11" spans="1:51" ht="22.5" customHeight="1">
      <c r="A11" s="400"/>
      <c r="B11" s="398"/>
      <c r="C11" s="398"/>
      <c r="D11" s="398"/>
      <c r="E11" s="398"/>
      <c r="F11" s="399"/>
      <c r="G11" s="566"/>
      <c r="H11" s="1006"/>
      <c r="I11" s="1006"/>
      <c r="J11" s="1006"/>
      <c r="K11" s="1006"/>
      <c r="L11" s="1006"/>
      <c r="M11" s="1006"/>
      <c r="N11" s="1006"/>
      <c r="O11" s="1007"/>
      <c r="P11" s="108"/>
      <c r="Q11" s="1014"/>
      <c r="R11" s="1014"/>
      <c r="S11" s="1014"/>
      <c r="T11" s="1014"/>
      <c r="U11" s="1014"/>
      <c r="V11" s="1014"/>
      <c r="W11" s="1014"/>
      <c r="X11" s="1015"/>
      <c r="Y11" s="1024" t="s">
        <v>50</v>
      </c>
      <c r="Z11" s="1025"/>
      <c r="AA11" s="1026"/>
      <c r="AB11" s="463"/>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49" t="s">
        <v>51</v>
      </c>
      <c r="Z12" s="1021"/>
      <c r="AA12" s="1022"/>
      <c r="AB12" s="525"/>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52</v>
      </c>
      <c r="Z13" s="1021"/>
      <c r="AA13" s="1022"/>
      <c r="AB13" s="595" t="s">
        <v>53</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54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7" t="s">
        <v>41</v>
      </c>
      <c r="B16" s="398"/>
      <c r="C16" s="398"/>
      <c r="D16" s="398"/>
      <c r="E16" s="398"/>
      <c r="F16" s="399"/>
      <c r="G16" s="514" t="s">
        <v>42</v>
      </c>
      <c r="H16" s="432"/>
      <c r="I16" s="432"/>
      <c r="J16" s="432"/>
      <c r="K16" s="432"/>
      <c r="L16" s="432"/>
      <c r="M16" s="432"/>
      <c r="N16" s="432"/>
      <c r="O16" s="515"/>
      <c r="P16" s="431" t="s">
        <v>43</v>
      </c>
      <c r="Q16" s="432"/>
      <c r="R16" s="432"/>
      <c r="S16" s="432"/>
      <c r="T16" s="432"/>
      <c r="U16" s="432"/>
      <c r="V16" s="432"/>
      <c r="W16" s="432"/>
      <c r="X16" s="515"/>
      <c r="Y16" s="1029"/>
      <c r="Z16" s="827"/>
      <c r="AA16" s="828"/>
      <c r="AB16" s="1033" t="s">
        <v>44</v>
      </c>
      <c r="AC16" s="1034"/>
      <c r="AD16" s="1035"/>
      <c r="AE16" s="1039" t="s">
        <v>20</v>
      </c>
      <c r="AF16" s="1039"/>
      <c r="AG16" s="1039"/>
      <c r="AH16" s="1039"/>
      <c r="AI16" s="1039" t="s">
        <v>21</v>
      </c>
      <c r="AJ16" s="1039"/>
      <c r="AK16" s="1039"/>
      <c r="AL16" s="559"/>
      <c r="AM16" s="1039" t="s">
        <v>45</v>
      </c>
      <c r="AN16" s="1039"/>
      <c r="AO16" s="1039"/>
      <c r="AP16" s="559"/>
      <c r="AQ16" s="158" t="s">
        <v>46</v>
      </c>
      <c r="AR16" s="133"/>
      <c r="AS16" s="133"/>
      <c r="AT16" s="134"/>
      <c r="AU16" s="535" t="s">
        <v>47</v>
      </c>
      <c r="AV16" s="535"/>
      <c r="AW16" s="535"/>
      <c r="AX16" s="536"/>
      <c r="AY16" s="34">
        <f>COUNTA($G$18)</f>
        <v>0</v>
      </c>
    </row>
    <row r="17" spans="1:51" ht="18.75" customHeight="1">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0"/>
      <c r="Z17" s="1031"/>
      <c r="AA17" s="1032"/>
      <c r="AB17" s="1036"/>
      <c r="AC17" s="1037"/>
      <c r="AD17" s="1038"/>
      <c r="AE17" s="923"/>
      <c r="AF17" s="923"/>
      <c r="AG17" s="923"/>
      <c r="AH17" s="923"/>
      <c r="AI17" s="923"/>
      <c r="AJ17" s="923"/>
      <c r="AK17" s="923"/>
      <c r="AL17" s="410"/>
      <c r="AM17" s="923"/>
      <c r="AN17" s="923"/>
      <c r="AO17" s="923"/>
      <c r="AP17" s="410"/>
      <c r="AQ17" s="199"/>
      <c r="AR17" s="200"/>
      <c r="AS17" s="136" t="s">
        <v>48</v>
      </c>
      <c r="AT17" s="137"/>
      <c r="AU17" s="200"/>
      <c r="AV17" s="200"/>
      <c r="AW17" s="395" t="s">
        <v>49</v>
      </c>
      <c r="AX17" s="396"/>
      <c r="AY17" s="34">
        <f>$AY$16</f>
        <v>0</v>
      </c>
    </row>
    <row r="18" spans="1:51" ht="22.5" customHeight="1">
      <c r="A18" s="400"/>
      <c r="B18" s="398"/>
      <c r="C18" s="398"/>
      <c r="D18" s="398"/>
      <c r="E18" s="398"/>
      <c r="F18" s="399"/>
      <c r="G18" s="566"/>
      <c r="H18" s="1006"/>
      <c r="I18" s="1006"/>
      <c r="J18" s="1006"/>
      <c r="K18" s="1006"/>
      <c r="L18" s="1006"/>
      <c r="M18" s="1006"/>
      <c r="N18" s="1006"/>
      <c r="O18" s="1007"/>
      <c r="P18" s="108"/>
      <c r="Q18" s="1014"/>
      <c r="R18" s="1014"/>
      <c r="S18" s="1014"/>
      <c r="T18" s="1014"/>
      <c r="U18" s="1014"/>
      <c r="V18" s="1014"/>
      <c r="W18" s="1014"/>
      <c r="X18" s="1015"/>
      <c r="Y18" s="1024" t="s">
        <v>50</v>
      </c>
      <c r="Z18" s="1025"/>
      <c r="AA18" s="1026"/>
      <c r="AB18" s="463"/>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49" t="s">
        <v>51</v>
      </c>
      <c r="Z19" s="1021"/>
      <c r="AA19" s="1022"/>
      <c r="AB19" s="525"/>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52</v>
      </c>
      <c r="Z20" s="1021"/>
      <c r="AA20" s="1022"/>
      <c r="AB20" s="595" t="s">
        <v>53</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54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7" t="s">
        <v>41</v>
      </c>
      <c r="B23" s="398"/>
      <c r="C23" s="398"/>
      <c r="D23" s="398"/>
      <c r="E23" s="398"/>
      <c r="F23" s="399"/>
      <c r="G23" s="514" t="s">
        <v>42</v>
      </c>
      <c r="H23" s="432"/>
      <c r="I23" s="432"/>
      <c r="J23" s="432"/>
      <c r="K23" s="432"/>
      <c r="L23" s="432"/>
      <c r="M23" s="432"/>
      <c r="N23" s="432"/>
      <c r="O23" s="515"/>
      <c r="P23" s="431" t="s">
        <v>43</v>
      </c>
      <c r="Q23" s="432"/>
      <c r="R23" s="432"/>
      <c r="S23" s="432"/>
      <c r="T23" s="432"/>
      <c r="U23" s="432"/>
      <c r="V23" s="432"/>
      <c r="W23" s="432"/>
      <c r="X23" s="515"/>
      <c r="Y23" s="1029"/>
      <c r="Z23" s="827"/>
      <c r="AA23" s="828"/>
      <c r="AB23" s="1033" t="s">
        <v>44</v>
      </c>
      <c r="AC23" s="1034"/>
      <c r="AD23" s="1035"/>
      <c r="AE23" s="1039" t="s">
        <v>20</v>
      </c>
      <c r="AF23" s="1039"/>
      <c r="AG23" s="1039"/>
      <c r="AH23" s="1039"/>
      <c r="AI23" s="1039" t="s">
        <v>21</v>
      </c>
      <c r="AJ23" s="1039"/>
      <c r="AK23" s="1039"/>
      <c r="AL23" s="559"/>
      <c r="AM23" s="1039" t="s">
        <v>45</v>
      </c>
      <c r="AN23" s="1039"/>
      <c r="AO23" s="1039"/>
      <c r="AP23" s="559"/>
      <c r="AQ23" s="158" t="s">
        <v>46</v>
      </c>
      <c r="AR23" s="133"/>
      <c r="AS23" s="133"/>
      <c r="AT23" s="134"/>
      <c r="AU23" s="535" t="s">
        <v>47</v>
      </c>
      <c r="AV23" s="535"/>
      <c r="AW23" s="535"/>
      <c r="AX23" s="536"/>
      <c r="AY23" s="34">
        <f>COUNTA($G$25)</f>
        <v>0</v>
      </c>
    </row>
    <row r="24" spans="1:51" ht="18.75" customHeight="1">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0"/>
      <c r="Z24" s="1031"/>
      <c r="AA24" s="1032"/>
      <c r="AB24" s="1036"/>
      <c r="AC24" s="1037"/>
      <c r="AD24" s="1038"/>
      <c r="AE24" s="923"/>
      <c r="AF24" s="923"/>
      <c r="AG24" s="923"/>
      <c r="AH24" s="923"/>
      <c r="AI24" s="923"/>
      <c r="AJ24" s="923"/>
      <c r="AK24" s="923"/>
      <c r="AL24" s="410"/>
      <c r="AM24" s="923"/>
      <c r="AN24" s="923"/>
      <c r="AO24" s="923"/>
      <c r="AP24" s="410"/>
      <c r="AQ24" s="199"/>
      <c r="AR24" s="200"/>
      <c r="AS24" s="136" t="s">
        <v>48</v>
      </c>
      <c r="AT24" s="137"/>
      <c r="AU24" s="200"/>
      <c r="AV24" s="200"/>
      <c r="AW24" s="395" t="s">
        <v>49</v>
      </c>
      <c r="AX24" s="396"/>
      <c r="AY24" s="34">
        <f>$AY$23</f>
        <v>0</v>
      </c>
    </row>
    <row r="25" spans="1:51" ht="22.5" customHeight="1">
      <c r="A25" s="400"/>
      <c r="B25" s="398"/>
      <c r="C25" s="398"/>
      <c r="D25" s="398"/>
      <c r="E25" s="398"/>
      <c r="F25" s="399"/>
      <c r="G25" s="566"/>
      <c r="H25" s="1006"/>
      <c r="I25" s="1006"/>
      <c r="J25" s="1006"/>
      <c r="K25" s="1006"/>
      <c r="L25" s="1006"/>
      <c r="M25" s="1006"/>
      <c r="N25" s="1006"/>
      <c r="O25" s="1007"/>
      <c r="P25" s="108"/>
      <c r="Q25" s="1014"/>
      <c r="R25" s="1014"/>
      <c r="S25" s="1014"/>
      <c r="T25" s="1014"/>
      <c r="U25" s="1014"/>
      <c r="V25" s="1014"/>
      <c r="W25" s="1014"/>
      <c r="X25" s="1015"/>
      <c r="Y25" s="1024" t="s">
        <v>50</v>
      </c>
      <c r="Z25" s="1025"/>
      <c r="AA25" s="1026"/>
      <c r="AB25" s="463"/>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49" t="s">
        <v>51</v>
      </c>
      <c r="Z26" s="1021"/>
      <c r="AA26" s="1022"/>
      <c r="AB26" s="525"/>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52</v>
      </c>
      <c r="Z27" s="1021"/>
      <c r="AA27" s="1022"/>
      <c r="AB27" s="595" t="s">
        <v>53</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54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7" t="s">
        <v>41</v>
      </c>
      <c r="B30" s="398"/>
      <c r="C30" s="398"/>
      <c r="D30" s="398"/>
      <c r="E30" s="398"/>
      <c r="F30" s="399"/>
      <c r="G30" s="514" t="s">
        <v>42</v>
      </c>
      <c r="H30" s="432"/>
      <c r="I30" s="432"/>
      <c r="J30" s="432"/>
      <c r="K30" s="432"/>
      <c r="L30" s="432"/>
      <c r="M30" s="432"/>
      <c r="N30" s="432"/>
      <c r="O30" s="515"/>
      <c r="P30" s="431" t="s">
        <v>43</v>
      </c>
      <c r="Q30" s="432"/>
      <c r="R30" s="432"/>
      <c r="S30" s="432"/>
      <c r="T30" s="432"/>
      <c r="U30" s="432"/>
      <c r="V30" s="432"/>
      <c r="W30" s="432"/>
      <c r="X30" s="515"/>
      <c r="Y30" s="1029"/>
      <c r="Z30" s="827"/>
      <c r="AA30" s="828"/>
      <c r="AB30" s="1033" t="s">
        <v>44</v>
      </c>
      <c r="AC30" s="1034"/>
      <c r="AD30" s="1035"/>
      <c r="AE30" s="1039" t="s">
        <v>20</v>
      </c>
      <c r="AF30" s="1039"/>
      <c r="AG30" s="1039"/>
      <c r="AH30" s="1039"/>
      <c r="AI30" s="1039" t="s">
        <v>21</v>
      </c>
      <c r="AJ30" s="1039"/>
      <c r="AK30" s="1039"/>
      <c r="AL30" s="559"/>
      <c r="AM30" s="1039" t="s">
        <v>45</v>
      </c>
      <c r="AN30" s="1039"/>
      <c r="AO30" s="1039"/>
      <c r="AP30" s="559"/>
      <c r="AQ30" s="158" t="s">
        <v>46</v>
      </c>
      <c r="AR30" s="133"/>
      <c r="AS30" s="133"/>
      <c r="AT30" s="134"/>
      <c r="AU30" s="535" t="s">
        <v>47</v>
      </c>
      <c r="AV30" s="535"/>
      <c r="AW30" s="535"/>
      <c r="AX30" s="536"/>
      <c r="AY30" s="34">
        <f>COUNTA($G$32)</f>
        <v>0</v>
      </c>
    </row>
    <row r="31" spans="1:51" ht="18.75" customHeight="1">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0"/>
      <c r="Z31" s="1031"/>
      <c r="AA31" s="1032"/>
      <c r="AB31" s="1036"/>
      <c r="AC31" s="1037"/>
      <c r="AD31" s="1038"/>
      <c r="AE31" s="923"/>
      <c r="AF31" s="923"/>
      <c r="AG31" s="923"/>
      <c r="AH31" s="923"/>
      <c r="AI31" s="923"/>
      <c r="AJ31" s="923"/>
      <c r="AK31" s="923"/>
      <c r="AL31" s="410"/>
      <c r="AM31" s="923"/>
      <c r="AN31" s="923"/>
      <c r="AO31" s="923"/>
      <c r="AP31" s="410"/>
      <c r="AQ31" s="199"/>
      <c r="AR31" s="200"/>
      <c r="AS31" s="136" t="s">
        <v>48</v>
      </c>
      <c r="AT31" s="137"/>
      <c r="AU31" s="200"/>
      <c r="AV31" s="200"/>
      <c r="AW31" s="395" t="s">
        <v>49</v>
      </c>
      <c r="AX31" s="396"/>
      <c r="AY31" s="34">
        <f>$AY$30</f>
        <v>0</v>
      </c>
    </row>
    <row r="32" spans="1:51" ht="22.5" customHeight="1">
      <c r="A32" s="400"/>
      <c r="B32" s="398"/>
      <c r="C32" s="398"/>
      <c r="D32" s="398"/>
      <c r="E32" s="398"/>
      <c r="F32" s="399"/>
      <c r="G32" s="566"/>
      <c r="H32" s="1006"/>
      <c r="I32" s="1006"/>
      <c r="J32" s="1006"/>
      <c r="K32" s="1006"/>
      <c r="L32" s="1006"/>
      <c r="M32" s="1006"/>
      <c r="N32" s="1006"/>
      <c r="O32" s="1007"/>
      <c r="P32" s="108"/>
      <c r="Q32" s="1014"/>
      <c r="R32" s="1014"/>
      <c r="S32" s="1014"/>
      <c r="T32" s="1014"/>
      <c r="U32" s="1014"/>
      <c r="V32" s="1014"/>
      <c r="W32" s="1014"/>
      <c r="X32" s="1015"/>
      <c r="Y32" s="1024" t="s">
        <v>50</v>
      </c>
      <c r="Z32" s="1025"/>
      <c r="AA32" s="1026"/>
      <c r="AB32" s="463"/>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49" t="s">
        <v>51</v>
      </c>
      <c r="Z33" s="1021"/>
      <c r="AA33" s="1022"/>
      <c r="AB33" s="525"/>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52</v>
      </c>
      <c r="Z34" s="1021"/>
      <c r="AA34" s="1022"/>
      <c r="AB34" s="595" t="s">
        <v>53</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54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7" t="s">
        <v>41</v>
      </c>
      <c r="B37" s="398"/>
      <c r="C37" s="398"/>
      <c r="D37" s="398"/>
      <c r="E37" s="398"/>
      <c r="F37" s="399"/>
      <c r="G37" s="514" t="s">
        <v>42</v>
      </c>
      <c r="H37" s="432"/>
      <c r="I37" s="432"/>
      <c r="J37" s="432"/>
      <c r="K37" s="432"/>
      <c r="L37" s="432"/>
      <c r="M37" s="432"/>
      <c r="N37" s="432"/>
      <c r="O37" s="515"/>
      <c r="P37" s="431" t="s">
        <v>43</v>
      </c>
      <c r="Q37" s="432"/>
      <c r="R37" s="432"/>
      <c r="S37" s="432"/>
      <c r="T37" s="432"/>
      <c r="U37" s="432"/>
      <c r="V37" s="432"/>
      <c r="W37" s="432"/>
      <c r="X37" s="515"/>
      <c r="Y37" s="1029"/>
      <c r="Z37" s="827"/>
      <c r="AA37" s="828"/>
      <c r="AB37" s="1033" t="s">
        <v>44</v>
      </c>
      <c r="AC37" s="1034"/>
      <c r="AD37" s="1035"/>
      <c r="AE37" s="1039" t="s">
        <v>20</v>
      </c>
      <c r="AF37" s="1039"/>
      <c r="AG37" s="1039"/>
      <c r="AH37" s="1039"/>
      <c r="AI37" s="1039" t="s">
        <v>21</v>
      </c>
      <c r="AJ37" s="1039"/>
      <c r="AK37" s="1039"/>
      <c r="AL37" s="559"/>
      <c r="AM37" s="1039" t="s">
        <v>45</v>
      </c>
      <c r="AN37" s="1039"/>
      <c r="AO37" s="1039"/>
      <c r="AP37" s="559"/>
      <c r="AQ37" s="158" t="s">
        <v>46</v>
      </c>
      <c r="AR37" s="133"/>
      <c r="AS37" s="133"/>
      <c r="AT37" s="134"/>
      <c r="AU37" s="535" t="s">
        <v>47</v>
      </c>
      <c r="AV37" s="535"/>
      <c r="AW37" s="535"/>
      <c r="AX37" s="536"/>
      <c r="AY37" s="34">
        <f>COUNTA($G$39)</f>
        <v>0</v>
      </c>
    </row>
    <row r="38" spans="1:51" ht="18.75" customHeight="1">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0"/>
      <c r="Z38" s="1031"/>
      <c r="AA38" s="1032"/>
      <c r="AB38" s="1036"/>
      <c r="AC38" s="1037"/>
      <c r="AD38" s="1038"/>
      <c r="AE38" s="923"/>
      <c r="AF38" s="923"/>
      <c r="AG38" s="923"/>
      <c r="AH38" s="923"/>
      <c r="AI38" s="923"/>
      <c r="AJ38" s="923"/>
      <c r="AK38" s="923"/>
      <c r="AL38" s="410"/>
      <c r="AM38" s="923"/>
      <c r="AN38" s="923"/>
      <c r="AO38" s="923"/>
      <c r="AP38" s="410"/>
      <c r="AQ38" s="199"/>
      <c r="AR38" s="200"/>
      <c r="AS38" s="136" t="s">
        <v>48</v>
      </c>
      <c r="AT38" s="137"/>
      <c r="AU38" s="200"/>
      <c r="AV38" s="200"/>
      <c r="AW38" s="395" t="s">
        <v>49</v>
      </c>
      <c r="AX38" s="396"/>
      <c r="AY38" s="34">
        <f>$AY$37</f>
        <v>0</v>
      </c>
    </row>
    <row r="39" spans="1:51" ht="22.5" customHeight="1">
      <c r="A39" s="400"/>
      <c r="B39" s="398"/>
      <c r="C39" s="398"/>
      <c r="D39" s="398"/>
      <c r="E39" s="398"/>
      <c r="F39" s="399"/>
      <c r="G39" s="566"/>
      <c r="H39" s="1006"/>
      <c r="I39" s="1006"/>
      <c r="J39" s="1006"/>
      <c r="K39" s="1006"/>
      <c r="L39" s="1006"/>
      <c r="M39" s="1006"/>
      <c r="N39" s="1006"/>
      <c r="O39" s="1007"/>
      <c r="P39" s="108"/>
      <c r="Q39" s="1014"/>
      <c r="R39" s="1014"/>
      <c r="S39" s="1014"/>
      <c r="T39" s="1014"/>
      <c r="U39" s="1014"/>
      <c r="V39" s="1014"/>
      <c r="W39" s="1014"/>
      <c r="X39" s="1015"/>
      <c r="Y39" s="1024" t="s">
        <v>50</v>
      </c>
      <c r="Z39" s="1025"/>
      <c r="AA39" s="1026"/>
      <c r="AB39" s="463"/>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49" t="s">
        <v>51</v>
      </c>
      <c r="Z40" s="1021"/>
      <c r="AA40" s="1022"/>
      <c r="AB40" s="525"/>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52</v>
      </c>
      <c r="Z41" s="1021"/>
      <c r="AA41" s="1022"/>
      <c r="AB41" s="595" t="s">
        <v>53</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54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7" t="s">
        <v>41</v>
      </c>
      <c r="B44" s="398"/>
      <c r="C44" s="398"/>
      <c r="D44" s="398"/>
      <c r="E44" s="398"/>
      <c r="F44" s="399"/>
      <c r="G44" s="514" t="s">
        <v>42</v>
      </c>
      <c r="H44" s="432"/>
      <c r="I44" s="432"/>
      <c r="J44" s="432"/>
      <c r="K44" s="432"/>
      <c r="L44" s="432"/>
      <c r="M44" s="432"/>
      <c r="N44" s="432"/>
      <c r="O44" s="515"/>
      <c r="P44" s="431" t="s">
        <v>43</v>
      </c>
      <c r="Q44" s="432"/>
      <c r="R44" s="432"/>
      <c r="S44" s="432"/>
      <c r="T44" s="432"/>
      <c r="U44" s="432"/>
      <c r="V44" s="432"/>
      <c r="W44" s="432"/>
      <c r="X44" s="515"/>
      <c r="Y44" s="1029"/>
      <c r="Z44" s="827"/>
      <c r="AA44" s="828"/>
      <c r="AB44" s="1033" t="s">
        <v>44</v>
      </c>
      <c r="AC44" s="1034"/>
      <c r="AD44" s="1035"/>
      <c r="AE44" s="1039" t="s">
        <v>20</v>
      </c>
      <c r="AF44" s="1039"/>
      <c r="AG44" s="1039"/>
      <c r="AH44" s="1039"/>
      <c r="AI44" s="1039" t="s">
        <v>21</v>
      </c>
      <c r="AJ44" s="1039"/>
      <c r="AK44" s="1039"/>
      <c r="AL44" s="559"/>
      <c r="AM44" s="1039" t="s">
        <v>45</v>
      </c>
      <c r="AN44" s="1039"/>
      <c r="AO44" s="1039"/>
      <c r="AP44" s="559"/>
      <c r="AQ44" s="158" t="s">
        <v>46</v>
      </c>
      <c r="AR44" s="133"/>
      <c r="AS44" s="133"/>
      <c r="AT44" s="134"/>
      <c r="AU44" s="535" t="s">
        <v>47</v>
      </c>
      <c r="AV44" s="535"/>
      <c r="AW44" s="535"/>
      <c r="AX44" s="536"/>
      <c r="AY44" s="34">
        <f>COUNTA($G$46)</f>
        <v>0</v>
      </c>
    </row>
    <row r="45" spans="1:51" ht="18.75" customHeight="1">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0"/>
      <c r="Z45" s="1031"/>
      <c r="AA45" s="1032"/>
      <c r="AB45" s="1036"/>
      <c r="AC45" s="1037"/>
      <c r="AD45" s="1038"/>
      <c r="AE45" s="923"/>
      <c r="AF45" s="923"/>
      <c r="AG45" s="923"/>
      <c r="AH45" s="923"/>
      <c r="AI45" s="923"/>
      <c r="AJ45" s="923"/>
      <c r="AK45" s="923"/>
      <c r="AL45" s="410"/>
      <c r="AM45" s="923"/>
      <c r="AN45" s="923"/>
      <c r="AO45" s="923"/>
      <c r="AP45" s="410"/>
      <c r="AQ45" s="199"/>
      <c r="AR45" s="200"/>
      <c r="AS45" s="136" t="s">
        <v>48</v>
      </c>
      <c r="AT45" s="137"/>
      <c r="AU45" s="200"/>
      <c r="AV45" s="200"/>
      <c r="AW45" s="395" t="s">
        <v>49</v>
      </c>
      <c r="AX45" s="396"/>
      <c r="AY45" s="34">
        <f>$AY$44</f>
        <v>0</v>
      </c>
    </row>
    <row r="46" spans="1:51" ht="22.5" customHeight="1">
      <c r="A46" s="400"/>
      <c r="B46" s="398"/>
      <c r="C46" s="398"/>
      <c r="D46" s="398"/>
      <c r="E46" s="398"/>
      <c r="F46" s="399"/>
      <c r="G46" s="566"/>
      <c r="H46" s="1006"/>
      <c r="I46" s="1006"/>
      <c r="J46" s="1006"/>
      <c r="K46" s="1006"/>
      <c r="L46" s="1006"/>
      <c r="M46" s="1006"/>
      <c r="N46" s="1006"/>
      <c r="O46" s="1007"/>
      <c r="P46" s="108"/>
      <c r="Q46" s="1014"/>
      <c r="R46" s="1014"/>
      <c r="S46" s="1014"/>
      <c r="T46" s="1014"/>
      <c r="U46" s="1014"/>
      <c r="V46" s="1014"/>
      <c r="W46" s="1014"/>
      <c r="X46" s="1015"/>
      <c r="Y46" s="1024" t="s">
        <v>50</v>
      </c>
      <c r="Z46" s="1025"/>
      <c r="AA46" s="1026"/>
      <c r="AB46" s="463"/>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49" t="s">
        <v>51</v>
      </c>
      <c r="Z47" s="1021"/>
      <c r="AA47" s="1022"/>
      <c r="AB47" s="525"/>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52</v>
      </c>
      <c r="Z48" s="1021"/>
      <c r="AA48" s="1022"/>
      <c r="AB48" s="595" t="s">
        <v>53</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54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7" t="s">
        <v>41</v>
      </c>
      <c r="B51" s="398"/>
      <c r="C51" s="398"/>
      <c r="D51" s="398"/>
      <c r="E51" s="398"/>
      <c r="F51" s="399"/>
      <c r="G51" s="514" t="s">
        <v>42</v>
      </c>
      <c r="H51" s="432"/>
      <c r="I51" s="432"/>
      <c r="J51" s="432"/>
      <c r="K51" s="432"/>
      <c r="L51" s="432"/>
      <c r="M51" s="432"/>
      <c r="N51" s="432"/>
      <c r="O51" s="515"/>
      <c r="P51" s="431" t="s">
        <v>43</v>
      </c>
      <c r="Q51" s="432"/>
      <c r="R51" s="432"/>
      <c r="S51" s="432"/>
      <c r="T51" s="432"/>
      <c r="U51" s="432"/>
      <c r="V51" s="432"/>
      <c r="W51" s="432"/>
      <c r="X51" s="515"/>
      <c r="Y51" s="1029"/>
      <c r="Z51" s="827"/>
      <c r="AA51" s="828"/>
      <c r="AB51" s="559" t="s">
        <v>44</v>
      </c>
      <c r="AC51" s="1034"/>
      <c r="AD51" s="1035"/>
      <c r="AE51" s="1039" t="s">
        <v>20</v>
      </c>
      <c r="AF51" s="1039"/>
      <c r="AG51" s="1039"/>
      <c r="AH51" s="1039"/>
      <c r="AI51" s="1039" t="s">
        <v>21</v>
      </c>
      <c r="AJ51" s="1039"/>
      <c r="AK51" s="1039"/>
      <c r="AL51" s="559"/>
      <c r="AM51" s="1039" t="s">
        <v>45</v>
      </c>
      <c r="AN51" s="1039"/>
      <c r="AO51" s="1039"/>
      <c r="AP51" s="559"/>
      <c r="AQ51" s="158" t="s">
        <v>46</v>
      </c>
      <c r="AR51" s="133"/>
      <c r="AS51" s="133"/>
      <c r="AT51" s="134"/>
      <c r="AU51" s="535" t="s">
        <v>47</v>
      </c>
      <c r="AV51" s="535"/>
      <c r="AW51" s="535"/>
      <c r="AX51" s="536"/>
      <c r="AY51" s="34">
        <f>COUNTA($G$53)</f>
        <v>0</v>
      </c>
    </row>
    <row r="52" spans="1:51" ht="18.75" customHeight="1">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0"/>
      <c r="Z52" s="1031"/>
      <c r="AA52" s="1032"/>
      <c r="AB52" s="1036"/>
      <c r="AC52" s="1037"/>
      <c r="AD52" s="1038"/>
      <c r="AE52" s="923"/>
      <c r="AF52" s="923"/>
      <c r="AG52" s="923"/>
      <c r="AH52" s="923"/>
      <c r="AI52" s="923"/>
      <c r="AJ52" s="923"/>
      <c r="AK52" s="923"/>
      <c r="AL52" s="410"/>
      <c r="AM52" s="923"/>
      <c r="AN52" s="923"/>
      <c r="AO52" s="923"/>
      <c r="AP52" s="410"/>
      <c r="AQ52" s="199"/>
      <c r="AR52" s="200"/>
      <c r="AS52" s="136" t="s">
        <v>48</v>
      </c>
      <c r="AT52" s="137"/>
      <c r="AU52" s="200"/>
      <c r="AV52" s="200"/>
      <c r="AW52" s="395" t="s">
        <v>49</v>
      </c>
      <c r="AX52" s="396"/>
      <c r="AY52" s="34">
        <f>$AY$51</f>
        <v>0</v>
      </c>
    </row>
    <row r="53" spans="1:51" ht="22.5" customHeight="1">
      <c r="A53" s="400"/>
      <c r="B53" s="398"/>
      <c r="C53" s="398"/>
      <c r="D53" s="398"/>
      <c r="E53" s="398"/>
      <c r="F53" s="399"/>
      <c r="G53" s="566"/>
      <c r="H53" s="1006"/>
      <c r="I53" s="1006"/>
      <c r="J53" s="1006"/>
      <c r="K53" s="1006"/>
      <c r="L53" s="1006"/>
      <c r="M53" s="1006"/>
      <c r="N53" s="1006"/>
      <c r="O53" s="1007"/>
      <c r="P53" s="108"/>
      <c r="Q53" s="1014"/>
      <c r="R53" s="1014"/>
      <c r="S53" s="1014"/>
      <c r="T53" s="1014"/>
      <c r="U53" s="1014"/>
      <c r="V53" s="1014"/>
      <c r="W53" s="1014"/>
      <c r="X53" s="1015"/>
      <c r="Y53" s="1024" t="s">
        <v>50</v>
      </c>
      <c r="Z53" s="1025"/>
      <c r="AA53" s="1026"/>
      <c r="AB53" s="463"/>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49" t="s">
        <v>51</v>
      </c>
      <c r="Z54" s="1021"/>
      <c r="AA54" s="1022"/>
      <c r="AB54" s="525"/>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52</v>
      </c>
      <c r="Z55" s="1021"/>
      <c r="AA55" s="1022"/>
      <c r="AB55" s="595" t="s">
        <v>53</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54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7" t="s">
        <v>41</v>
      </c>
      <c r="B58" s="398"/>
      <c r="C58" s="398"/>
      <c r="D58" s="398"/>
      <c r="E58" s="398"/>
      <c r="F58" s="399"/>
      <c r="G58" s="514" t="s">
        <v>42</v>
      </c>
      <c r="H58" s="432"/>
      <c r="I58" s="432"/>
      <c r="J58" s="432"/>
      <c r="K58" s="432"/>
      <c r="L58" s="432"/>
      <c r="M58" s="432"/>
      <c r="N58" s="432"/>
      <c r="O58" s="515"/>
      <c r="P58" s="431" t="s">
        <v>43</v>
      </c>
      <c r="Q58" s="432"/>
      <c r="R58" s="432"/>
      <c r="S58" s="432"/>
      <c r="T58" s="432"/>
      <c r="U58" s="432"/>
      <c r="V58" s="432"/>
      <c r="W58" s="432"/>
      <c r="X58" s="515"/>
      <c r="Y58" s="1029"/>
      <c r="Z58" s="827"/>
      <c r="AA58" s="828"/>
      <c r="AB58" s="1033" t="s">
        <v>44</v>
      </c>
      <c r="AC58" s="1034"/>
      <c r="AD58" s="1035"/>
      <c r="AE58" s="1039" t="s">
        <v>20</v>
      </c>
      <c r="AF58" s="1039"/>
      <c r="AG58" s="1039"/>
      <c r="AH58" s="1039"/>
      <c r="AI58" s="1039" t="s">
        <v>21</v>
      </c>
      <c r="AJ58" s="1039"/>
      <c r="AK58" s="1039"/>
      <c r="AL58" s="559"/>
      <c r="AM58" s="1039" t="s">
        <v>45</v>
      </c>
      <c r="AN58" s="1039"/>
      <c r="AO58" s="1039"/>
      <c r="AP58" s="559"/>
      <c r="AQ58" s="158" t="s">
        <v>46</v>
      </c>
      <c r="AR58" s="133"/>
      <c r="AS58" s="133"/>
      <c r="AT58" s="134"/>
      <c r="AU58" s="535" t="s">
        <v>47</v>
      </c>
      <c r="AV58" s="535"/>
      <c r="AW58" s="535"/>
      <c r="AX58" s="536"/>
      <c r="AY58" s="34">
        <f>COUNTA($G$60)</f>
        <v>0</v>
      </c>
    </row>
    <row r="59" spans="1:51" ht="18.75" customHeight="1">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0"/>
      <c r="Z59" s="1031"/>
      <c r="AA59" s="1032"/>
      <c r="AB59" s="1036"/>
      <c r="AC59" s="1037"/>
      <c r="AD59" s="1038"/>
      <c r="AE59" s="923"/>
      <c r="AF59" s="923"/>
      <c r="AG59" s="923"/>
      <c r="AH59" s="923"/>
      <c r="AI59" s="923"/>
      <c r="AJ59" s="923"/>
      <c r="AK59" s="923"/>
      <c r="AL59" s="410"/>
      <c r="AM59" s="923"/>
      <c r="AN59" s="923"/>
      <c r="AO59" s="923"/>
      <c r="AP59" s="410"/>
      <c r="AQ59" s="199"/>
      <c r="AR59" s="200"/>
      <c r="AS59" s="136" t="s">
        <v>48</v>
      </c>
      <c r="AT59" s="137"/>
      <c r="AU59" s="200"/>
      <c r="AV59" s="200"/>
      <c r="AW59" s="395" t="s">
        <v>49</v>
      </c>
      <c r="AX59" s="396"/>
      <c r="AY59" s="34">
        <f>$AY$58</f>
        <v>0</v>
      </c>
    </row>
    <row r="60" spans="1:51" ht="22.5" customHeight="1">
      <c r="A60" s="400"/>
      <c r="B60" s="398"/>
      <c r="C60" s="398"/>
      <c r="D60" s="398"/>
      <c r="E60" s="398"/>
      <c r="F60" s="399"/>
      <c r="G60" s="566"/>
      <c r="H60" s="1006"/>
      <c r="I60" s="1006"/>
      <c r="J60" s="1006"/>
      <c r="K60" s="1006"/>
      <c r="L60" s="1006"/>
      <c r="M60" s="1006"/>
      <c r="N60" s="1006"/>
      <c r="O60" s="1007"/>
      <c r="P60" s="108"/>
      <c r="Q60" s="1014"/>
      <c r="R60" s="1014"/>
      <c r="S60" s="1014"/>
      <c r="T60" s="1014"/>
      <c r="U60" s="1014"/>
      <c r="V60" s="1014"/>
      <c r="W60" s="1014"/>
      <c r="X60" s="1015"/>
      <c r="Y60" s="1024" t="s">
        <v>50</v>
      </c>
      <c r="Z60" s="1025"/>
      <c r="AA60" s="1026"/>
      <c r="AB60" s="463"/>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49" t="s">
        <v>51</v>
      </c>
      <c r="Z61" s="1021"/>
      <c r="AA61" s="1022"/>
      <c r="AB61" s="525"/>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52</v>
      </c>
      <c r="Z62" s="1021"/>
      <c r="AA62" s="1022"/>
      <c r="AB62" s="595" t="s">
        <v>53</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54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7" t="s">
        <v>41</v>
      </c>
      <c r="B65" s="398"/>
      <c r="C65" s="398"/>
      <c r="D65" s="398"/>
      <c r="E65" s="398"/>
      <c r="F65" s="399"/>
      <c r="G65" s="514" t="s">
        <v>42</v>
      </c>
      <c r="H65" s="432"/>
      <c r="I65" s="432"/>
      <c r="J65" s="432"/>
      <c r="K65" s="432"/>
      <c r="L65" s="432"/>
      <c r="M65" s="432"/>
      <c r="N65" s="432"/>
      <c r="O65" s="515"/>
      <c r="P65" s="431" t="s">
        <v>43</v>
      </c>
      <c r="Q65" s="432"/>
      <c r="R65" s="432"/>
      <c r="S65" s="432"/>
      <c r="T65" s="432"/>
      <c r="U65" s="432"/>
      <c r="V65" s="432"/>
      <c r="W65" s="432"/>
      <c r="X65" s="515"/>
      <c r="Y65" s="1029"/>
      <c r="Z65" s="827"/>
      <c r="AA65" s="828"/>
      <c r="AB65" s="1033" t="s">
        <v>44</v>
      </c>
      <c r="AC65" s="1034"/>
      <c r="AD65" s="1035"/>
      <c r="AE65" s="1039" t="s">
        <v>20</v>
      </c>
      <c r="AF65" s="1039"/>
      <c r="AG65" s="1039"/>
      <c r="AH65" s="1039"/>
      <c r="AI65" s="1039" t="s">
        <v>21</v>
      </c>
      <c r="AJ65" s="1039"/>
      <c r="AK65" s="1039"/>
      <c r="AL65" s="559"/>
      <c r="AM65" s="1039" t="s">
        <v>45</v>
      </c>
      <c r="AN65" s="1039"/>
      <c r="AO65" s="1039"/>
      <c r="AP65" s="559"/>
      <c r="AQ65" s="158" t="s">
        <v>46</v>
      </c>
      <c r="AR65" s="133"/>
      <c r="AS65" s="133"/>
      <c r="AT65" s="134"/>
      <c r="AU65" s="535" t="s">
        <v>47</v>
      </c>
      <c r="AV65" s="535"/>
      <c r="AW65" s="535"/>
      <c r="AX65" s="536"/>
      <c r="AY65" s="34">
        <f>COUNTA($G$67)</f>
        <v>0</v>
      </c>
    </row>
    <row r="66" spans="1:51" ht="18.75" customHeight="1">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0"/>
      <c r="Z66" s="1031"/>
      <c r="AA66" s="1032"/>
      <c r="AB66" s="1036"/>
      <c r="AC66" s="1037"/>
      <c r="AD66" s="1038"/>
      <c r="AE66" s="923"/>
      <c r="AF66" s="923"/>
      <c r="AG66" s="923"/>
      <c r="AH66" s="923"/>
      <c r="AI66" s="923"/>
      <c r="AJ66" s="923"/>
      <c r="AK66" s="923"/>
      <c r="AL66" s="410"/>
      <c r="AM66" s="923"/>
      <c r="AN66" s="923"/>
      <c r="AO66" s="923"/>
      <c r="AP66" s="410"/>
      <c r="AQ66" s="199"/>
      <c r="AR66" s="200"/>
      <c r="AS66" s="136" t="s">
        <v>48</v>
      </c>
      <c r="AT66" s="137"/>
      <c r="AU66" s="200"/>
      <c r="AV66" s="200"/>
      <c r="AW66" s="395" t="s">
        <v>49</v>
      </c>
      <c r="AX66" s="396"/>
      <c r="AY66" s="34">
        <f>$AY$65</f>
        <v>0</v>
      </c>
    </row>
    <row r="67" spans="1:51" ht="22.5" customHeight="1">
      <c r="A67" s="400"/>
      <c r="B67" s="398"/>
      <c r="C67" s="398"/>
      <c r="D67" s="398"/>
      <c r="E67" s="398"/>
      <c r="F67" s="399"/>
      <c r="G67" s="566"/>
      <c r="H67" s="1006"/>
      <c r="I67" s="1006"/>
      <c r="J67" s="1006"/>
      <c r="K67" s="1006"/>
      <c r="L67" s="1006"/>
      <c r="M67" s="1006"/>
      <c r="N67" s="1006"/>
      <c r="O67" s="1007"/>
      <c r="P67" s="108"/>
      <c r="Q67" s="1014"/>
      <c r="R67" s="1014"/>
      <c r="S67" s="1014"/>
      <c r="T67" s="1014"/>
      <c r="U67" s="1014"/>
      <c r="V67" s="1014"/>
      <c r="W67" s="1014"/>
      <c r="X67" s="1015"/>
      <c r="Y67" s="1024" t="s">
        <v>50</v>
      </c>
      <c r="Z67" s="1025"/>
      <c r="AA67" s="1026"/>
      <c r="AB67" s="463"/>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49" t="s">
        <v>51</v>
      </c>
      <c r="Z68" s="1021"/>
      <c r="AA68" s="1022"/>
      <c r="AB68" s="525"/>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49" t="s">
        <v>52</v>
      </c>
      <c r="Z69" s="1021"/>
      <c r="AA69" s="1022"/>
      <c r="AB69" s="558" t="s">
        <v>53</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54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58" t="s">
        <v>618</v>
      </c>
      <c r="B2" s="1059"/>
      <c r="C2" s="1059"/>
      <c r="D2" s="1059"/>
      <c r="E2" s="1059"/>
      <c r="F2" s="1060"/>
      <c r="G2" s="596" t="s">
        <v>619</v>
      </c>
      <c r="H2" s="597"/>
      <c r="I2" s="597"/>
      <c r="J2" s="597"/>
      <c r="K2" s="597"/>
      <c r="L2" s="597"/>
      <c r="M2" s="597"/>
      <c r="N2" s="597"/>
      <c r="O2" s="597"/>
      <c r="P2" s="597"/>
      <c r="Q2" s="597"/>
      <c r="R2" s="597"/>
      <c r="S2" s="597"/>
      <c r="T2" s="597"/>
      <c r="U2" s="597"/>
      <c r="V2" s="597"/>
      <c r="W2" s="597"/>
      <c r="X2" s="597"/>
      <c r="Y2" s="597"/>
      <c r="Z2" s="597"/>
      <c r="AA2" s="597"/>
      <c r="AB2" s="598"/>
      <c r="AC2" s="596" t="s">
        <v>620</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c r="A3" s="1052"/>
      <c r="B3" s="1053"/>
      <c r="C3" s="1053"/>
      <c r="D3" s="1053"/>
      <c r="E3" s="1053"/>
      <c r="F3" s="1054"/>
      <c r="G3" s="813" t="s">
        <v>164</v>
      </c>
      <c r="H3" s="669"/>
      <c r="I3" s="669"/>
      <c r="J3" s="669"/>
      <c r="K3" s="669"/>
      <c r="L3" s="668" t="s">
        <v>165</v>
      </c>
      <c r="M3" s="669"/>
      <c r="N3" s="669"/>
      <c r="O3" s="669"/>
      <c r="P3" s="669"/>
      <c r="Q3" s="669"/>
      <c r="R3" s="669"/>
      <c r="S3" s="669"/>
      <c r="T3" s="669"/>
      <c r="U3" s="669"/>
      <c r="V3" s="669"/>
      <c r="W3" s="669"/>
      <c r="X3" s="670"/>
      <c r="Y3" s="654" t="s">
        <v>166</v>
      </c>
      <c r="Z3" s="655"/>
      <c r="AA3" s="655"/>
      <c r="AB3" s="799"/>
      <c r="AC3" s="813" t="s">
        <v>164</v>
      </c>
      <c r="AD3" s="669"/>
      <c r="AE3" s="669"/>
      <c r="AF3" s="669"/>
      <c r="AG3" s="669"/>
      <c r="AH3" s="668" t="s">
        <v>165</v>
      </c>
      <c r="AI3" s="669"/>
      <c r="AJ3" s="669"/>
      <c r="AK3" s="669"/>
      <c r="AL3" s="669"/>
      <c r="AM3" s="669"/>
      <c r="AN3" s="669"/>
      <c r="AO3" s="669"/>
      <c r="AP3" s="669"/>
      <c r="AQ3" s="669"/>
      <c r="AR3" s="669"/>
      <c r="AS3" s="669"/>
      <c r="AT3" s="670"/>
      <c r="AU3" s="654" t="s">
        <v>166</v>
      </c>
      <c r="AV3" s="655"/>
      <c r="AW3" s="655"/>
      <c r="AX3" s="656"/>
      <c r="AY3" s="34">
        <f>$AY$2</f>
        <v>0</v>
      </c>
    </row>
    <row r="4" spans="1:51" ht="24.75" customHeight="1">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c r="A14" s="1052"/>
      <c r="B14" s="1053"/>
      <c r="C14" s="1053"/>
      <c r="D14" s="1053"/>
      <c r="E14" s="1053"/>
      <c r="F14" s="1054"/>
      <c r="G14" s="824" t="s">
        <v>31</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31</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c r="A15" s="1052"/>
      <c r="B15" s="1053"/>
      <c r="C15" s="1053"/>
      <c r="D15" s="1053"/>
      <c r="E15" s="1053"/>
      <c r="F15" s="1054"/>
      <c r="G15" s="596" t="s">
        <v>621</v>
      </c>
      <c r="H15" s="597"/>
      <c r="I15" s="597"/>
      <c r="J15" s="597"/>
      <c r="K15" s="597"/>
      <c r="L15" s="597"/>
      <c r="M15" s="597"/>
      <c r="N15" s="597"/>
      <c r="O15" s="597"/>
      <c r="P15" s="597"/>
      <c r="Q15" s="597"/>
      <c r="R15" s="597"/>
      <c r="S15" s="597"/>
      <c r="T15" s="597"/>
      <c r="U15" s="597"/>
      <c r="V15" s="597"/>
      <c r="W15" s="597"/>
      <c r="X15" s="597"/>
      <c r="Y15" s="597"/>
      <c r="Z15" s="597"/>
      <c r="AA15" s="597"/>
      <c r="AB15" s="598"/>
      <c r="AC15" s="596" t="s">
        <v>622</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c r="A16" s="1052"/>
      <c r="B16" s="1053"/>
      <c r="C16" s="1053"/>
      <c r="D16" s="1053"/>
      <c r="E16" s="1053"/>
      <c r="F16" s="1054"/>
      <c r="G16" s="813" t="s">
        <v>164</v>
      </c>
      <c r="H16" s="669"/>
      <c r="I16" s="669"/>
      <c r="J16" s="669"/>
      <c r="K16" s="669"/>
      <c r="L16" s="668" t="s">
        <v>165</v>
      </c>
      <c r="M16" s="669"/>
      <c r="N16" s="669"/>
      <c r="O16" s="669"/>
      <c r="P16" s="669"/>
      <c r="Q16" s="669"/>
      <c r="R16" s="669"/>
      <c r="S16" s="669"/>
      <c r="T16" s="669"/>
      <c r="U16" s="669"/>
      <c r="V16" s="669"/>
      <c r="W16" s="669"/>
      <c r="X16" s="670"/>
      <c r="Y16" s="654" t="s">
        <v>166</v>
      </c>
      <c r="Z16" s="655"/>
      <c r="AA16" s="655"/>
      <c r="AB16" s="799"/>
      <c r="AC16" s="813" t="s">
        <v>164</v>
      </c>
      <c r="AD16" s="669"/>
      <c r="AE16" s="669"/>
      <c r="AF16" s="669"/>
      <c r="AG16" s="669"/>
      <c r="AH16" s="668" t="s">
        <v>165</v>
      </c>
      <c r="AI16" s="669"/>
      <c r="AJ16" s="669"/>
      <c r="AK16" s="669"/>
      <c r="AL16" s="669"/>
      <c r="AM16" s="669"/>
      <c r="AN16" s="669"/>
      <c r="AO16" s="669"/>
      <c r="AP16" s="669"/>
      <c r="AQ16" s="669"/>
      <c r="AR16" s="669"/>
      <c r="AS16" s="669"/>
      <c r="AT16" s="670"/>
      <c r="AU16" s="654" t="s">
        <v>166</v>
      </c>
      <c r="AV16" s="655"/>
      <c r="AW16" s="655"/>
      <c r="AX16" s="656"/>
      <c r="AY16" s="34">
        <f>$AY$15</f>
        <v>0</v>
      </c>
    </row>
    <row r="17" spans="1:51" ht="24.75" customHeight="1">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c r="A27" s="1052"/>
      <c r="B27" s="1053"/>
      <c r="C27" s="1053"/>
      <c r="D27" s="1053"/>
      <c r="E27" s="1053"/>
      <c r="F27" s="1054"/>
      <c r="G27" s="824" t="s">
        <v>31</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31</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c r="A28" s="1052"/>
      <c r="B28" s="1053"/>
      <c r="C28" s="1053"/>
      <c r="D28" s="1053"/>
      <c r="E28" s="1053"/>
      <c r="F28" s="1054"/>
      <c r="G28" s="596" t="s">
        <v>623</v>
      </c>
      <c r="H28" s="597"/>
      <c r="I28" s="597"/>
      <c r="J28" s="597"/>
      <c r="K28" s="597"/>
      <c r="L28" s="597"/>
      <c r="M28" s="597"/>
      <c r="N28" s="597"/>
      <c r="O28" s="597"/>
      <c r="P28" s="597"/>
      <c r="Q28" s="597"/>
      <c r="R28" s="597"/>
      <c r="S28" s="597"/>
      <c r="T28" s="597"/>
      <c r="U28" s="597"/>
      <c r="V28" s="597"/>
      <c r="W28" s="597"/>
      <c r="X28" s="597"/>
      <c r="Y28" s="597"/>
      <c r="Z28" s="597"/>
      <c r="AA28" s="597"/>
      <c r="AB28" s="598"/>
      <c r="AC28" s="596" t="s">
        <v>624</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c r="A29" s="1052"/>
      <c r="B29" s="1053"/>
      <c r="C29" s="1053"/>
      <c r="D29" s="1053"/>
      <c r="E29" s="1053"/>
      <c r="F29" s="1054"/>
      <c r="G29" s="813" t="s">
        <v>164</v>
      </c>
      <c r="H29" s="669"/>
      <c r="I29" s="669"/>
      <c r="J29" s="669"/>
      <c r="K29" s="669"/>
      <c r="L29" s="668" t="s">
        <v>165</v>
      </c>
      <c r="M29" s="669"/>
      <c r="N29" s="669"/>
      <c r="O29" s="669"/>
      <c r="P29" s="669"/>
      <c r="Q29" s="669"/>
      <c r="R29" s="669"/>
      <c r="S29" s="669"/>
      <c r="T29" s="669"/>
      <c r="U29" s="669"/>
      <c r="V29" s="669"/>
      <c r="W29" s="669"/>
      <c r="X29" s="670"/>
      <c r="Y29" s="654" t="s">
        <v>166</v>
      </c>
      <c r="Z29" s="655"/>
      <c r="AA29" s="655"/>
      <c r="AB29" s="799"/>
      <c r="AC29" s="813" t="s">
        <v>164</v>
      </c>
      <c r="AD29" s="669"/>
      <c r="AE29" s="669"/>
      <c r="AF29" s="669"/>
      <c r="AG29" s="669"/>
      <c r="AH29" s="668" t="s">
        <v>165</v>
      </c>
      <c r="AI29" s="669"/>
      <c r="AJ29" s="669"/>
      <c r="AK29" s="669"/>
      <c r="AL29" s="669"/>
      <c r="AM29" s="669"/>
      <c r="AN29" s="669"/>
      <c r="AO29" s="669"/>
      <c r="AP29" s="669"/>
      <c r="AQ29" s="669"/>
      <c r="AR29" s="669"/>
      <c r="AS29" s="669"/>
      <c r="AT29" s="670"/>
      <c r="AU29" s="654" t="s">
        <v>166</v>
      </c>
      <c r="AV29" s="655"/>
      <c r="AW29" s="655"/>
      <c r="AX29" s="656"/>
      <c r="AY29" s="34">
        <f>$AY$28</f>
        <v>0</v>
      </c>
    </row>
    <row r="30" spans="1:51" ht="24.75" customHeight="1">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c r="A40" s="1052"/>
      <c r="B40" s="1053"/>
      <c r="C40" s="1053"/>
      <c r="D40" s="1053"/>
      <c r="E40" s="1053"/>
      <c r="F40" s="1054"/>
      <c r="G40" s="824" t="s">
        <v>31</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31</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c r="A41" s="1052"/>
      <c r="B41" s="1053"/>
      <c r="C41" s="1053"/>
      <c r="D41" s="1053"/>
      <c r="E41" s="1053"/>
      <c r="F41" s="1054"/>
      <c r="G41" s="596" t="s">
        <v>625</v>
      </c>
      <c r="H41" s="597"/>
      <c r="I41" s="597"/>
      <c r="J41" s="597"/>
      <c r="K41" s="597"/>
      <c r="L41" s="597"/>
      <c r="M41" s="597"/>
      <c r="N41" s="597"/>
      <c r="O41" s="597"/>
      <c r="P41" s="597"/>
      <c r="Q41" s="597"/>
      <c r="R41" s="597"/>
      <c r="S41" s="597"/>
      <c r="T41" s="597"/>
      <c r="U41" s="597"/>
      <c r="V41" s="597"/>
      <c r="W41" s="597"/>
      <c r="X41" s="597"/>
      <c r="Y41" s="597"/>
      <c r="Z41" s="597"/>
      <c r="AA41" s="597"/>
      <c r="AB41" s="598"/>
      <c r="AC41" s="596" t="s">
        <v>626</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c r="A42" s="1052"/>
      <c r="B42" s="1053"/>
      <c r="C42" s="1053"/>
      <c r="D42" s="1053"/>
      <c r="E42" s="1053"/>
      <c r="F42" s="1054"/>
      <c r="G42" s="813" t="s">
        <v>164</v>
      </c>
      <c r="H42" s="669"/>
      <c r="I42" s="669"/>
      <c r="J42" s="669"/>
      <c r="K42" s="669"/>
      <c r="L42" s="668" t="s">
        <v>165</v>
      </c>
      <c r="M42" s="669"/>
      <c r="N42" s="669"/>
      <c r="O42" s="669"/>
      <c r="P42" s="669"/>
      <c r="Q42" s="669"/>
      <c r="R42" s="669"/>
      <c r="S42" s="669"/>
      <c r="T42" s="669"/>
      <c r="U42" s="669"/>
      <c r="V42" s="669"/>
      <c r="W42" s="669"/>
      <c r="X42" s="670"/>
      <c r="Y42" s="654" t="s">
        <v>166</v>
      </c>
      <c r="Z42" s="655"/>
      <c r="AA42" s="655"/>
      <c r="AB42" s="799"/>
      <c r="AC42" s="813" t="s">
        <v>164</v>
      </c>
      <c r="AD42" s="669"/>
      <c r="AE42" s="669"/>
      <c r="AF42" s="669"/>
      <c r="AG42" s="669"/>
      <c r="AH42" s="668" t="s">
        <v>165</v>
      </c>
      <c r="AI42" s="669"/>
      <c r="AJ42" s="669"/>
      <c r="AK42" s="669"/>
      <c r="AL42" s="669"/>
      <c r="AM42" s="669"/>
      <c r="AN42" s="669"/>
      <c r="AO42" s="669"/>
      <c r="AP42" s="669"/>
      <c r="AQ42" s="669"/>
      <c r="AR42" s="669"/>
      <c r="AS42" s="669"/>
      <c r="AT42" s="670"/>
      <c r="AU42" s="654" t="s">
        <v>166</v>
      </c>
      <c r="AV42" s="655"/>
      <c r="AW42" s="655"/>
      <c r="AX42" s="656"/>
      <c r="AY42" s="34">
        <f>$AY$41</f>
        <v>0</v>
      </c>
    </row>
    <row r="43" spans="1:51" ht="24.75" customHeight="1">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hidden="1" customHeight="1">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hidden="1" customHeight="1">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hidden="1" customHeight="1">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hidden="1" customHeight="1">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hidden="1" customHeight="1">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c r="A53" s="1055"/>
      <c r="B53" s="1056"/>
      <c r="C53" s="1056"/>
      <c r="D53" s="1056"/>
      <c r="E53" s="1056"/>
      <c r="F53" s="1057"/>
      <c r="G53" s="1040" t="s">
        <v>31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31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58" t="s">
        <v>618</v>
      </c>
      <c r="B55" s="1059"/>
      <c r="C55" s="1059"/>
      <c r="D55" s="1059"/>
      <c r="E55" s="1059"/>
      <c r="F55" s="1060"/>
      <c r="G55" s="596" t="s">
        <v>627</v>
      </c>
      <c r="H55" s="597"/>
      <c r="I55" s="597"/>
      <c r="J55" s="597"/>
      <c r="K55" s="597"/>
      <c r="L55" s="597"/>
      <c r="M55" s="597"/>
      <c r="N55" s="597"/>
      <c r="O55" s="597"/>
      <c r="P55" s="597"/>
      <c r="Q55" s="597"/>
      <c r="R55" s="597"/>
      <c r="S55" s="597"/>
      <c r="T55" s="597"/>
      <c r="U55" s="597"/>
      <c r="V55" s="597"/>
      <c r="W55" s="597"/>
      <c r="X55" s="597"/>
      <c r="Y55" s="597"/>
      <c r="Z55" s="597"/>
      <c r="AA55" s="597"/>
      <c r="AB55" s="598"/>
      <c r="AC55" s="596" t="s">
        <v>628</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c r="A56" s="1052"/>
      <c r="B56" s="1053"/>
      <c r="C56" s="1053"/>
      <c r="D56" s="1053"/>
      <c r="E56" s="1053"/>
      <c r="F56" s="1054"/>
      <c r="G56" s="813" t="s">
        <v>164</v>
      </c>
      <c r="H56" s="669"/>
      <c r="I56" s="669"/>
      <c r="J56" s="669"/>
      <c r="K56" s="669"/>
      <c r="L56" s="668" t="s">
        <v>165</v>
      </c>
      <c r="M56" s="669"/>
      <c r="N56" s="669"/>
      <c r="O56" s="669"/>
      <c r="P56" s="669"/>
      <c r="Q56" s="669"/>
      <c r="R56" s="669"/>
      <c r="S56" s="669"/>
      <c r="T56" s="669"/>
      <c r="U56" s="669"/>
      <c r="V56" s="669"/>
      <c r="W56" s="669"/>
      <c r="X56" s="670"/>
      <c r="Y56" s="654" t="s">
        <v>166</v>
      </c>
      <c r="Z56" s="655"/>
      <c r="AA56" s="655"/>
      <c r="AB56" s="799"/>
      <c r="AC56" s="813" t="s">
        <v>164</v>
      </c>
      <c r="AD56" s="669"/>
      <c r="AE56" s="669"/>
      <c r="AF56" s="669"/>
      <c r="AG56" s="669"/>
      <c r="AH56" s="668" t="s">
        <v>165</v>
      </c>
      <c r="AI56" s="669"/>
      <c r="AJ56" s="669"/>
      <c r="AK56" s="669"/>
      <c r="AL56" s="669"/>
      <c r="AM56" s="669"/>
      <c r="AN56" s="669"/>
      <c r="AO56" s="669"/>
      <c r="AP56" s="669"/>
      <c r="AQ56" s="669"/>
      <c r="AR56" s="669"/>
      <c r="AS56" s="669"/>
      <c r="AT56" s="670"/>
      <c r="AU56" s="654" t="s">
        <v>166</v>
      </c>
      <c r="AV56" s="655"/>
      <c r="AW56" s="655"/>
      <c r="AX56" s="656"/>
      <c r="AY56" s="34">
        <f>$AY$55</f>
        <v>0</v>
      </c>
    </row>
    <row r="57" spans="1:51" ht="24.75" customHeight="1">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c r="A67" s="1052"/>
      <c r="B67" s="1053"/>
      <c r="C67" s="1053"/>
      <c r="D67" s="1053"/>
      <c r="E67" s="1053"/>
      <c r="F67" s="1054"/>
      <c r="G67" s="824" t="s">
        <v>31</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31</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c r="A68" s="1052"/>
      <c r="B68" s="1053"/>
      <c r="C68" s="1053"/>
      <c r="D68" s="1053"/>
      <c r="E68" s="1053"/>
      <c r="F68" s="1054"/>
      <c r="G68" s="596" t="s">
        <v>629</v>
      </c>
      <c r="H68" s="597"/>
      <c r="I68" s="597"/>
      <c r="J68" s="597"/>
      <c r="K68" s="597"/>
      <c r="L68" s="597"/>
      <c r="M68" s="597"/>
      <c r="N68" s="597"/>
      <c r="O68" s="597"/>
      <c r="P68" s="597"/>
      <c r="Q68" s="597"/>
      <c r="R68" s="597"/>
      <c r="S68" s="597"/>
      <c r="T68" s="597"/>
      <c r="U68" s="597"/>
      <c r="V68" s="597"/>
      <c r="W68" s="597"/>
      <c r="X68" s="597"/>
      <c r="Y68" s="597"/>
      <c r="Z68" s="597"/>
      <c r="AA68" s="597"/>
      <c r="AB68" s="598"/>
      <c r="AC68" s="596" t="s">
        <v>630</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c r="A69" s="1052"/>
      <c r="B69" s="1053"/>
      <c r="C69" s="1053"/>
      <c r="D69" s="1053"/>
      <c r="E69" s="1053"/>
      <c r="F69" s="1054"/>
      <c r="G69" s="813" t="s">
        <v>164</v>
      </c>
      <c r="H69" s="669"/>
      <c r="I69" s="669"/>
      <c r="J69" s="669"/>
      <c r="K69" s="669"/>
      <c r="L69" s="668" t="s">
        <v>165</v>
      </c>
      <c r="M69" s="669"/>
      <c r="N69" s="669"/>
      <c r="O69" s="669"/>
      <c r="P69" s="669"/>
      <c r="Q69" s="669"/>
      <c r="R69" s="669"/>
      <c r="S69" s="669"/>
      <c r="T69" s="669"/>
      <c r="U69" s="669"/>
      <c r="V69" s="669"/>
      <c r="W69" s="669"/>
      <c r="X69" s="670"/>
      <c r="Y69" s="654" t="s">
        <v>166</v>
      </c>
      <c r="Z69" s="655"/>
      <c r="AA69" s="655"/>
      <c r="AB69" s="799"/>
      <c r="AC69" s="813" t="s">
        <v>164</v>
      </c>
      <c r="AD69" s="669"/>
      <c r="AE69" s="669"/>
      <c r="AF69" s="669"/>
      <c r="AG69" s="669"/>
      <c r="AH69" s="668" t="s">
        <v>165</v>
      </c>
      <c r="AI69" s="669"/>
      <c r="AJ69" s="669"/>
      <c r="AK69" s="669"/>
      <c r="AL69" s="669"/>
      <c r="AM69" s="669"/>
      <c r="AN69" s="669"/>
      <c r="AO69" s="669"/>
      <c r="AP69" s="669"/>
      <c r="AQ69" s="669"/>
      <c r="AR69" s="669"/>
      <c r="AS69" s="669"/>
      <c r="AT69" s="670"/>
      <c r="AU69" s="654" t="s">
        <v>166</v>
      </c>
      <c r="AV69" s="655"/>
      <c r="AW69" s="655"/>
      <c r="AX69" s="656"/>
      <c r="AY69" s="34">
        <f>$AY$68</f>
        <v>0</v>
      </c>
    </row>
    <row r="70" spans="1:51" ht="24.75" customHeight="1">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c r="A80" s="1052"/>
      <c r="B80" s="1053"/>
      <c r="C80" s="1053"/>
      <c r="D80" s="1053"/>
      <c r="E80" s="1053"/>
      <c r="F80" s="1054"/>
      <c r="G80" s="824" t="s">
        <v>31</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31</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c r="A81" s="1052"/>
      <c r="B81" s="1053"/>
      <c r="C81" s="1053"/>
      <c r="D81" s="1053"/>
      <c r="E81" s="1053"/>
      <c r="F81" s="1054"/>
      <c r="G81" s="596" t="s">
        <v>631</v>
      </c>
      <c r="H81" s="597"/>
      <c r="I81" s="597"/>
      <c r="J81" s="597"/>
      <c r="K81" s="597"/>
      <c r="L81" s="597"/>
      <c r="M81" s="597"/>
      <c r="N81" s="597"/>
      <c r="O81" s="597"/>
      <c r="P81" s="597"/>
      <c r="Q81" s="597"/>
      <c r="R81" s="597"/>
      <c r="S81" s="597"/>
      <c r="T81" s="597"/>
      <c r="U81" s="597"/>
      <c r="V81" s="597"/>
      <c r="W81" s="597"/>
      <c r="X81" s="597"/>
      <c r="Y81" s="597"/>
      <c r="Z81" s="597"/>
      <c r="AA81" s="597"/>
      <c r="AB81" s="598"/>
      <c r="AC81" s="596" t="s">
        <v>632</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c r="A82" s="1052"/>
      <c r="B82" s="1053"/>
      <c r="C82" s="1053"/>
      <c r="D82" s="1053"/>
      <c r="E82" s="1053"/>
      <c r="F82" s="1054"/>
      <c r="G82" s="813" t="s">
        <v>164</v>
      </c>
      <c r="H82" s="669"/>
      <c r="I82" s="669"/>
      <c r="J82" s="669"/>
      <c r="K82" s="669"/>
      <c r="L82" s="668" t="s">
        <v>165</v>
      </c>
      <c r="M82" s="669"/>
      <c r="N82" s="669"/>
      <c r="O82" s="669"/>
      <c r="P82" s="669"/>
      <c r="Q82" s="669"/>
      <c r="R82" s="669"/>
      <c r="S82" s="669"/>
      <c r="T82" s="669"/>
      <c r="U82" s="669"/>
      <c r="V82" s="669"/>
      <c r="W82" s="669"/>
      <c r="X82" s="670"/>
      <c r="Y82" s="654" t="s">
        <v>166</v>
      </c>
      <c r="Z82" s="655"/>
      <c r="AA82" s="655"/>
      <c r="AB82" s="799"/>
      <c r="AC82" s="813" t="s">
        <v>164</v>
      </c>
      <c r="AD82" s="669"/>
      <c r="AE82" s="669"/>
      <c r="AF82" s="669"/>
      <c r="AG82" s="669"/>
      <c r="AH82" s="668" t="s">
        <v>165</v>
      </c>
      <c r="AI82" s="669"/>
      <c r="AJ82" s="669"/>
      <c r="AK82" s="669"/>
      <c r="AL82" s="669"/>
      <c r="AM82" s="669"/>
      <c r="AN82" s="669"/>
      <c r="AO82" s="669"/>
      <c r="AP82" s="669"/>
      <c r="AQ82" s="669"/>
      <c r="AR82" s="669"/>
      <c r="AS82" s="669"/>
      <c r="AT82" s="670"/>
      <c r="AU82" s="654" t="s">
        <v>166</v>
      </c>
      <c r="AV82" s="655"/>
      <c r="AW82" s="655"/>
      <c r="AX82" s="656"/>
      <c r="AY82" s="34">
        <f>$AY$81</f>
        <v>0</v>
      </c>
    </row>
    <row r="83" spans="1:51" ht="24.75" customHeight="1">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c r="A93" s="1052"/>
      <c r="B93" s="1053"/>
      <c r="C93" s="1053"/>
      <c r="D93" s="1053"/>
      <c r="E93" s="1053"/>
      <c r="F93" s="1054"/>
      <c r="G93" s="824" t="s">
        <v>31</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31</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c r="A94" s="1052"/>
      <c r="B94" s="1053"/>
      <c r="C94" s="1053"/>
      <c r="D94" s="1053"/>
      <c r="E94" s="1053"/>
      <c r="F94" s="1054"/>
      <c r="G94" s="596" t="s">
        <v>633</v>
      </c>
      <c r="H94" s="597"/>
      <c r="I94" s="597"/>
      <c r="J94" s="597"/>
      <c r="K94" s="597"/>
      <c r="L94" s="597"/>
      <c r="M94" s="597"/>
      <c r="N94" s="597"/>
      <c r="O94" s="597"/>
      <c r="P94" s="597"/>
      <c r="Q94" s="597"/>
      <c r="R94" s="597"/>
      <c r="S94" s="597"/>
      <c r="T94" s="597"/>
      <c r="U94" s="597"/>
      <c r="V94" s="597"/>
      <c r="W94" s="597"/>
      <c r="X94" s="597"/>
      <c r="Y94" s="597"/>
      <c r="Z94" s="597"/>
      <c r="AA94" s="597"/>
      <c r="AB94" s="598"/>
      <c r="AC94" s="596" t="s">
        <v>634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c r="A95" s="1052"/>
      <c r="B95" s="1053"/>
      <c r="C95" s="1053"/>
      <c r="D95" s="1053"/>
      <c r="E95" s="1053"/>
      <c r="F95" s="1054"/>
      <c r="G95" s="813" t="s">
        <v>164</v>
      </c>
      <c r="H95" s="669"/>
      <c r="I95" s="669"/>
      <c r="J95" s="669"/>
      <c r="K95" s="669"/>
      <c r="L95" s="668" t="s">
        <v>165</v>
      </c>
      <c r="M95" s="669"/>
      <c r="N95" s="669"/>
      <c r="O95" s="669"/>
      <c r="P95" s="669"/>
      <c r="Q95" s="669"/>
      <c r="R95" s="669"/>
      <c r="S95" s="669"/>
      <c r="T95" s="669"/>
      <c r="U95" s="669"/>
      <c r="V95" s="669"/>
      <c r="W95" s="669"/>
      <c r="X95" s="670"/>
      <c r="Y95" s="654" t="s">
        <v>166</v>
      </c>
      <c r="Z95" s="655"/>
      <c r="AA95" s="655"/>
      <c r="AB95" s="799"/>
      <c r="AC95" s="813" t="s">
        <v>164</v>
      </c>
      <c r="AD95" s="669"/>
      <c r="AE95" s="669"/>
      <c r="AF95" s="669"/>
      <c r="AG95" s="669"/>
      <c r="AH95" s="668" t="s">
        <v>165</v>
      </c>
      <c r="AI95" s="669"/>
      <c r="AJ95" s="669"/>
      <c r="AK95" s="669"/>
      <c r="AL95" s="669"/>
      <c r="AM95" s="669"/>
      <c r="AN95" s="669"/>
      <c r="AO95" s="669"/>
      <c r="AP95" s="669"/>
      <c r="AQ95" s="669"/>
      <c r="AR95" s="669"/>
      <c r="AS95" s="669"/>
      <c r="AT95" s="670"/>
      <c r="AU95" s="654" t="s">
        <v>166</v>
      </c>
      <c r="AV95" s="655"/>
      <c r="AW95" s="655"/>
      <c r="AX95" s="656"/>
      <c r="AY95" s="34">
        <f>$AY$94</f>
        <v>0</v>
      </c>
    </row>
    <row r="96" spans="1:51" ht="24.75" customHeight="1">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hidden="1" customHeight="1">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hidden="1" customHeight="1">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hidden="1" customHeight="1">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hidden="1" customHeight="1">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hidden="1" customHeight="1">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c r="A106" s="1055"/>
      <c r="B106" s="1056"/>
      <c r="C106" s="1056"/>
      <c r="D106" s="1056"/>
      <c r="E106" s="1056"/>
      <c r="F106" s="1057"/>
      <c r="G106" s="1040" t="s">
        <v>31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31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58" t="s">
        <v>618</v>
      </c>
      <c r="B108" s="1059"/>
      <c r="C108" s="1059"/>
      <c r="D108" s="1059"/>
      <c r="E108" s="1059"/>
      <c r="F108" s="1060"/>
      <c r="G108" s="596" t="s">
        <v>635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636</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c r="A109" s="1052"/>
      <c r="B109" s="1053"/>
      <c r="C109" s="1053"/>
      <c r="D109" s="1053"/>
      <c r="E109" s="1053"/>
      <c r="F109" s="1054"/>
      <c r="G109" s="813" t="s">
        <v>164</v>
      </c>
      <c r="H109" s="669"/>
      <c r="I109" s="669"/>
      <c r="J109" s="669"/>
      <c r="K109" s="669"/>
      <c r="L109" s="668" t="s">
        <v>165</v>
      </c>
      <c r="M109" s="669"/>
      <c r="N109" s="669"/>
      <c r="O109" s="669"/>
      <c r="P109" s="669"/>
      <c r="Q109" s="669"/>
      <c r="R109" s="669"/>
      <c r="S109" s="669"/>
      <c r="T109" s="669"/>
      <c r="U109" s="669"/>
      <c r="V109" s="669"/>
      <c r="W109" s="669"/>
      <c r="X109" s="670"/>
      <c r="Y109" s="654" t="s">
        <v>166</v>
      </c>
      <c r="Z109" s="655"/>
      <c r="AA109" s="655"/>
      <c r="AB109" s="799"/>
      <c r="AC109" s="813" t="s">
        <v>164</v>
      </c>
      <c r="AD109" s="669"/>
      <c r="AE109" s="669"/>
      <c r="AF109" s="669"/>
      <c r="AG109" s="669"/>
      <c r="AH109" s="668" t="s">
        <v>165</v>
      </c>
      <c r="AI109" s="669"/>
      <c r="AJ109" s="669"/>
      <c r="AK109" s="669"/>
      <c r="AL109" s="669"/>
      <c r="AM109" s="669"/>
      <c r="AN109" s="669"/>
      <c r="AO109" s="669"/>
      <c r="AP109" s="669"/>
      <c r="AQ109" s="669"/>
      <c r="AR109" s="669"/>
      <c r="AS109" s="669"/>
      <c r="AT109" s="670"/>
      <c r="AU109" s="654" t="s">
        <v>166</v>
      </c>
      <c r="AV109" s="655"/>
      <c r="AW109" s="655"/>
      <c r="AX109" s="656"/>
      <c r="AY109" s="34">
        <f>$AY$108</f>
        <v>0</v>
      </c>
    </row>
    <row r="110" spans="1:51" ht="24.75" customHeight="1">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c r="A120" s="1052"/>
      <c r="B120" s="1053"/>
      <c r="C120" s="1053"/>
      <c r="D120" s="1053"/>
      <c r="E120" s="1053"/>
      <c r="F120" s="1054"/>
      <c r="G120" s="824" t="s">
        <v>31</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31</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c r="A121" s="1052"/>
      <c r="B121" s="1053"/>
      <c r="C121" s="1053"/>
      <c r="D121" s="1053"/>
      <c r="E121" s="1053"/>
      <c r="F121" s="1054"/>
      <c r="G121" s="596" t="s">
        <v>637</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638</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c r="A122" s="1052"/>
      <c r="B122" s="1053"/>
      <c r="C122" s="1053"/>
      <c r="D122" s="1053"/>
      <c r="E122" s="1053"/>
      <c r="F122" s="1054"/>
      <c r="G122" s="813" t="s">
        <v>164</v>
      </c>
      <c r="H122" s="669"/>
      <c r="I122" s="669"/>
      <c r="J122" s="669"/>
      <c r="K122" s="669"/>
      <c r="L122" s="668" t="s">
        <v>165</v>
      </c>
      <c r="M122" s="669"/>
      <c r="N122" s="669"/>
      <c r="O122" s="669"/>
      <c r="P122" s="669"/>
      <c r="Q122" s="669"/>
      <c r="R122" s="669"/>
      <c r="S122" s="669"/>
      <c r="T122" s="669"/>
      <c r="U122" s="669"/>
      <c r="V122" s="669"/>
      <c r="W122" s="669"/>
      <c r="X122" s="670"/>
      <c r="Y122" s="654" t="s">
        <v>166</v>
      </c>
      <c r="Z122" s="655"/>
      <c r="AA122" s="655"/>
      <c r="AB122" s="799"/>
      <c r="AC122" s="813" t="s">
        <v>164</v>
      </c>
      <c r="AD122" s="669"/>
      <c r="AE122" s="669"/>
      <c r="AF122" s="669"/>
      <c r="AG122" s="669"/>
      <c r="AH122" s="668" t="s">
        <v>165</v>
      </c>
      <c r="AI122" s="669"/>
      <c r="AJ122" s="669"/>
      <c r="AK122" s="669"/>
      <c r="AL122" s="669"/>
      <c r="AM122" s="669"/>
      <c r="AN122" s="669"/>
      <c r="AO122" s="669"/>
      <c r="AP122" s="669"/>
      <c r="AQ122" s="669"/>
      <c r="AR122" s="669"/>
      <c r="AS122" s="669"/>
      <c r="AT122" s="670"/>
      <c r="AU122" s="654" t="s">
        <v>166</v>
      </c>
      <c r="AV122" s="655"/>
      <c r="AW122" s="655"/>
      <c r="AX122" s="656"/>
      <c r="AY122" s="34">
        <f>$AY$121</f>
        <v>0</v>
      </c>
    </row>
    <row r="123" spans="1:51" ht="24.75" customHeight="1">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c r="A133" s="1052"/>
      <c r="B133" s="1053"/>
      <c r="C133" s="1053"/>
      <c r="D133" s="1053"/>
      <c r="E133" s="1053"/>
      <c r="F133" s="1054"/>
      <c r="G133" s="824" t="s">
        <v>31</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31</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c r="A134" s="1052"/>
      <c r="B134" s="1053"/>
      <c r="C134" s="1053"/>
      <c r="D134" s="1053"/>
      <c r="E134" s="1053"/>
      <c r="F134" s="1054"/>
      <c r="G134" s="596" t="s">
        <v>639</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640</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c r="A135" s="1052"/>
      <c r="B135" s="1053"/>
      <c r="C135" s="1053"/>
      <c r="D135" s="1053"/>
      <c r="E135" s="1053"/>
      <c r="F135" s="1054"/>
      <c r="G135" s="813" t="s">
        <v>164</v>
      </c>
      <c r="H135" s="669"/>
      <c r="I135" s="669"/>
      <c r="J135" s="669"/>
      <c r="K135" s="669"/>
      <c r="L135" s="668" t="s">
        <v>165</v>
      </c>
      <c r="M135" s="669"/>
      <c r="N135" s="669"/>
      <c r="O135" s="669"/>
      <c r="P135" s="669"/>
      <c r="Q135" s="669"/>
      <c r="R135" s="669"/>
      <c r="S135" s="669"/>
      <c r="T135" s="669"/>
      <c r="U135" s="669"/>
      <c r="V135" s="669"/>
      <c r="W135" s="669"/>
      <c r="X135" s="670"/>
      <c r="Y135" s="654" t="s">
        <v>166</v>
      </c>
      <c r="Z135" s="655"/>
      <c r="AA135" s="655"/>
      <c r="AB135" s="799"/>
      <c r="AC135" s="813" t="s">
        <v>164</v>
      </c>
      <c r="AD135" s="669"/>
      <c r="AE135" s="669"/>
      <c r="AF135" s="669"/>
      <c r="AG135" s="669"/>
      <c r="AH135" s="668" t="s">
        <v>165</v>
      </c>
      <c r="AI135" s="669"/>
      <c r="AJ135" s="669"/>
      <c r="AK135" s="669"/>
      <c r="AL135" s="669"/>
      <c r="AM135" s="669"/>
      <c r="AN135" s="669"/>
      <c r="AO135" s="669"/>
      <c r="AP135" s="669"/>
      <c r="AQ135" s="669"/>
      <c r="AR135" s="669"/>
      <c r="AS135" s="669"/>
      <c r="AT135" s="670"/>
      <c r="AU135" s="654" t="s">
        <v>166</v>
      </c>
      <c r="AV135" s="655"/>
      <c r="AW135" s="655"/>
      <c r="AX135" s="656"/>
      <c r="AY135" s="34">
        <f>$AY$134</f>
        <v>0</v>
      </c>
    </row>
    <row r="136" spans="1:51" ht="24.75" customHeight="1">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c r="A146" s="1052"/>
      <c r="B146" s="1053"/>
      <c r="C146" s="1053"/>
      <c r="D146" s="1053"/>
      <c r="E146" s="1053"/>
      <c r="F146" s="1054"/>
      <c r="G146" s="824" t="s">
        <v>31</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31</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c r="A147" s="1052"/>
      <c r="B147" s="1053"/>
      <c r="C147" s="1053"/>
      <c r="D147" s="1053"/>
      <c r="E147" s="1053"/>
      <c r="F147" s="1054"/>
      <c r="G147" s="596" t="s">
        <v>641</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642</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c r="A148" s="1052"/>
      <c r="B148" s="1053"/>
      <c r="C148" s="1053"/>
      <c r="D148" s="1053"/>
      <c r="E148" s="1053"/>
      <c r="F148" s="1054"/>
      <c r="G148" s="813" t="s">
        <v>164</v>
      </c>
      <c r="H148" s="669"/>
      <c r="I148" s="669"/>
      <c r="J148" s="669"/>
      <c r="K148" s="669"/>
      <c r="L148" s="668" t="s">
        <v>165</v>
      </c>
      <c r="M148" s="669"/>
      <c r="N148" s="669"/>
      <c r="O148" s="669"/>
      <c r="P148" s="669"/>
      <c r="Q148" s="669"/>
      <c r="R148" s="669"/>
      <c r="S148" s="669"/>
      <c r="T148" s="669"/>
      <c r="U148" s="669"/>
      <c r="V148" s="669"/>
      <c r="W148" s="669"/>
      <c r="X148" s="670"/>
      <c r="Y148" s="654" t="s">
        <v>166</v>
      </c>
      <c r="Z148" s="655"/>
      <c r="AA148" s="655"/>
      <c r="AB148" s="799"/>
      <c r="AC148" s="813" t="s">
        <v>164</v>
      </c>
      <c r="AD148" s="669"/>
      <c r="AE148" s="669"/>
      <c r="AF148" s="669"/>
      <c r="AG148" s="669"/>
      <c r="AH148" s="668" t="s">
        <v>165</v>
      </c>
      <c r="AI148" s="669"/>
      <c r="AJ148" s="669"/>
      <c r="AK148" s="669"/>
      <c r="AL148" s="669"/>
      <c r="AM148" s="669"/>
      <c r="AN148" s="669"/>
      <c r="AO148" s="669"/>
      <c r="AP148" s="669"/>
      <c r="AQ148" s="669"/>
      <c r="AR148" s="669"/>
      <c r="AS148" s="669"/>
      <c r="AT148" s="670"/>
      <c r="AU148" s="654" t="s">
        <v>166</v>
      </c>
      <c r="AV148" s="655"/>
      <c r="AW148" s="655"/>
      <c r="AX148" s="656"/>
      <c r="AY148" s="34">
        <f>$AY$147</f>
        <v>0</v>
      </c>
    </row>
    <row r="149" spans="1:51" ht="24.75" customHeight="1">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hidden="1" customHeight="1">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hidden="1" customHeight="1">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hidden="1" customHeight="1">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hidden="1" customHeight="1">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hidden="1" customHeight="1">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c r="A159" s="1055"/>
      <c r="B159" s="1056"/>
      <c r="C159" s="1056"/>
      <c r="D159" s="1056"/>
      <c r="E159" s="1056"/>
      <c r="F159" s="1057"/>
      <c r="G159" s="1040" t="s">
        <v>31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31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58" t="s">
        <v>618</v>
      </c>
      <c r="B161" s="1059"/>
      <c r="C161" s="1059"/>
      <c r="D161" s="1059"/>
      <c r="E161" s="1059"/>
      <c r="F161" s="1060"/>
      <c r="G161" s="596" t="s">
        <v>643</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644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c r="A162" s="1052"/>
      <c r="B162" s="1053"/>
      <c r="C162" s="1053"/>
      <c r="D162" s="1053"/>
      <c r="E162" s="1053"/>
      <c r="F162" s="1054"/>
      <c r="G162" s="813" t="s">
        <v>164</v>
      </c>
      <c r="H162" s="669"/>
      <c r="I162" s="669"/>
      <c r="J162" s="669"/>
      <c r="K162" s="669"/>
      <c r="L162" s="668" t="s">
        <v>165</v>
      </c>
      <c r="M162" s="669"/>
      <c r="N162" s="669"/>
      <c r="O162" s="669"/>
      <c r="P162" s="669"/>
      <c r="Q162" s="669"/>
      <c r="R162" s="669"/>
      <c r="S162" s="669"/>
      <c r="T162" s="669"/>
      <c r="U162" s="669"/>
      <c r="V162" s="669"/>
      <c r="W162" s="669"/>
      <c r="X162" s="670"/>
      <c r="Y162" s="654" t="s">
        <v>166</v>
      </c>
      <c r="Z162" s="655"/>
      <c r="AA162" s="655"/>
      <c r="AB162" s="799"/>
      <c r="AC162" s="813" t="s">
        <v>164</v>
      </c>
      <c r="AD162" s="669"/>
      <c r="AE162" s="669"/>
      <c r="AF162" s="669"/>
      <c r="AG162" s="669"/>
      <c r="AH162" s="668" t="s">
        <v>165</v>
      </c>
      <c r="AI162" s="669"/>
      <c r="AJ162" s="669"/>
      <c r="AK162" s="669"/>
      <c r="AL162" s="669"/>
      <c r="AM162" s="669"/>
      <c r="AN162" s="669"/>
      <c r="AO162" s="669"/>
      <c r="AP162" s="669"/>
      <c r="AQ162" s="669"/>
      <c r="AR162" s="669"/>
      <c r="AS162" s="669"/>
      <c r="AT162" s="670"/>
      <c r="AU162" s="654" t="s">
        <v>166</v>
      </c>
      <c r="AV162" s="655"/>
      <c r="AW162" s="655"/>
      <c r="AX162" s="656"/>
      <c r="AY162" s="34">
        <f>$AY$161</f>
        <v>0</v>
      </c>
    </row>
    <row r="163" spans="1:51" ht="24.75" customHeight="1">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c r="A173" s="1052"/>
      <c r="B173" s="1053"/>
      <c r="C173" s="1053"/>
      <c r="D173" s="1053"/>
      <c r="E173" s="1053"/>
      <c r="F173" s="1054"/>
      <c r="G173" s="824" t="s">
        <v>31</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31</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c r="A174" s="1052"/>
      <c r="B174" s="1053"/>
      <c r="C174" s="1053"/>
      <c r="D174" s="1053"/>
      <c r="E174" s="1053"/>
      <c r="F174" s="1054"/>
      <c r="G174" s="596" t="s">
        <v>645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646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c r="A175" s="1052"/>
      <c r="B175" s="1053"/>
      <c r="C175" s="1053"/>
      <c r="D175" s="1053"/>
      <c r="E175" s="1053"/>
      <c r="F175" s="1054"/>
      <c r="G175" s="813" t="s">
        <v>164</v>
      </c>
      <c r="H175" s="669"/>
      <c r="I175" s="669"/>
      <c r="J175" s="669"/>
      <c r="K175" s="669"/>
      <c r="L175" s="668" t="s">
        <v>165</v>
      </c>
      <c r="M175" s="669"/>
      <c r="N175" s="669"/>
      <c r="O175" s="669"/>
      <c r="P175" s="669"/>
      <c r="Q175" s="669"/>
      <c r="R175" s="669"/>
      <c r="S175" s="669"/>
      <c r="T175" s="669"/>
      <c r="U175" s="669"/>
      <c r="V175" s="669"/>
      <c r="W175" s="669"/>
      <c r="X175" s="670"/>
      <c r="Y175" s="654" t="s">
        <v>166</v>
      </c>
      <c r="Z175" s="655"/>
      <c r="AA175" s="655"/>
      <c r="AB175" s="799"/>
      <c r="AC175" s="813" t="s">
        <v>164</v>
      </c>
      <c r="AD175" s="669"/>
      <c r="AE175" s="669"/>
      <c r="AF175" s="669"/>
      <c r="AG175" s="669"/>
      <c r="AH175" s="668" t="s">
        <v>165</v>
      </c>
      <c r="AI175" s="669"/>
      <c r="AJ175" s="669"/>
      <c r="AK175" s="669"/>
      <c r="AL175" s="669"/>
      <c r="AM175" s="669"/>
      <c r="AN175" s="669"/>
      <c r="AO175" s="669"/>
      <c r="AP175" s="669"/>
      <c r="AQ175" s="669"/>
      <c r="AR175" s="669"/>
      <c r="AS175" s="669"/>
      <c r="AT175" s="670"/>
      <c r="AU175" s="654" t="s">
        <v>166</v>
      </c>
      <c r="AV175" s="655"/>
      <c r="AW175" s="655"/>
      <c r="AX175" s="656"/>
      <c r="AY175" s="34">
        <f>$AY$174</f>
        <v>0</v>
      </c>
    </row>
    <row r="176" spans="1:51" ht="24.75" customHeight="1">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c r="A186" s="1052"/>
      <c r="B186" s="1053"/>
      <c r="C186" s="1053"/>
      <c r="D186" s="1053"/>
      <c r="E186" s="1053"/>
      <c r="F186" s="1054"/>
      <c r="G186" s="824" t="s">
        <v>31</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31</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c r="A187" s="1052"/>
      <c r="B187" s="1053"/>
      <c r="C187" s="1053"/>
      <c r="D187" s="1053"/>
      <c r="E187" s="1053"/>
      <c r="F187" s="1054"/>
      <c r="G187" s="596" t="s">
        <v>647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648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c r="A188" s="1052"/>
      <c r="B188" s="1053"/>
      <c r="C188" s="1053"/>
      <c r="D188" s="1053"/>
      <c r="E188" s="1053"/>
      <c r="F188" s="1054"/>
      <c r="G188" s="813" t="s">
        <v>164</v>
      </c>
      <c r="H188" s="669"/>
      <c r="I188" s="669"/>
      <c r="J188" s="669"/>
      <c r="K188" s="669"/>
      <c r="L188" s="668" t="s">
        <v>165</v>
      </c>
      <c r="M188" s="669"/>
      <c r="N188" s="669"/>
      <c r="O188" s="669"/>
      <c r="P188" s="669"/>
      <c r="Q188" s="669"/>
      <c r="R188" s="669"/>
      <c r="S188" s="669"/>
      <c r="T188" s="669"/>
      <c r="U188" s="669"/>
      <c r="V188" s="669"/>
      <c r="W188" s="669"/>
      <c r="X188" s="670"/>
      <c r="Y188" s="654" t="s">
        <v>166</v>
      </c>
      <c r="Z188" s="655"/>
      <c r="AA188" s="655"/>
      <c r="AB188" s="799"/>
      <c r="AC188" s="813" t="s">
        <v>164</v>
      </c>
      <c r="AD188" s="669"/>
      <c r="AE188" s="669"/>
      <c r="AF188" s="669"/>
      <c r="AG188" s="669"/>
      <c r="AH188" s="668" t="s">
        <v>165</v>
      </c>
      <c r="AI188" s="669"/>
      <c r="AJ188" s="669"/>
      <c r="AK188" s="669"/>
      <c r="AL188" s="669"/>
      <c r="AM188" s="669"/>
      <c r="AN188" s="669"/>
      <c r="AO188" s="669"/>
      <c r="AP188" s="669"/>
      <c r="AQ188" s="669"/>
      <c r="AR188" s="669"/>
      <c r="AS188" s="669"/>
      <c r="AT188" s="670"/>
      <c r="AU188" s="654" t="s">
        <v>166</v>
      </c>
      <c r="AV188" s="655"/>
      <c r="AW188" s="655"/>
      <c r="AX188" s="656"/>
      <c r="AY188" s="34">
        <f>$AY$187</f>
        <v>0</v>
      </c>
    </row>
    <row r="189" spans="1:51" ht="24.75" customHeight="1">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c r="A199" s="1052"/>
      <c r="B199" s="1053"/>
      <c r="C199" s="1053"/>
      <c r="D199" s="1053"/>
      <c r="E199" s="1053"/>
      <c r="F199" s="1054"/>
      <c r="G199" s="824" t="s">
        <v>31</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31</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c r="A200" s="1052"/>
      <c r="B200" s="1053"/>
      <c r="C200" s="1053"/>
      <c r="D200" s="1053"/>
      <c r="E200" s="1053"/>
      <c r="F200" s="1054"/>
      <c r="G200" s="596" t="s">
        <v>649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650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c r="A201" s="1052"/>
      <c r="B201" s="1053"/>
      <c r="C201" s="1053"/>
      <c r="D201" s="1053"/>
      <c r="E201" s="1053"/>
      <c r="F201" s="1054"/>
      <c r="G201" s="813" t="s">
        <v>164</v>
      </c>
      <c r="H201" s="669"/>
      <c r="I201" s="669"/>
      <c r="J201" s="669"/>
      <c r="K201" s="669"/>
      <c r="L201" s="668" t="s">
        <v>165</v>
      </c>
      <c r="M201" s="669"/>
      <c r="N201" s="669"/>
      <c r="O201" s="669"/>
      <c r="P201" s="669"/>
      <c r="Q201" s="669"/>
      <c r="R201" s="669"/>
      <c r="S201" s="669"/>
      <c r="T201" s="669"/>
      <c r="U201" s="669"/>
      <c r="V201" s="669"/>
      <c r="W201" s="669"/>
      <c r="X201" s="670"/>
      <c r="Y201" s="654" t="s">
        <v>166</v>
      </c>
      <c r="Z201" s="655"/>
      <c r="AA201" s="655"/>
      <c r="AB201" s="799"/>
      <c r="AC201" s="813" t="s">
        <v>164</v>
      </c>
      <c r="AD201" s="669"/>
      <c r="AE201" s="669"/>
      <c r="AF201" s="669"/>
      <c r="AG201" s="669"/>
      <c r="AH201" s="668" t="s">
        <v>165</v>
      </c>
      <c r="AI201" s="669"/>
      <c r="AJ201" s="669"/>
      <c r="AK201" s="669"/>
      <c r="AL201" s="669"/>
      <c r="AM201" s="669"/>
      <c r="AN201" s="669"/>
      <c r="AO201" s="669"/>
      <c r="AP201" s="669"/>
      <c r="AQ201" s="669"/>
      <c r="AR201" s="669"/>
      <c r="AS201" s="669"/>
      <c r="AT201" s="670"/>
      <c r="AU201" s="654" t="s">
        <v>166</v>
      </c>
      <c r="AV201" s="655"/>
      <c r="AW201" s="655"/>
      <c r="AX201" s="656"/>
      <c r="AY201" s="34">
        <f>$AY$200</f>
        <v>0</v>
      </c>
    </row>
    <row r="202" spans="1:51" ht="24.75" customHeight="1">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hidden="1" customHeight="1">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hidden="1" customHeight="1">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hidden="1" customHeight="1">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hidden="1" customHeight="1">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hidden="1" customHeight="1">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c r="A212" s="1055"/>
      <c r="B212" s="1056"/>
      <c r="C212" s="1056"/>
      <c r="D212" s="1056"/>
      <c r="E212" s="1056"/>
      <c r="F212" s="1057"/>
      <c r="G212" s="1040" t="s">
        <v>31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31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618</v>
      </c>
      <c r="B214" s="1050"/>
      <c r="C214" s="1050"/>
      <c r="D214" s="1050"/>
      <c r="E214" s="1050"/>
      <c r="F214" s="1051"/>
      <c r="G214" s="596" t="s">
        <v>651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652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c r="A215" s="1052"/>
      <c r="B215" s="1053"/>
      <c r="C215" s="1053"/>
      <c r="D215" s="1053"/>
      <c r="E215" s="1053"/>
      <c r="F215" s="1054"/>
      <c r="G215" s="813" t="s">
        <v>164</v>
      </c>
      <c r="H215" s="669"/>
      <c r="I215" s="669"/>
      <c r="J215" s="669"/>
      <c r="K215" s="669"/>
      <c r="L215" s="668" t="s">
        <v>165</v>
      </c>
      <c r="M215" s="669"/>
      <c r="N215" s="669"/>
      <c r="O215" s="669"/>
      <c r="P215" s="669"/>
      <c r="Q215" s="669"/>
      <c r="R215" s="669"/>
      <c r="S215" s="669"/>
      <c r="T215" s="669"/>
      <c r="U215" s="669"/>
      <c r="V215" s="669"/>
      <c r="W215" s="669"/>
      <c r="X215" s="670"/>
      <c r="Y215" s="654" t="s">
        <v>166</v>
      </c>
      <c r="Z215" s="655"/>
      <c r="AA215" s="655"/>
      <c r="AB215" s="799"/>
      <c r="AC215" s="813" t="s">
        <v>164</v>
      </c>
      <c r="AD215" s="669"/>
      <c r="AE215" s="669"/>
      <c r="AF215" s="669"/>
      <c r="AG215" s="669"/>
      <c r="AH215" s="668" t="s">
        <v>165</v>
      </c>
      <c r="AI215" s="669"/>
      <c r="AJ215" s="669"/>
      <c r="AK215" s="669"/>
      <c r="AL215" s="669"/>
      <c r="AM215" s="669"/>
      <c r="AN215" s="669"/>
      <c r="AO215" s="669"/>
      <c r="AP215" s="669"/>
      <c r="AQ215" s="669"/>
      <c r="AR215" s="669"/>
      <c r="AS215" s="669"/>
      <c r="AT215" s="670"/>
      <c r="AU215" s="654" t="s">
        <v>166</v>
      </c>
      <c r="AV215" s="655"/>
      <c r="AW215" s="655"/>
      <c r="AX215" s="656"/>
      <c r="AY215" s="34">
        <f>$AY$214</f>
        <v>0</v>
      </c>
    </row>
    <row r="216" spans="1:51" ht="24.75" customHeight="1">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c r="A226" s="1052"/>
      <c r="B226" s="1053"/>
      <c r="C226" s="1053"/>
      <c r="D226" s="1053"/>
      <c r="E226" s="1053"/>
      <c r="F226" s="1054"/>
      <c r="G226" s="824" t="s">
        <v>31</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31</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c r="A227" s="1052"/>
      <c r="B227" s="1053"/>
      <c r="C227" s="1053"/>
      <c r="D227" s="1053"/>
      <c r="E227" s="1053"/>
      <c r="F227" s="1054"/>
      <c r="G227" s="596" t="s">
        <v>653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654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c r="A228" s="1052"/>
      <c r="B228" s="1053"/>
      <c r="C228" s="1053"/>
      <c r="D228" s="1053"/>
      <c r="E228" s="1053"/>
      <c r="F228" s="1054"/>
      <c r="G228" s="813" t="s">
        <v>164</v>
      </c>
      <c r="H228" s="669"/>
      <c r="I228" s="669"/>
      <c r="J228" s="669"/>
      <c r="K228" s="669"/>
      <c r="L228" s="668" t="s">
        <v>165</v>
      </c>
      <c r="M228" s="669"/>
      <c r="N228" s="669"/>
      <c r="O228" s="669"/>
      <c r="P228" s="669"/>
      <c r="Q228" s="669"/>
      <c r="R228" s="669"/>
      <c r="S228" s="669"/>
      <c r="T228" s="669"/>
      <c r="U228" s="669"/>
      <c r="V228" s="669"/>
      <c r="W228" s="669"/>
      <c r="X228" s="670"/>
      <c r="Y228" s="654" t="s">
        <v>166</v>
      </c>
      <c r="Z228" s="655"/>
      <c r="AA228" s="655"/>
      <c r="AB228" s="799"/>
      <c r="AC228" s="813" t="s">
        <v>164</v>
      </c>
      <c r="AD228" s="669"/>
      <c r="AE228" s="669"/>
      <c r="AF228" s="669"/>
      <c r="AG228" s="669"/>
      <c r="AH228" s="668" t="s">
        <v>165</v>
      </c>
      <c r="AI228" s="669"/>
      <c r="AJ228" s="669"/>
      <c r="AK228" s="669"/>
      <c r="AL228" s="669"/>
      <c r="AM228" s="669"/>
      <c r="AN228" s="669"/>
      <c r="AO228" s="669"/>
      <c r="AP228" s="669"/>
      <c r="AQ228" s="669"/>
      <c r="AR228" s="669"/>
      <c r="AS228" s="669"/>
      <c r="AT228" s="670"/>
      <c r="AU228" s="654" t="s">
        <v>166</v>
      </c>
      <c r="AV228" s="655"/>
      <c r="AW228" s="655"/>
      <c r="AX228" s="656"/>
      <c r="AY228" s="34">
        <f>$AY$227</f>
        <v>0</v>
      </c>
    </row>
    <row r="229" spans="1:51" ht="24.75" customHeight="1">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c r="A239" s="1052"/>
      <c r="B239" s="1053"/>
      <c r="C239" s="1053"/>
      <c r="D239" s="1053"/>
      <c r="E239" s="1053"/>
      <c r="F239" s="1054"/>
      <c r="G239" s="824" t="s">
        <v>31</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31</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c r="A240" s="1052"/>
      <c r="B240" s="1053"/>
      <c r="C240" s="1053"/>
      <c r="D240" s="1053"/>
      <c r="E240" s="1053"/>
      <c r="F240" s="1054"/>
      <c r="G240" s="596" t="s">
        <v>655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656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c r="A241" s="1052"/>
      <c r="B241" s="1053"/>
      <c r="C241" s="1053"/>
      <c r="D241" s="1053"/>
      <c r="E241" s="1053"/>
      <c r="F241" s="1054"/>
      <c r="G241" s="813" t="s">
        <v>164</v>
      </c>
      <c r="H241" s="669"/>
      <c r="I241" s="669"/>
      <c r="J241" s="669"/>
      <c r="K241" s="669"/>
      <c r="L241" s="668" t="s">
        <v>165</v>
      </c>
      <c r="M241" s="669"/>
      <c r="N241" s="669"/>
      <c r="O241" s="669"/>
      <c r="P241" s="669"/>
      <c r="Q241" s="669"/>
      <c r="R241" s="669"/>
      <c r="S241" s="669"/>
      <c r="T241" s="669"/>
      <c r="U241" s="669"/>
      <c r="V241" s="669"/>
      <c r="W241" s="669"/>
      <c r="X241" s="670"/>
      <c r="Y241" s="654" t="s">
        <v>166</v>
      </c>
      <c r="Z241" s="655"/>
      <c r="AA241" s="655"/>
      <c r="AB241" s="799"/>
      <c r="AC241" s="813" t="s">
        <v>164</v>
      </c>
      <c r="AD241" s="669"/>
      <c r="AE241" s="669"/>
      <c r="AF241" s="669"/>
      <c r="AG241" s="669"/>
      <c r="AH241" s="668" t="s">
        <v>165</v>
      </c>
      <c r="AI241" s="669"/>
      <c r="AJ241" s="669"/>
      <c r="AK241" s="669"/>
      <c r="AL241" s="669"/>
      <c r="AM241" s="669"/>
      <c r="AN241" s="669"/>
      <c r="AO241" s="669"/>
      <c r="AP241" s="669"/>
      <c r="AQ241" s="669"/>
      <c r="AR241" s="669"/>
      <c r="AS241" s="669"/>
      <c r="AT241" s="670"/>
      <c r="AU241" s="654" t="s">
        <v>166</v>
      </c>
      <c r="AV241" s="655"/>
      <c r="AW241" s="655"/>
      <c r="AX241" s="656"/>
      <c r="AY241" s="34">
        <f>$AY$240</f>
        <v>0</v>
      </c>
    </row>
    <row r="242" spans="1:51" ht="24.75" customHeight="1">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c r="A252" s="1052"/>
      <c r="B252" s="1053"/>
      <c r="C252" s="1053"/>
      <c r="D252" s="1053"/>
      <c r="E252" s="1053"/>
      <c r="F252" s="1054"/>
      <c r="G252" s="824" t="s">
        <v>31</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31</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c r="A253" s="1052"/>
      <c r="B253" s="1053"/>
      <c r="C253" s="1053"/>
      <c r="D253" s="1053"/>
      <c r="E253" s="1053"/>
      <c r="F253" s="1054"/>
      <c r="G253" s="596" t="s">
        <v>657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658</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c r="A254" s="1052"/>
      <c r="B254" s="1053"/>
      <c r="C254" s="1053"/>
      <c r="D254" s="1053"/>
      <c r="E254" s="1053"/>
      <c r="F254" s="1054"/>
      <c r="G254" s="813" t="s">
        <v>164</v>
      </c>
      <c r="H254" s="669"/>
      <c r="I254" s="669"/>
      <c r="J254" s="669"/>
      <c r="K254" s="669"/>
      <c r="L254" s="668" t="s">
        <v>165</v>
      </c>
      <c r="M254" s="669"/>
      <c r="N254" s="669"/>
      <c r="O254" s="669"/>
      <c r="P254" s="669"/>
      <c r="Q254" s="669"/>
      <c r="R254" s="669"/>
      <c r="S254" s="669"/>
      <c r="T254" s="669"/>
      <c r="U254" s="669"/>
      <c r="V254" s="669"/>
      <c r="W254" s="669"/>
      <c r="X254" s="670"/>
      <c r="Y254" s="654" t="s">
        <v>166</v>
      </c>
      <c r="Z254" s="655"/>
      <c r="AA254" s="655"/>
      <c r="AB254" s="799"/>
      <c r="AC254" s="813" t="s">
        <v>164</v>
      </c>
      <c r="AD254" s="669"/>
      <c r="AE254" s="669"/>
      <c r="AF254" s="669"/>
      <c r="AG254" s="669"/>
      <c r="AH254" s="668" t="s">
        <v>165</v>
      </c>
      <c r="AI254" s="669"/>
      <c r="AJ254" s="669"/>
      <c r="AK254" s="669"/>
      <c r="AL254" s="669"/>
      <c r="AM254" s="669"/>
      <c r="AN254" s="669"/>
      <c r="AO254" s="669"/>
      <c r="AP254" s="669"/>
      <c r="AQ254" s="669"/>
      <c r="AR254" s="669"/>
      <c r="AS254" s="669"/>
      <c r="AT254" s="670"/>
      <c r="AU254" s="654" t="s">
        <v>166</v>
      </c>
      <c r="AV254" s="655"/>
      <c r="AW254" s="655"/>
      <c r="AX254" s="656"/>
      <c r="AY254" s="34">
        <f>$AY$253</f>
        <v>0</v>
      </c>
    </row>
    <row r="255" spans="1:51" ht="24.75" customHeight="1">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hidden="1" customHeight="1">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hidden="1" customHeight="1">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hidden="1" customHeight="1">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hidden="1" customHeight="1">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hidden="1" customHeight="1">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c r="A265" s="1055"/>
      <c r="B265" s="1056"/>
      <c r="C265" s="1056"/>
      <c r="D265" s="1056"/>
      <c r="E265" s="1056"/>
      <c r="F265" s="1057"/>
      <c r="G265" s="1040" t="s">
        <v>31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31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659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176</v>
      </c>
      <c r="D3" s="360"/>
      <c r="E3" s="360"/>
      <c r="F3" s="360"/>
      <c r="G3" s="360"/>
      <c r="H3" s="360"/>
      <c r="I3" s="360"/>
      <c r="J3" s="152" t="s">
        <v>177</v>
      </c>
      <c r="K3" s="361"/>
      <c r="L3" s="361"/>
      <c r="M3" s="361"/>
      <c r="N3" s="361"/>
      <c r="O3" s="361"/>
      <c r="P3" s="247" t="s">
        <v>178</v>
      </c>
      <c r="Q3" s="247"/>
      <c r="R3" s="247"/>
      <c r="S3" s="247"/>
      <c r="T3" s="247"/>
      <c r="U3" s="247"/>
      <c r="V3" s="247"/>
      <c r="W3" s="247"/>
      <c r="X3" s="247"/>
      <c r="Y3" s="362" t="s">
        <v>179</v>
      </c>
      <c r="Z3" s="363"/>
      <c r="AA3" s="363"/>
      <c r="AB3" s="363"/>
      <c r="AC3" s="152" t="s">
        <v>180</v>
      </c>
      <c r="AD3" s="152"/>
      <c r="AE3" s="152"/>
      <c r="AF3" s="152"/>
      <c r="AG3" s="152"/>
      <c r="AH3" s="362" t="s">
        <v>197</v>
      </c>
      <c r="AI3" s="360"/>
      <c r="AJ3" s="360"/>
      <c r="AK3" s="360"/>
      <c r="AL3" s="360" t="s">
        <v>182</v>
      </c>
      <c r="AM3" s="360"/>
      <c r="AN3" s="360"/>
      <c r="AO3" s="364"/>
      <c r="AP3" s="365" t="s">
        <v>183</v>
      </c>
      <c r="AQ3" s="365"/>
      <c r="AR3" s="365"/>
      <c r="AS3" s="365"/>
      <c r="AT3" s="365"/>
      <c r="AU3" s="365"/>
      <c r="AV3" s="365"/>
      <c r="AW3" s="365"/>
      <c r="AX3" s="365"/>
      <c r="AY3">
        <f>$AY$2</f>
        <v>0</v>
      </c>
    </row>
    <row r="4" spans="1:51" ht="26.25" customHeight="1">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176</v>
      </c>
      <c r="D36" s="360"/>
      <c r="E36" s="360"/>
      <c r="F36" s="360"/>
      <c r="G36" s="360"/>
      <c r="H36" s="360"/>
      <c r="I36" s="360"/>
      <c r="J36" s="152" t="s">
        <v>177</v>
      </c>
      <c r="K36" s="361"/>
      <c r="L36" s="361"/>
      <c r="M36" s="361"/>
      <c r="N36" s="361"/>
      <c r="O36" s="361"/>
      <c r="P36" s="247" t="s">
        <v>178</v>
      </c>
      <c r="Q36" s="247"/>
      <c r="R36" s="247"/>
      <c r="S36" s="247"/>
      <c r="T36" s="247"/>
      <c r="U36" s="247"/>
      <c r="V36" s="247"/>
      <c r="W36" s="247"/>
      <c r="X36" s="247"/>
      <c r="Y36" s="362" t="s">
        <v>179</v>
      </c>
      <c r="Z36" s="363"/>
      <c r="AA36" s="363"/>
      <c r="AB36" s="363"/>
      <c r="AC36" s="152" t="s">
        <v>180</v>
      </c>
      <c r="AD36" s="152"/>
      <c r="AE36" s="152"/>
      <c r="AF36" s="152"/>
      <c r="AG36" s="152"/>
      <c r="AH36" s="362" t="s">
        <v>197</v>
      </c>
      <c r="AI36" s="360"/>
      <c r="AJ36" s="360"/>
      <c r="AK36" s="360"/>
      <c r="AL36" s="360" t="s">
        <v>182</v>
      </c>
      <c r="AM36" s="360"/>
      <c r="AN36" s="360"/>
      <c r="AO36" s="364"/>
      <c r="AP36" s="365" t="s">
        <v>183</v>
      </c>
      <c r="AQ36" s="365"/>
      <c r="AR36" s="365"/>
      <c r="AS36" s="365"/>
      <c r="AT36" s="365"/>
      <c r="AU36" s="365"/>
      <c r="AV36" s="365"/>
      <c r="AW36" s="365"/>
      <c r="AX36" s="365"/>
      <c r="AY36">
        <f>$AY$34</f>
        <v>0</v>
      </c>
    </row>
    <row r="37" spans="1:51" ht="26.25" customHeight="1">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661</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176</v>
      </c>
      <c r="D69" s="360"/>
      <c r="E69" s="360"/>
      <c r="F69" s="360"/>
      <c r="G69" s="360"/>
      <c r="H69" s="360"/>
      <c r="I69" s="360"/>
      <c r="J69" s="152" t="s">
        <v>177</v>
      </c>
      <c r="K69" s="361"/>
      <c r="L69" s="361"/>
      <c r="M69" s="361"/>
      <c r="N69" s="361"/>
      <c r="O69" s="361"/>
      <c r="P69" s="247" t="s">
        <v>178</v>
      </c>
      <c r="Q69" s="247"/>
      <c r="R69" s="247"/>
      <c r="S69" s="247"/>
      <c r="T69" s="247"/>
      <c r="U69" s="247"/>
      <c r="V69" s="247"/>
      <c r="W69" s="247"/>
      <c r="X69" s="247"/>
      <c r="Y69" s="362" t="s">
        <v>179</v>
      </c>
      <c r="Z69" s="363"/>
      <c r="AA69" s="363"/>
      <c r="AB69" s="363"/>
      <c r="AC69" s="152" t="s">
        <v>180</v>
      </c>
      <c r="AD69" s="152"/>
      <c r="AE69" s="152"/>
      <c r="AF69" s="152"/>
      <c r="AG69" s="152"/>
      <c r="AH69" s="362" t="s">
        <v>197</v>
      </c>
      <c r="AI69" s="360"/>
      <c r="AJ69" s="360"/>
      <c r="AK69" s="360"/>
      <c r="AL69" s="360" t="s">
        <v>182</v>
      </c>
      <c r="AM69" s="360"/>
      <c r="AN69" s="360"/>
      <c r="AO69" s="364"/>
      <c r="AP69" s="365" t="s">
        <v>183</v>
      </c>
      <c r="AQ69" s="365"/>
      <c r="AR69" s="365"/>
      <c r="AS69" s="365"/>
      <c r="AT69" s="365"/>
      <c r="AU69" s="365"/>
      <c r="AV69" s="365"/>
      <c r="AW69" s="365"/>
      <c r="AX69" s="365"/>
      <c r="AY69" s="34">
        <f t="shared" ref="AY69:AY70" si="0">$AY$67</f>
        <v>0</v>
      </c>
    </row>
    <row r="70" spans="1:51" ht="26.25" customHeight="1">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662</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176</v>
      </c>
      <c r="D102" s="360"/>
      <c r="E102" s="360"/>
      <c r="F102" s="360"/>
      <c r="G102" s="360"/>
      <c r="H102" s="360"/>
      <c r="I102" s="360"/>
      <c r="J102" s="152" t="s">
        <v>177</v>
      </c>
      <c r="K102" s="361"/>
      <c r="L102" s="361"/>
      <c r="M102" s="361"/>
      <c r="N102" s="361"/>
      <c r="O102" s="361"/>
      <c r="P102" s="247" t="s">
        <v>178</v>
      </c>
      <c r="Q102" s="247"/>
      <c r="R102" s="247"/>
      <c r="S102" s="247"/>
      <c r="T102" s="247"/>
      <c r="U102" s="247"/>
      <c r="V102" s="247"/>
      <c r="W102" s="247"/>
      <c r="X102" s="247"/>
      <c r="Y102" s="362" t="s">
        <v>179</v>
      </c>
      <c r="Z102" s="363"/>
      <c r="AA102" s="363"/>
      <c r="AB102" s="363"/>
      <c r="AC102" s="152" t="s">
        <v>180</v>
      </c>
      <c r="AD102" s="152"/>
      <c r="AE102" s="152"/>
      <c r="AF102" s="152"/>
      <c r="AG102" s="152"/>
      <c r="AH102" s="362" t="s">
        <v>197</v>
      </c>
      <c r="AI102" s="360"/>
      <c r="AJ102" s="360"/>
      <c r="AK102" s="360"/>
      <c r="AL102" s="360" t="s">
        <v>182</v>
      </c>
      <c r="AM102" s="360"/>
      <c r="AN102" s="360"/>
      <c r="AO102" s="364"/>
      <c r="AP102" s="365" t="s">
        <v>183</v>
      </c>
      <c r="AQ102" s="365"/>
      <c r="AR102" s="365"/>
      <c r="AS102" s="365"/>
      <c r="AT102" s="365"/>
      <c r="AU102" s="365"/>
      <c r="AV102" s="365"/>
      <c r="AW102" s="365"/>
      <c r="AX102" s="365"/>
      <c r="AY102" s="34">
        <f t="shared" ref="AY102:AY103" si="1">$AY$100</f>
        <v>0</v>
      </c>
    </row>
    <row r="103" spans="1:51" ht="26.25" customHeight="1">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663</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176</v>
      </c>
      <c r="D135" s="360"/>
      <c r="E135" s="360"/>
      <c r="F135" s="360"/>
      <c r="G135" s="360"/>
      <c r="H135" s="360"/>
      <c r="I135" s="360"/>
      <c r="J135" s="152" t="s">
        <v>177</v>
      </c>
      <c r="K135" s="361"/>
      <c r="L135" s="361"/>
      <c r="M135" s="361"/>
      <c r="N135" s="361"/>
      <c r="O135" s="361"/>
      <c r="P135" s="247" t="s">
        <v>178</v>
      </c>
      <c r="Q135" s="247"/>
      <c r="R135" s="247"/>
      <c r="S135" s="247"/>
      <c r="T135" s="247"/>
      <c r="U135" s="247"/>
      <c r="V135" s="247"/>
      <c r="W135" s="247"/>
      <c r="X135" s="247"/>
      <c r="Y135" s="362" t="s">
        <v>179</v>
      </c>
      <c r="Z135" s="363"/>
      <c r="AA135" s="363"/>
      <c r="AB135" s="363"/>
      <c r="AC135" s="152" t="s">
        <v>180</v>
      </c>
      <c r="AD135" s="152"/>
      <c r="AE135" s="152"/>
      <c r="AF135" s="152"/>
      <c r="AG135" s="152"/>
      <c r="AH135" s="362" t="s">
        <v>197</v>
      </c>
      <c r="AI135" s="360"/>
      <c r="AJ135" s="360"/>
      <c r="AK135" s="360"/>
      <c r="AL135" s="360" t="s">
        <v>182</v>
      </c>
      <c r="AM135" s="360"/>
      <c r="AN135" s="360"/>
      <c r="AO135" s="364"/>
      <c r="AP135" s="365" t="s">
        <v>183</v>
      </c>
      <c r="AQ135" s="365"/>
      <c r="AR135" s="365"/>
      <c r="AS135" s="365"/>
      <c r="AT135" s="365"/>
      <c r="AU135" s="365"/>
      <c r="AV135" s="365"/>
      <c r="AW135" s="365"/>
      <c r="AX135" s="365"/>
      <c r="AY135" s="34">
        <f t="shared" ref="AY135:AY136" si="2">$AY$133</f>
        <v>0</v>
      </c>
    </row>
    <row r="136" spans="1:51" ht="26.25" customHeight="1">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664</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176</v>
      </c>
      <c r="D168" s="360"/>
      <c r="E168" s="360"/>
      <c r="F168" s="360"/>
      <c r="G168" s="360"/>
      <c r="H168" s="360"/>
      <c r="I168" s="360"/>
      <c r="J168" s="152" t="s">
        <v>177</v>
      </c>
      <c r="K168" s="361"/>
      <c r="L168" s="361"/>
      <c r="M168" s="361"/>
      <c r="N168" s="361"/>
      <c r="O168" s="361"/>
      <c r="P168" s="247" t="s">
        <v>178</v>
      </c>
      <c r="Q168" s="247"/>
      <c r="R168" s="247"/>
      <c r="S168" s="247"/>
      <c r="T168" s="247"/>
      <c r="U168" s="247"/>
      <c r="V168" s="247"/>
      <c r="W168" s="247"/>
      <c r="X168" s="247"/>
      <c r="Y168" s="362" t="s">
        <v>179</v>
      </c>
      <c r="Z168" s="363"/>
      <c r="AA168" s="363"/>
      <c r="AB168" s="363"/>
      <c r="AC168" s="152" t="s">
        <v>180</v>
      </c>
      <c r="AD168" s="152"/>
      <c r="AE168" s="152"/>
      <c r="AF168" s="152"/>
      <c r="AG168" s="152"/>
      <c r="AH168" s="362" t="s">
        <v>197</v>
      </c>
      <c r="AI168" s="360"/>
      <c r="AJ168" s="360"/>
      <c r="AK168" s="360"/>
      <c r="AL168" s="360" t="s">
        <v>182</v>
      </c>
      <c r="AM168" s="360"/>
      <c r="AN168" s="360"/>
      <c r="AO168" s="364"/>
      <c r="AP168" s="365" t="s">
        <v>183</v>
      </c>
      <c r="AQ168" s="365"/>
      <c r="AR168" s="365"/>
      <c r="AS168" s="365"/>
      <c r="AT168" s="365"/>
      <c r="AU168" s="365"/>
      <c r="AV168" s="365"/>
      <c r="AW168" s="365"/>
      <c r="AX168" s="365"/>
      <c r="AY168" s="34">
        <f t="shared" ref="AY168:AY169" si="3">$AY$166</f>
        <v>0</v>
      </c>
    </row>
    <row r="169" spans="1:51" ht="26.25" customHeight="1">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665</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176</v>
      </c>
      <c r="D201" s="360"/>
      <c r="E201" s="360"/>
      <c r="F201" s="360"/>
      <c r="G201" s="360"/>
      <c r="H201" s="360"/>
      <c r="I201" s="360"/>
      <c r="J201" s="152" t="s">
        <v>177</v>
      </c>
      <c r="K201" s="361"/>
      <c r="L201" s="361"/>
      <c r="M201" s="361"/>
      <c r="N201" s="361"/>
      <c r="O201" s="361"/>
      <c r="P201" s="247" t="s">
        <v>178</v>
      </c>
      <c r="Q201" s="247"/>
      <c r="R201" s="247"/>
      <c r="S201" s="247"/>
      <c r="T201" s="247"/>
      <c r="U201" s="247"/>
      <c r="V201" s="247"/>
      <c r="W201" s="247"/>
      <c r="X201" s="247"/>
      <c r="Y201" s="362" t="s">
        <v>179</v>
      </c>
      <c r="Z201" s="363"/>
      <c r="AA201" s="363"/>
      <c r="AB201" s="363"/>
      <c r="AC201" s="152" t="s">
        <v>180</v>
      </c>
      <c r="AD201" s="152"/>
      <c r="AE201" s="152"/>
      <c r="AF201" s="152"/>
      <c r="AG201" s="152"/>
      <c r="AH201" s="362" t="s">
        <v>197</v>
      </c>
      <c r="AI201" s="360"/>
      <c r="AJ201" s="360"/>
      <c r="AK201" s="360"/>
      <c r="AL201" s="360" t="s">
        <v>182</v>
      </c>
      <c r="AM201" s="360"/>
      <c r="AN201" s="360"/>
      <c r="AO201" s="364"/>
      <c r="AP201" s="365" t="s">
        <v>183</v>
      </c>
      <c r="AQ201" s="365"/>
      <c r="AR201" s="365"/>
      <c r="AS201" s="365"/>
      <c r="AT201" s="365"/>
      <c r="AU201" s="365"/>
      <c r="AV201" s="365"/>
      <c r="AW201" s="365"/>
      <c r="AX201" s="365"/>
      <c r="AY201" s="34">
        <f t="shared" ref="AY201:AY202" si="4">$AY$199</f>
        <v>0</v>
      </c>
    </row>
    <row r="202" spans="1:51" ht="26.25" customHeight="1">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666</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176</v>
      </c>
      <c r="D234" s="360"/>
      <c r="E234" s="360"/>
      <c r="F234" s="360"/>
      <c r="G234" s="360"/>
      <c r="H234" s="360"/>
      <c r="I234" s="360"/>
      <c r="J234" s="152" t="s">
        <v>177</v>
      </c>
      <c r="K234" s="361"/>
      <c r="L234" s="361"/>
      <c r="M234" s="361"/>
      <c r="N234" s="361"/>
      <c r="O234" s="361"/>
      <c r="P234" s="247" t="s">
        <v>178</v>
      </c>
      <c r="Q234" s="247"/>
      <c r="R234" s="247"/>
      <c r="S234" s="247"/>
      <c r="T234" s="247"/>
      <c r="U234" s="247"/>
      <c r="V234" s="247"/>
      <c r="W234" s="247"/>
      <c r="X234" s="247"/>
      <c r="Y234" s="362" t="s">
        <v>179</v>
      </c>
      <c r="Z234" s="363"/>
      <c r="AA234" s="363"/>
      <c r="AB234" s="363"/>
      <c r="AC234" s="152" t="s">
        <v>180</v>
      </c>
      <c r="AD234" s="152"/>
      <c r="AE234" s="152"/>
      <c r="AF234" s="152"/>
      <c r="AG234" s="152"/>
      <c r="AH234" s="362" t="s">
        <v>197</v>
      </c>
      <c r="AI234" s="360"/>
      <c r="AJ234" s="360"/>
      <c r="AK234" s="360"/>
      <c r="AL234" s="360" t="s">
        <v>182</v>
      </c>
      <c r="AM234" s="360"/>
      <c r="AN234" s="360"/>
      <c r="AO234" s="364"/>
      <c r="AP234" s="365" t="s">
        <v>183</v>
      </c>
      <c r="AQ234" s="365"/>
      <c r="AR234" s="365"/>
      <c r="AS234" s="365"/>
      <c r="AT234" s="365"/>
      <c r="AU234" s="365"/>
      <c r="AV234" s="365"/>
      <c r="AW234" s="365"/>
      <c r="AX234" s="365"/>
      <c r="AY234" s="91">
        <f>$AY$232</f>
        <v>0</v>
      </c>
    </row>
    <row r="235" spans="1:51" ht="26.25" customHeight="1">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667</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176</v>
      </c>
      <c r="D267" s="360"/>
      <c r="E267" s="360"/>
      <c r="F267" s="360"/>
      <c r="G267" s="360"/>
      <c r="H267" s="360"/>
      <c r="I267" s="360"/>
      <c r="J267" s="152" t="s">
        <v>177</v>
      </c>
      <c r="K267" s="361"/>
      <c r="L267" s="361"/>
      <c r="M267" s="361"/>
      <c r="N267" s="361"/>
      <c r="O267" s="361"/>
      <c r="P267" s="247" t="s">
        <v>178</v>
      </c>
      <c r="Q267" s="247"/>
      <c r="R267" s="247"/>
      <c r="S267" s="247"/>
      <c r="T267" s="247"/>
      <c r="U267" s="247"/>
      <c r="V267" s="247"/>
      <c r="W267" s="247"/>
      <c r="X267" s="247"/>
      <c r="Y267" s="362" t="s">
        <v>179</v>
      </c>
      <c r="Z267" s="363"/>
      <c r="AA267" s="363"/>
      <c r="AB267" s="363"/>
      <c r="AC267" s="152" t="s">
        <v>180</v>
      </c>
      <c r="AD267" s="152"/>
      <c r="AE267" s="152"/>
      <c r="AF267" s="152"/>
      <c r="AG267" s="152"/>
      <c r="AH267" s="362" t="s">
        <v>197</v>
      </c>
      <c r="AI267" s="360"/>
      <c r="AJ267" s="360"/>
      <c r="AK267" s="360"/>
      <c r="AL267" s="360" t="s">
        <v>182</v>
      </c>
      <c r="AM267" s="360"/>
      <c r="AN267" s="360"/>
      <c r="AO267" s="364"/>
      <c r="AP267" s="365" t="s">
        <v>183</v>
      </c>
      <c r="AQ267" s="365"/>
      <c r="AR267" s="365"/>
      <c r="AS267" s="365"/>
      <c r="AT267" s="365"/>
      <c r="AU267" s="365"/>
      <c r="AV267" s="365"/>
      <c r="AW267" s="365"/>
      <c r="AX267" s="365"/>
      <c r="AY267" s="34">
        <f t="shared" ref="AY267:AY268" si="5">$AY$265</f>
        <v>0</v>
      </c>
    </row>
    <row r="268" spans="1:51" ht="26.25" customHeight="1">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668</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176</v>
      </c>
      <c r="D300" s="360"/>
      <c r="E300" s="360"/>
      <c r="F300" s="360"/>
      <c r="G300" s="360"/>
      <c r="H300" s="360"/>
      <c r="I300" s="360"/>
      <c r="J300" s="152" t="s">
        <v>177</v>
      </c>
      <c r="K300" s="361"/>
      <c r="L300" s="361"/>
      <c r="M300" s="361"/>
      <c r="N300" s="361"/>
      <c r="O300" s="361"/>
      <c r="P300" s="247" t="s">
        <v>178</v>
      </c>
      <c r="Q300" s="247"/>
      <c r="R300" s="247"/>
      <c r="S300" s="247"/>
      <c r="T300" s="247"/>
      <c r="U300" s="247"/>
      <c r="V300" s="247"/>
      <c r="W300" s="247"/>
      <c r="X300" s="247"/>
      <c r="Y300" s="362" t="s">
        <v>179</v>
      </c>
      <c r="Z300" s="363"/>
      <c r="AA300" s="363"/>
      <c r="AB300" s="363"/>
      <c r="AC300" s="152" t="s">
        <v>180</v>
      </c>
      <c r="AD300" s="152"/>
      <c r="AE300" s="152"/>
      <c r="AF300" s="152"/>
      <c r="AG300" s="152"/>
      <c r="AH300" s="362" t="s">
        <v>197</v>
      </c>
      <c r="AI300" s="360"/>
      <c r="AJ300" s="360"/>
      <c r="AK300" s="360"/>
      <c r="AL300" s="360" t="s">
        <v>182</v>
      </c>
      <c r="AM300" s="360"/>
      <c r="AN300" s="360"/>
      <c r="AO300" s="364"/>
      <c r="AP300" s="365" t="s">
        <v>183</v>
      </c>
      <c r="AQ300" s="365"/>
      <c r="AR300" s="365"/>
      <c r="AS300" s="365"/>
      <c r="AT300" s="365"/>
      <c r="AU300" s="365"/>
      <c r="AV300" s="365"/>
      <c r="AW300" s="365"/>
      <c r="AX300" s="365"/>
      <c r="AY300" s="34">
        <f t="shared" ref="AY300:AY301" si="6">$AY$298</f>
        <v>0</v>
      </c>
    </row>
    <row r="301" spans="1:51" ht="26.25" customHeight="1">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669</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176</v>
      </c>
      <c r="D333" s="360"/>
      <c r="E333" s="360"/>
      <c r="F333" s="360"/>
      <c r="G333" s="360"/>
      <c r="H333" s="360"/>
      <c r="I333" s="360"/>
      <c r="J333" s="152" t="s">
        <v>177</v>
      </c>
      <c r="K333" s="361"/>
      <c r="L333" s="361"/>
      <c r="M333" s="361"/>
      <c r="N333" s="361"/>
      <c r="O333" s="361"/>
      <c r="P333" s="247" t="s">
        <v>178</v>
      </c>
      <c r="Q333" s="247"/>
      <c r="R333" s="247"/>
      <c r="S333" s="247"/>
      <c r="T333" s="247"/>
      <c r="U333" s="247"/>
      <c r="V333" s="247"/>
      <c r="W333" s="247"/>
      <c r="X333" s="247"/>
      <c r="Y333" s="362" t="s">
        <v>179</v>
      </c>
      <c r="Z333" s="363"/>
      <c r="AA333" s="363"/>
      <c r="AB333" s="363"/>
      <c r="AC333" s="152" t="s">
        <v>180</v>
      </c>
      <c r="AD333" s="152"/>
      <c r="AE333" s="152"/>
      <c r="AF333" s="152"/>
      <c r="AG333" s="152"/>
      <c r="AH333" s="362" t="s">
        <v>197</v>
      </c>
      <c r="AI333" s="360"/>
      <c r="AJ333" s="360"/>
      <c r="AK333" s="360"/>
      <c r="AL333" s="360" t="s">
        <v>182</v>
      </c>
      <c r="AM333" s="360"/>
      <c r="AN333" s="360"/>
      <c r="AO333" s="364"/>
      <c r="AP333" s="365" t="s">
        <v>183</v>
      </c>
      <c r="AQ333" s="365"/>
      <c r="AR333" s="365"/>
      <c r="AS333" s="365"/>
      <c r="AT333" s="365"/>
      <c r="AU333" s="365"/>
      <c r="AV333" s="365"/>
      <c r="AW333" s="365"/>
      <c r="AX333" s="365"/>
      <c r="AY333" s="34">
        <f t="shared" ref="AY333:AY334" si="7">$AY$331</f>
        <v>0</v>
      </c>
    </row>
    <row r="334" spans="1:51" ht="26.25" customHeight="1">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670</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176</v>
      </c>
      <c r="D366" s="360"/>
      <c r="E366" s="360"/>
      <c r="F366" s="360"/>
      <c r="G366" s="360"/>
      <c r="H366" s="360"/>
      <c r="I366" s="360"/>
      <c r="J366" s="152" t="s">
        <v>177</v>
      </c>
      <c r="K366" s="361"/>
      <c r="L366" s="361"/>
      <c r="M366" s="361"/>
      <c r="N366" s="361"/>
      <c r="O366" s="361"/>
      <c r="P366" s="247" t="s">
        <v>178</v>
      </c>
      <c r="Q366" s="247"/>
      <c r="R366" s="247"/>
      <c r="S366" s="247"/>
      <c r="T366" s="247"/>
      <c r="U366" s="247"/>
      <c r="V366" s="247"/>
      <c r="W366" s="247"/>
      <c r="X366" s="247"/>
      <c r="Y366" s="362" t="s">
        <v>179</v>
      </c>
      <c r="Z366" s="363"/>
      <c r="AA366" s="363"/>
      <c r="AB366" s="363"/>
      <c r="AC366" s="152" t="s">
        <v>180</v>
      </c>
      <c r="AD366" s="152"/>
      <c r="AE366" s="152"/>
      <c r="AF366" s="152"/>
      <c r="AG366" s="152"/>
      <c r="AH366" s="362" t="s">
        <v>197</v>
      </c>
      <c r="AI366" s="360"/>
      <c r="AJ366" s="360"/>
      <c r="AK366" s="360"/>
      <c r="AL366" s="360" t="s">
        <v>182</v>
      </c>
      <c r="AM366" s="360"/>
      <c r="AN366" s="360"/>
      <c r="AO366" s="364"/>
      <c r="AP366" s="365" t="s">
        <v>183</v>
      </c>
      <c r="AQ366" s="365"/>
      <c r="AR366" s="365"/>
      <c r="AS366" s="365"/>
      <c r="AT366" s="365"/>
      <c r="AU366" s="365"/>
      <c r="AV366" s="365"/>
      <c r="AW366" s="365"/>
      <c r="AX366" s="365"/>
      <c r="AY366" s="34">
        <f t="shared" ref="AY366:AY367" si="8">$AY$364</f>
        <v>0</v>
      </c>
    </row>
    <row r="367" spans="1:51" ht="26.25" customHeight="1">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671</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176</v>
      </c>
      <c r="D399" s="360"/>
      <c r="E399" s="360"/>
      <c r="F399" s="360"/>
      <c r="G399" s="360"/>
      <c r="H399" s="360"/>
      <c r="I399" s="360"/>
      <c r="J399" s="152" t="s">
        <v>177</v>
      </c>
      <c r="K399" s="361"/>
      <c r="L399" s="361"/>
      <c r="M399" s="361"/>
      <c r="N399" s="361"/>
      <c r="O399" s="361"/>
      <c r="P399" s="247" t="s">
        <v>178</v>
      </c>
      <c r="Q399" s="247"/>
      <c r="R399" s="247"/>
      <c r="S399" s="247"/>
      <c r="T399" s="247"/>
      <c r="U399" s="247"/>
      <c r="V399" s="247"/>
      <c r="W399" s="247"/>
      <c r="X399" s="247"/>
      <c r="Y399" s="362" t="s">
        <v>179</v>
      </c>
      <c r="Z399" s="363"/>
      <c r="AA399" s="363"/>
      <c r="AB399" s="363"/>
      <c r="AC399" s="152" t="s">
        <v>180</v>
      </c>
      <c r="AD399" s="152"/>
      <c r="AE399" s="152"/>
      <c r="AF399" s="152"/>
      <c r="AG399" s="152"/>
      <c r="AH399" s="362" t="s">
        <v>197</v>
      </c>
      <c r="AI399" s="360"/>
      <c r="AJ399" s="360"/>
      <c r="AK399" s="360"/>
      <c r="AL399" s="360" t="s">
        <v>182</v>
      </c>
      <c r="AM399" s="360"/>
      <c r="AN399" s="360"/>
      <c r="AO399" s="364"/>
      <c r="AP399" s="365" t="s">
        <v>183</v>
      </c>
      <c r="AQ399" s="365"/>
      <c r="AR399" s="365"/>
      <c r="AS399" s="365"/>
      <c r="AT399" s="365"/>
      <c r="AU399" s="365"/>
      <c r="AV399" s="365"/>
      <c r="AW399" s="365"/>
      <c r="AX399" s="365"/>
      <c r="AY399" s="34">
        <f t="shared" ref="AY399:AY400" si="9">$AY$397</f>
        <v>0</v>
      </c>
    </row>
    <row r="400" spans="1:51" ht="26.25" customHeight="1">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672</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176</v>
      </c>
      <c r="D432" s="360"/>
      <c r="E432" s="360"/>
      <c r="F432" s="360"/>
      <c r="G432" s="360"/>
      <c r="H432" s="360"/>
      <c r="I432" s="360"/>
      <c r="J432" s="152" t="s">
        <v>177</v>
      </c>
      <c r="K432" s="361"/>
      <c r="L432" s="361"/>
      <c r="M432" s="361"/>
      <c r="N432" s="361"/>
      <c r="O432" s="361"/>
      <c r="P432" s="247" t="s">
        <v>178</v>
      </c>
      <c r="Q432" s="247"/>
      <c r="R432" s="247"/>
      <c r="S432" s="247"/>
      <c r="T432" s="247"/>
      <c r="U432" s="247"/>
      <c r="V432" s="247"/>
      <c r="W432" s="247"/>
      <c r="X432" s="247"/>
      <c r="Y432" s="362" t="s">
        <v>179</v>
      </c>
      <c r="Z432" s="363"/>
      <c r="AA432" s="363"/>
      <c r="AB432" s="363"/>
      <c r="AC432" s="152" t="s">
        <v>180</v>
      </c>
      <c r="AD432" s="152"/>
      <c r="AE432" s="152"/>
      <c r="AF432" s="152"/>
      <c r="AG432" s="152"/>
      <c r="AH432" s="362" t="s">
        <v>197</v>
      </c>
      <c r="AI432" s="360"/>
      <c r="AJ432" s="360"/>
      <c r="AK432" s="360"/>
      <c r="AL432" s="360" t="s">
        <v>182</v>
      </c>
      <c r="AM432" s="360"/>
      <c r="AN432" s="360"/>
      <c r="AO432" s="364"/>
      <c r="AP432" s="365" t="s">
        <v>183</v>
      </c>
      <c r="AQ432" s="365"/>
      <c r="AR432" s="365"/>
      <c r="AS432" s="365"/>
      <c r="AT432" s="365"/>
      <c r="AU432" s="365"/>
      <c r="AV432" s="365"/>
      <c r="AW432" s="365"/>
      <c r="AX432" s="365"/>
      <c r="AY432" s="34">
        <f t="shared" ref="AY432:AY433" si="10">$AY$430</f>
        <v>0</v>
      </c>
    </row>
    <row r="433" spans="1:51" ht="26.25" customHeight="1">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673</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176</v>
      </c>
      <c r="D465" s="360"/>
      <c r="E465" s="360"/>
      <c r="F465" s="360"/>
      <c r="G465" s="360"/>
      <c r="H465" s="360"/>
      <c r="I465" s="360"/>
      <c r="J465" s="152" t="s">
        <v>177</v>
      </c>
      <c r="K465" s="361"/>
      <c r="L465" s="361"/>
      <c r="M465" s="361"/>
      <c r="N465" s="361"/>
      <c r="O465" s="361"/>
      <c r="P465" s="247" t="s">
        <v>178</v>
      </c>
      <c r="Q465" s="247"/>
      <c r="R465" s="247"/>
      <c r="S465" s="247"/>
      <c r="T465" s="247"/>
      <c r="U465" s="247"/>
      <c r="V465" s="247"/>
      <c r="W465" s="247"/>
      <c r="X465" s="247"/>
      <c r="Y465" s="362" t="s">
        <v>179</v>
      </c>
      <c r="Z465" s="363"/>
      <c r="AA465" s="363"/>
      <c r="AB465" s="363"/>
      <c r="AC465" s="152" t="s">
        <v>180</v>
      </c>
      <c r="AD465" s="152"/>
      <c r="AE465" s="152"/>
      <c r="AF465" s="152"/>
      <c r="AG465" s="152"/>
      <c r="AH465" s="362" t="s">
        <v>197</v>
      </c>
      <c r="AI465" s="360"/>
      <c r="AJ465" s="360"/>
      <c r="AK465" s="360"/>
      <c r="AL465" s="360" t="s">
        <v>182</v>
      </c>
      <c r="AM465" s="360"/>
      <c r="AN465" s="360"/>
      <c r="AO465" s="364"/>
      <c r="AP465" s="365" t="s">
        <v>183</v>
      </c>
      <c r="AQ465" s="365"/>
      <c r="AR465" s="365"/>
      <c r="AS465" s="365"/>
      <c r="AT465" s="365"/>
      <c r="AU465" s="365"/>
      <c r="AV465" s="365"/>
      <c r="AW465" s="365"/>
      <c r="AX465" s="365"/>
      <c r="AY465" s="34">
        <f t="shared" ref="AY465:AY466" si="11">$AY$463</f>
        <v>0</v>
      </c>
    </row>
    <row r="466" spans="1:51" ht="26.25" customHeight="1">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674</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176</v>
      </c>
      <c r="D498" s="360"/>
      <c r="E498" s="360"/>
      <c r="F498" s="360"/>
      <c r="G498" s="360"/>
      <c r="H498" s="360"/>
      <c r="I498" s="360"/>
      <c r="J498" s="152" t="s">
        <v>177</v>
      </c>
      <c r="K498" s="361"/>
      <c r="L498" s="361"/>
      <c r="M498" s="361"/>
      <c r="N498" s="361"/>
      <c r="O498" s="361"/>
      <c r="P498" s="247" t="s">
        <v>178</v>
      </c>
      <c r="Q498" s="247"/>
      <c r="R498" s="247"/>
      <c r="S498" s="247"/>
      <c r="T498" s="247"/>
      <c r="U498" s="247"/>
      <c r="V498" s="247"/>
      <c r="W498" s="247"/>
      <c r="X498" s="247"/>
      <c r="Y498" s="362" t="s">
        <v>179</v>
      </c>
      <c r="Z498" s="363"/>
      <c r="AA498" s="363"/>
      <c r="AB498" s="363"/>
      <c r="AC498" s="152" t="s">
        <v>180</v>
      </c>
      <c r="AD498" s="152"/>
      <c r="AE498" s="152"/>
      <c r="AF498" s="152"/>
      <c r="AG498" s="152"/>
      <c r="AH498" s="362" t="s">
        <v>197</v>
      </c>
      <c r="AI498" s="360"/>
      <c r="AJ498" s="360"/>
      <c r="AK498" s="360"/>
      <c r="AL498" s="360" t="s">
        <v>182</v>
      </c>
      <c r="AM498" s="360"/>
      <c r="AN498" s="360"/>
      <c r="AO498" s="364"/>
      <c r="AP498" s="365" t="s">
        <v>183</v>
      </c>
      <c r="AQ498" s="365"/>
      <c r="AR498" s="365"/>
      <c r="AS498" s="365"/>
      <c r="AT498" s="365"/>
      <c r="AU498" s="365"/>
      <c r="AV498" s="365"/>
      <c r="AW498" s="365"/>
      <c r="AX498" s="365"/>
      <c r="AY498" s="34">
        <f t="shared" ref="AY498:AY499" si="12">$AY$496</f>
        <v>0</v>
      </c>
    </row>
    <row r="499" spans="1:51" ht="26.25" customHeight="1">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675</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176</v>
      </c>
      <c r="D531" s="360"/>
      <c r="E531" s="360"/>
      <c r="F531" s="360"/>
      <c r="G531" s="360"/>
      <c r="H531" s="360"/>
      <c r="I531" s="360"/>
      <c r="J531" s="152" t="s">
        <v>177</v>
      </c>
      <c r="K531" s="361"/>
      <c r="L531" s="361"/>
      <c r="M531" s="361"/>
      <c r="N531" s="361"/>
      <c r="O531" s="361"/>
      <c r="P531" s="247" t="s">
        <v>178</v>
      </c>
      <c r="Q531" s="247"/>
      <c r="R531" s="247"/>
      <c r="S531" s="247"/>
      <c r="T531" s="247"/>
      <c r="U531" s="247"/>
      <c r="V531" s="247"/>
      <c r="W531" s="247"/>
      <c r="X531" s="247"/>
      <c r="Y531" s="362" t="s">
        <v>179</v>
      </c>
      <c r="Z531" s="363"/>
      <c r="AA531" s="363"/>
      <c r="AB531" s="363"/>
      <c r="AC531" s="152" t="s">
        <v>180</v>
      </c>
      <c r="AD531" s="152"/>
      <c r="AE531" s="152"/>
      <c r="AF531" s="152"/>
      <c r="AG531" s="152"/>
      <c r="AH531" s="362" t="s">
        <v>197</v>
      </c>
      <c r="AI531" s="360"/>
      <c r="AJ531" s="360"/>
      <c r="AK531" s="360"/>
      <c r="AL531" s="360" t="s">
        <v>182</v>
      </c>
      <c r="AM531" s="360"/>
      <c r="AN531" s="360"/>
      <c r="AO531" s="364"/>
      <c r="AP531" s="365" t="s">
        <v>183</v>
      </c>
      <c r="AQ531" s="365"/>
      <c r="AR531" s="365"/>
      <c r="AS531" s="365"/>
      <c r="AT531" s="365"/>
      <c r="AU531" s="365"/>
      <c r="AV531" s="365"/>
      <c r="AW531" s="365"/>
      <c r="AX531" s="365"/>
      <c r="AY531" s="34">
        <f t="shared" ref="AY531:AY532" si="13">$AY$529</f>
        <v>0</v>
      </c>
    </row>
    <row r="532" spans="1:51" ht="26.25" customHeight="1">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676</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176</v>
      </c>
      <c r="D564" s="360"/>
      <c r="E564" s="360"/>
      <c r="F564" s="360"/>
      <c r="G564" s="360"/>
      <c r="H564" s="360"/>
      <c r="I564" s="360"/>
      <c r="J564" s="152" t="s">
        <v>177</v>
      </c>
      <c r="K564" s="361"/>
      <c r="L564" s="361"/>
      <c r="M564" s="361"/>
      <c r="N564" s="361"/>
      <c r="O564" s="361"/>
      <c r="P564" s="247" t="s">
        <v>178</v>
      </c>
      <c r="Q564" s="247"/>
      <c r="R564" s="247"/>
      <c r="S564" s="247"/>
      <c r="T564" s="247"/>
      <c r="U564" s="247"/>
      <c r="V564" s="247"/>
      <c r="W564" s="247"/>
      <c r="X564" s="247"/>
      <c r="Y564" s="362" t="s">
        <v>179</v>
      </c>
      <c r="Z564" s="363"/>
      <c r="AA564" s="363"/>
      <c r="AB564" s="363"/>
      <c r="AC564" s="152" t="s">
        <v>180</v>
      </c>
      <c r="AD564" s="152"/>
      <c r="AE564" s="152"/>
      <c r="AF564" s="152"/>
      <c r="AG564" s="152"/>
      <c r="AH564" s="362" t="s">
        <v>197</v>
      </c>
      <c r="AI564" s="360"/>
      <c r="AJ564" s="360"/>
      <c r="AK564" s="360"/>
      <c r="AL564" s="360" t="s">
        <v>182</v>
      </c>
      <c r="AM564" s="360"/>
      <c r="AN564" s="360"/>
      <c r="AO564" s="364"/>
      <c r="AP564" s="365" t="s">
        <v>183</v>
      </c>
      <c r="AQ564" s="365"/>
      <c r="AR564" s="365"/>
      <c r="AS564" s="365"/>
      <c r="AT564" s="365"/>
      <c r="AU564" s="365"/>
      <c r="AV564" s="365"/>
      <c r="AW564" s="365"/>
      <c r="AX564" s="365"/>
      <c r="AY564" s="34">
        <f t="shared" ref="AY564:AY565" si="14">$AY$562</f>
        <v>0</v>
      </c>
    </row>
    <row r="565" spans="1:51" ht="26.25" customHeight="1">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456</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176</v>
      </c>
      <c r="D597" s="360"/>
      <c r="E597" s="360"/>
      <c r="F597" s="360"/>
      <c r="G597" s="360"/>
      <c r="H597" s="360"/>
      <c r="I597" s="360"/>
      <c r="J597" s="152" t="s">
        <v>177</v>
      </c>
      <c r="K597" s="361"/>
      <c r="L597" s="361"/>
      <c r="M597" s="361"/>
      <c r="N597" s="361"/>
      <c r="O597" s="361"/>
      <c r="P597" s="247" t="s">
        <v>178</v>
      </c>
      <c r="Q597" s="247"/>
      <c r="R597" s="247"/>
      <c r="S597" s="247"/>
      <c r="T597" s="247"/>
      <c r="U597" s="247"/>
      <c r="V597" s="247"/>
      <c r="W597" s="247"/>
      <c r="X597" s="247"/>
      <c r="Y597" s="362" t="s">
        <v>179</v>
      </c>
      <c r="Z597" s="363"/>
      <c r="AA597" s="363"/>
      <c r="AB597" s="363"/>
      <c r="AC597" s="152" t="s">
        <v>180</v>
      </c>
      <c r="AD597" s="152"/>
      <c r="AE597" s="152"/>
      <c r="AF597" s="152"/>
      <c r="AG597" s="152"/>
      <c r="AH597" s="362" t="s">
        <v>197</v>
      </c>
      <c r="AI597" s="360"/>
      <c r="AJ597" s="360"/>
      <c r="AK597" s="360"/>
      <c r="AL597" s="360" t="s">
        <v>182</v>
      </c>
      <c r="AM597" s="360"/>
      <c r="AN597" s="360"/>
      <c r="AO597" s="364"/>
      <c r="AP597" s="365" t="s">
        <v>183</v>
      </c>
      <c r="AQ597" s="365"/>
      <c r="AR597" s="365"/>
      <c r="AS597" s="365"/>
      <c r="AT597" s="365"/>
      <c r="AU597" s="365"/>
      <c r="AV597" s="365"/>
      <c r="AW597" s="365"/>
      <c r="AX597" s="365"/>
      <c r="AY597" s="34">
        <f t="shared" ref="AY597:AY598" si="15">$AY$595</f>
        <v>0</v>
      </c>
    </row>
    <row r="598" spans="1:51" ht="26.25" customHeight="1">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677</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176</v>
      </c>
      <c r="D630" s="360"/>
      <c r="E630" s="360"/>
      <c r="F630" s="360"/>
      <c r="G630" s="360"/>
      <c r="H630" s="360"/>
      <c r="I630" s="360"/>
      <c r="J630" s="152" t="s">
        <v>177</v>
      </c>
      <c r="K630" s="361"/>
      <c r="L630" s="361"/>
      <c r="M630" s="361"/>
      <c r="N630" s="361"/>
      <c r="O630" s="361"/>
      <c r="P630" s="247" t="s">
        <v>178</v>
      </c>
      <c r="Q630" s="247"/>
      <c r="R630" s="247"/>
      <c r="S630" s="247"/>
      <c r="T630" s="247"/>
      <c r="U630" s="247"/>
      <c r="V630" s="247"/>
      <c r="W630" s="247"/>
      <c r="X630" s="247"/>
      <c r="Y630" s="362" t="s">
        <v>179</v>
      </c>
      <c r="Z630" s="363"/>
      <c r="AA630" s="363"/>
      <c r="AB630" s="363"/>
      <c r="AC630" s="152" t="s">
        <v>180</v>
      </c>
      <c r="AD630" s="152"/>
      <c r="AE630" s="152"/>
      <c r="AF630" s="152"/>
      <c r="AG630" s="152"/>
      <c r="AH630" s="362" t="s">
        <v>197</v>
      </c>
      <c r="AI630" s="360"/>
      <c r="AJ630" s="360"/>
      <c r="AK630" s="360"/>
      <c r="AL630" s="360" t="s">
        <v>182</v>
      </c>
      <c r="AM630" s="360"/>
      <c r="AN630" s="360"/>
      <c r="AO630" s="364"/>
      <c r="AP630" s="365" t="s">
        <v>183</v>
      </c>
      <c r="AQ630" s="365"/>
      <c r="AR630" s="365"/>
      <c r="AS630" s="365"/>
      <c r="AT630" s="365"/>
      <c r="AU630" s="365"/>
      <c r="AV630" s="365"/>
      <c r="AW630" s="365"/>
      <c r="AX630" s="365"/>
      <c r="AY630" s="34">
        <f t="shared" ref="AY630:AY631" si="16">$AY$628</f>
        <v>0</v>
      </c>
    </row>
    <row r="631" spans="1:51" ht="26.25" customHeight="1">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678</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176</v>
      </c>
      <c r="D663" s="360"/>
      <c r="E663" s="360"/>
      <c r="F663" s="360"/>
      <c r="G663" s="360"/>
      <c r="H663" s="360"/>
      <c r="I663" s="360"/>
      <c r="J663" s="152" t="s">
        <v>177</v>
      </c>
      <c r="K663" s="361"/>
      <c r="L663" s="361"/>
      <c r="M663" s="361"/>
      <c r="N663" s="361"/>
      <c r="O663" s="361"/>
      <c r="P663" s="247" t="s">
        <v>178</v>
      </c>
      <c r="Q663" s="247"/>
      <c r="R663" s="247"/>
      <c r="S663" s="247"/>
      <c r="T663" s="247"/>
      <c r="U663" s="247"/>
      <c r="V663" s="247"/>
      <c r="W663" s="247"/>
      <c r="X663" s="247"/>
      <c r="Y663" s="362" t="s">
        <v>179</v>
      </c>
      <c r="Z663" s="363"/>
      <c r="AA663" s="363"/>
      <c r="AB663" s="363"/>
      <c r="AC663" s="152" t="s">
        <v>180</v>
      </c>
      <c r="AD663" s="152"/>
      <c r="AE663" s="152"/>
      <c r="AF663" s="152"/>
      <c r="AG663" s="152"/>
      <c r="AH663" s="362" t="s">
        <v>197</v>
      </c>
      <c r="AI663" s="360"/>
      <c r="AJ663" s="360"/>
      <c r="AK663" s="360"/>
      <c r="AL663" s="360" t="s">
        <v>182</v>
      </c>
      <c r="AM663" s="360"/>
      <c r="AN663" s="360"/>
      <c r="AO663" s="364"/>
      <c r="AP663" s="365" t="s">
        <v>183</v>
      </c>
      <c r="AQ663" s="365"/>
      <c r="AR663" s="365"/>
      <c r="AS663" s="365"/>
      <c r="AT663" s="365"/>
      <c r="AU663" s="365"/>
      <c r="AV663" s="365"/>
      <c r="AW663" s="365"/>
      <c r="AX663" s="365"/>
      <c r="AY663" s="34">
        <f t="shared" ref="AY663:AY664" si="17">$AY$661</f>
        <v>0</v>
      </c>
    </row>
    <row r="664" spans="1:51" ht="26.25" customHeight="1">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679</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176</v>
      </c>
      <c r="D696" s="360"/>
      <c r="E696" s="360"/>
      <c r="F696" s="360"/>
      <c r="G696" s="360"/>
      <c r="H696" s="360"/>
      <c r="I696" s="360"/>
      <c r="J696" s="152" t="s">
        <v>177</v>
      </c>
      <c r="K696" s="361"/>
      <c r="L696" s="361"/>
      <c r="M696" s="361"/>
      <c r="N696" s="361"/>
      <c r="O696" s="361"/>
      <c r="P696" s="247" t="s">
        <v>178</v>
      </c>
      <c r="Q696" s="247"/>
      <c r="R696" s="247"/>
      <c r="S696" s="247"/>
      <c r="T696" s="247"/>
      <c r="U696" s="247"/>
      <c r="V696" s="247"/>
      <c r="W696" s="247"/>
      <c r="X696" s="247"/>
      <c r="Y696" s="362" t="s">
        <v>179</v>
      </c>
      <c r="Z696" s="363"/>
      <c r="AA696" s="363"/>
      <c r="AB696" s="363"/>
      <c r="AC696" s="152" t="s">
        <v>180</v>
      </c>
      <c r="AD696" s="152"/>
      <c r="AE696" s="152"/>
      <c r="AF696" s="152"/>
      <c r="AG696" s="152"/>
      <c r="AH696" s="362" t="s">
        <v>197</v>
      </c>
      <c r="AI696" s="360"/>
      <c r="AJ696" s="360"/>
      <c r="AK696" s="360"/>
      <c r="AL696" s="360" t="s">
        <v>182</v>
      </c>
      <c r="AM696" s="360"/>
      <c r="AN696" s="360"/>
      <c r="AO696" s="364"/>
      <c r="AP696" s="365" t="s">
        <v>183</v>
      </c>
      <c r="AQ696" s="365"/>
      <c r="AR696" s="365"/>
      <c r="AS696" s="365"/>
      <c r="AT696" s="365"/>
      <c r="AU696" s="365"/>
      <c r="AV696" s="365"/>
      <c r="AW696" s="365"/>
      <c r="AX696" s="365"/>
      <c r="AY696" s="34">
        <f t="shared" ref="AY696:AY697" si="18">$AY$694</f>
        <v>0</v>
      </c>
    </row>
    <row r="697" spans="1:51" ht="26.25" customHeight="1">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680</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176</v>
      </c>
      <c r="D729" s="360"/>
      <c r="E729" s="360"/>
      <c r="F729" s="360"/>
      <c r="G729" s="360"/>
      <c r="H729" s="360"/>
      <c r="I729" s="360"/>
      <c r="J729" s="152" t="s">
        <v>177</v>
      </c>
      <c r="K729" s="361"/>
      <c r="L729" s="361"/>
      <c r="M729" s="361"/>
      <c r="N729" s="361"/>
      <c r="O729" s="361"/>
      <c r="P729" s="247" t="s">
        <v>178</v>
      </c>
      <c r="Q729" s="247"/>
      <c r="R729" s="247"/>
      <c r="S729" s="247"/>
      <c r="T729" s="247"/>
      <c r="U729" s="247"/>
      <c r="V729" s="247"/>
      <c r="W729" s="247"/>
      <c r="X729" s="247"/>
      <c r="Y729" s="362" t="s">
        <v>179</v>
      </c>
      <c r="Z729" s="363"/>
      <c r="AA729" s="363"/>
      <c r="AB729" s="363"/>
      <c r="AC729" s="152" t="s">
        <v>180</v>
      </c>
      <c r="AD729" s="152"/>
      <c r="AE729" s="152"/>
      <c r="AF729" s="152"/>
      <c r="AG729" s="152"/>
      <c r="AH729" s="362" t="s">
        <v>197</v>
      </c>
      <c r="AI729" s="360"/>
      <c r="AJ729" s="360"/>
      <c r="AK729" s="360"/>
      <c r="AL729" s="360" t="s">
        <v>182</v>
      </c>
      <c r="AM729" s="360"/>
      <c r="AN729" s="360"/>
      <c r="AO729" s="364"/>
      <c r="AP729" s="365" t="s">
        <v>183</v>
      </c>
      <c r="AQ729" s="365"/>
      <c r="AR729" s="365"/>
      <c r="AS729" s="365"/>
      <c r="AT729" s="365"/>
      <c r="AU729" s="365"/>
      <c r="AV729" s="365"/>
      <c r="AW729" s="365"/>
      <c r="AX729" s="365"/>
      <c r="AY729" s="34">
        <f t="shared" ref="AY729:AY730" si="19">$AY$727</f>
        <v>0</v>
      </c>
    </row>
    <row r="730" spans="1:51" ht="26.25" customHeight="1">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681</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176</v>
      </c>
      <c r="D762" s="360"/>
      <c r="E762" s="360"/>
      <c r="F762" s="360"/>
      <c r="G762" s="360"/>
      <c r="H762" s="360"/>
      <c r="I762" s="360"/>
      <c r="J762" s="152" t="s">
        <v>177</v>
      </c>
      <c r="K762" s="361"/>
      <c r="L762" s="361"/>
      <c r="M762" s="361"/>
      <c r="N762" s="361"/>
      <c r="O762" s="361"/>
      <c r="P762" s="247" t="s">
        <v>178</v>
      </c>
      <c r="Q762" s="247"/>
      <c r="R762" s="247"/>
      <c r="S762" s="247"/>
      <c r="T762" s="247"/>
      <c r="U762" s="247"/>
      <c r="V762" s="247"/>
      <c r="W762" s="247"/>
      <c r="X762" s="247"/>
      <c r="Y762" s="362" t="s">
        <v>179</v>
      </c>
      <c r="Z762" s="363"/>
      <c r="AA762" s="363"/>
      <c r="AB762" s="363"/>
      <c r="AC762" s="152" t="s">
        <v>180</v>
      </c>
      <c r="AD762" s="152"/>
      <c r="AE762" s="152"/>
      <c r="AF762" s="152"/>
      <c r="AG762" s="152"/>
      <c r="AH762" s="362" t="s">
        <v>197</v>
      </c>
      <c r="AI762" s="360"/>
      <c r="AJ762" s="360"/>
      <c r="AK762" s="360"/>
      <c r="AL762" s="360" t="s">
        <v>182</v>
      </c>
      <c r="AM762" s="360"/>
      <c r="AN762" s="360"/>
      <c r="AO762" s="364"/>
      <c r="AP762" s="365" t="s">
        <v>183</v>
      </c>
      <c r="AQ762" s="365"/>
      <c r="AR762" s="365"/>
      <c r="AS762" s="365"/>
      <c r="AT762" s="365"/>
      <c r="AU762" s="365"/>
      <c r="AV762" s="365"/>
      <c r="AW762" s="365"/>
      <c r="AX762" s="365"/>
      <c r="AY762" s="34">
        <f t="shared" ref="AY762:AY763" si="20">$AY$760</f>
        <v>0</v>
      </c>
    </row>
    <row r="763" spans="1:51" ht="26.25" customHeight="1">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682</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176</v>
      </c>
      <c r="D795" s="360"/>
      <c r="E795" s="360"/>
      <c r="F795" s="360"/>
      <c r="G795" s="360"/>
      <c r="H795" s="360"/>
      <c r="I795" s="360"/>
      <c r="J795" s="152" t="s">
        <v>177</v>
      </c>
      <c r="K795" s="361"/>
      <c r="L795" s="361"/>
      <c r="M795" s="361"/>
      <c r="N795" s="361"/>
      <c r="O795" s="361"/>
      <c r="P795" s="247" t="s">
        <v>178</v>
      </c>
      <c r="Q795" s="247"/>
      <c r="R795" s="247"/>
      <c r="S795" s="247"/>
      <c r="T795" s="247"/>
      <c r="U795" s="247"/>
      <c r="V795" s="247"/>
      <c r="W795" s="247"/>
      <c r="X795" s="247"/>
      <c r="Y795" s="362" t="s">
        <v>179</v>
      </c>
      <c r="Z795" s="363"/>
      <c r="AA795" s="363"/>
      <c r="AB795" s="363"/>
      <c r="AC795" s="152" t="s">
        <v>180</v>
      </c>
      <c r="AD795" s="152"/>
      <c r="AE795" s="152"/>
      <c r="AF795" s="152"/>
      <c r="AG795" s="152"/>
      <c r="AH795" s="362" t="s">
        <v>197</v>
      </c>
      <c r="AI795" s="360"/>
      <c r="AJ795" s="360"/>
      <c r="AK795" s="360"/>
      <c r="AL795" s="360" t="s">
        <v>182</v>
      </c>
      <c r="AM795" s="360"/>
      <c r="AN795" s="360"/>
      <c r="AO795" s="364"/>
      <c r="AP795" s="365" t="s">
        <v>183</v>
      </c>
      <c r="AQ795" s="365"/>
      <c r="AR795" s="365"/>
      <c r="AS795" s="365"/>
      <c r="AT795" s="365"/>
      <c r="AU795" s="365"/>
      <c r="AV795" s="365"/>
      <c r="AW795" s="365"/>
      <c r="AX795" s="365"/>
      <c r="AY795" s="34">
        <f t="shared" ref="AY795:AY796" si="21">$AY$793</f>
        <v>0</v>
      </c>
    </row>
    <row r="796" spans="1:51" ht="26.25" customHeight="1">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683</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176</v>
      </c>
      <c r="D828" s="360"/>
      <c r="E828" s="360"/>
      <c r="F828" s="360"/>
      <c r="G828" s="360"/>
      <c r="H828" s="360"/>
      <c r="I828" s="360"/>
      <c r="J828" s="152" t="s">
        <v>177</v>
      </c>
      <c r="K828" s="361"/>
      <c r="L828" s="361"/>
      <c r="M828" s="361"/>
      <c r="N828" s="361"/>
      <c r="O828" s="361"/>
      <c r="P828" s="247" t="s">
        <v>178</v>
      </c>
      <c r="Q828" s="247"/>
      <c r="R828" s="247"/>
      <c r="S828" s="247"/>
      <c r="T828" s="247"/>
      <c r="U828" s="247"/>
      <c r="V828" s="247"/>
      <c r="W828" s="247"/>
      <c r="X828" s="247"/>
      <c r="Y828" s="362" t="s">
        <v>179</v>
      </c>
      <c r="Z828" s="363"/>
      <c r="AA828" s="363"/>
      <c r="AB828" s="363"/>
      <c r="AC828" s="152" t="s">
        <v>180</v>
      </c>
      <c r="AD828" s="152"/>
      <c r="AE828" s="152"/>
      <c r="AF828" s="152"/>
      <c r="AG828" s="152"/>
      <c r="AH828" s="362" t="s">
        <v>197</v>
      </c>
      <c r="AI828" s="360"/>
      <c r="AJ828" s="360"/>
      <c r="AK828" s="360"/>
      <c r="AL828" s="360" t="s">
        <v>182</v>
      </c>
      <c r="AM828" s="360"/>
      <c r="AN828" s="360"/>
      <c r="AO828" s="364"/>
      <c r="AP828" s="365" t="s">
        <v>183</v>
      </c>
      <c r="AQ828" s="365"/>
      <c r="AR828" s="365"/>
      <c r="AS828" s="365"/>
      <c r="AT828" s="365"/>
      <c r="AU828" s="365"/>
      <c r="AV828" s="365"/>
      <c r="AW828" s="365"/>
      <c r="AX828" s="365"/>
      <c r="AY828" s="34">
        <f t="shared" ref="AY828:AY829" si="22">$AY$826</f>
        <v>0</v>
      </c>
    </row>
    <row r="829" spans="1:51" ht="26.25" customHeight="1">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684</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176</v>
      </c>
      <c r="D861" s="360"/>
      <c r="E861" s="360"/>
      <c r="F861" s="360"/>
      <c r="G861" s="360"/>
      <c r="H861" s="360"/>
      <c r="I861" s="360"/>
      <c r="J861" s="152" t="s">
        <v>177</v>
      </c>
      <c r="K861" s="361"/>
      <c r="L861" s="361"/>
      <c r="M861" s="361"/>
      <c r="N861" s="361"/>
      <c r="O861" s="361"/>
      <c r="P861" s="247" t="s">
        <v>178</v>
      </c>
      <c r="Q861" s="247"/>
      <c r="R861" s="247"/>
      <c r="S861" s="247"/>
      <c r="T861" s="247"/>
      <c r="U861" s="247"/>
      <c r="V861" s="247"/>
      <c r="W861" s="247"/>
      <c r="X861" s="247"/>
      <c r="Y861" s="362" t="s">
        <v>179</v>
      </c>
      <c r="Z861" s="363"/>
      <c r="AA861" s="363"/>
      <c r="AB861" s="363"/>
      <c r="AC861" s="152" t="s">
        <v>180</v>
      </c>
      <c r="AD861" s="152"/>
      <c r="AE861" s="152"/>
      <c r="AF861" s="152"/>
      <c r="AG861" s="152"/>
      <c r="AH861" s="362" t="s">
        <v>197</v>
      </c>
      <c r="AI861" s="360"/>
      <c r="AJ861" s="360"/>
      <c r="AK861" s="360"/>
      <c r="AL861" s="360" t="s">
        <v>182</v>
      </c>
      <c r="AM861" s="360"/>
      <c r="AN861" s="360"/>
      <c r="AO861" s="364"/>
      <c r="AP861" s="365" t="s">
        <v>183</v>
      </c>
      <c r="AQ861" s="365"/>
      <c r="AR861" s="365"/>
      <c r="AS861" s="365"/>
      <c r="AT861" s="365"/>
      <c r="AU861" s="365"/>
      <c r="AV861" s="365"/>
      <c r="AW861" s="365"/>
      <c r="AX861" s="365"/>
      <c r="AY861" s="34">
        <f t="shared" ref="AY861:AY862" si="23">$AY$859</f>
        <v>0</v>
      </c>
    </row>
    <row r="862" spans="1:51" ht="26.25" customHeight="1">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685</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176</v>
      </c>
      <c r="D894" s="360"/>
      <c r="E894" s="360"/>
      <c r="F894" s="360"/>
      <c r="G894" s="360"/>
      <c r="H894" s="360"/>
      <c r="I894" s="360"/>
      <c r="J894" s="152" t="s">
        <v>177</v>
      </c>
      <c r="K894" s="361"/>
      <c r="L894" s="361"/>
      <c r="M894" s="361"/>
      <c r="N894" s="361"/>
      <c r="O894" s="361"/>
      <c r="P894" s="247" t="s">
        <v>178</v>
      </c>
      <c r="Q894" s="247"/>
      <c r="R894" s="247"/>
      <c r="S894" s="247"/>
      <c r="T894" s="247"/>
      <c r="U894" s="247"/>
      <c r="V894" s="247"/>
      <c r="W894" s="247"/>
      <c r="X894" s="247"/>
      <c r="Y894" s="362" t="s">
        <v>179</v>
      </c>
      <c r="Z894" s="363"/>
      <c r="AA894" s="363"/>
      <c r="AB894" s="363"/>
      <c r="AC894" s="152" t="s">
        <v>180</v>
      </c>
      <c r="AD894" s="152"/>
      <c r="AE894" s="152"/>
      <c r="AF894" s="152"/>
      <c r="AG894" s="152"/>
      <c r="AH894" s="362" t="s">
        <v>197</v>
      </c>
      <c r="AI894" s="360"/>
      <c r="AJ894" s="360"/>
      <c r="AK894" s="360"/>
      <c r="AL894" s="360" t="s">
        <v>182</v>
      </c>
      <c r="AM894" s="360"/>
      <c r="AN894" s="360"/>
      <c r="AO894" s="364"/>
      <c r="AP894" s="365" t="s">
        <v>183</v>
      </c>
      <c r="AQ894" s="365"/>
      <c r="AR894" s="365"/>
      <c r="AS894" s="365"/>
      <c r="AT894" s="365"/>
      <c r="AU894" s="365"/>
      <c r="AV894" s="365"/>
      <c r="AW894" s="365"/>
      <c r="AX894" s="365"/>
      <c r="AY894" s="34">
        <f t="shared" ref="AY894:AY895" si="24">$AY$892</f>
        <v>0</v>
      </c>
    </row>
    <row r="895" spans="1:51" ht="26.25" customHeight="1">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686</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176</v>
      </c>
      <c r="D927" s="360"/>
      <c r="E927" s="360"/>
      <c r="F927" s="360"/>
      <c r="G927" s="360"/>
      <c r="H927" s="360"/>
      <c r="I927" s="360"/>
      <c r="J927" s="152" t="s">
        <v>177</v>
      </c>
      <c r="K927" s="361"/>
      <c r="L927" s="361"/>
      <c r="M927" s="361"/>
      <c r="N927" s="361"/>
      <c r="O927" s="361"/>
      <c r="P927" s="247" t="s">
        <v>178</v>
      </c>
      <c r="Q927" s="247"/>
      <c r="R927" s="247"/>
      <c r="S927" s="247"/>
      <c r="T927" s="247"/>
      <c r="U927" s="247"/>
      <c r="V927" s="247"/>
      <c r="W927" s="247"/>
      <c r="X927" s="247"/>
      <c r="Y927" s="362" t="s">
        <v>179</v>
      </c>
      <c r="Z927" s="363"/>
      <c r="AA927" s="363"/>
      <c r="AB927" s="363"/>
      <c r="AC927" s="152" t="s">
        <v>180</v>
      </c>
      <c r="AD927" s="152"/>
      <c r="AE927" s="152"/>
      <c r="AF927" s="152"/>
      <c r="AG927" s="152"/>
      <c r="AH927" s="362" t="s">
        <v>197</v>
      </c>
      <c r="AI927" s="360"/>
      <c r="AJ927" s="360"/>
      <c r="AK927" s="360"/>
      <c r="AL927" s="360" t="s">
        <v>182</v>
      </c>
      <c r="AM927" s="360"/>
      <c r="AN927" s="360"/>
      <c r="AO927" s="364"/>
      <c r="AP927" s="365" t="s">
        <v>183</v>
      </c>
      <c r="AQ927" s="365"/>
      <c r="AR927" s="365"/>
      <c r="AS927" s="365"/>
      <c r="AT927" s="365"/>
      <c r="AU927" s="365"/>
      <c r="AV927" s="365"/>
      <c r="AW927" s="365"/>
      <c r="AX927" s="365"/>
      <c r="AY927" s="34">
        <f t="shared" ref="AY927:AY928" si="25">$AY$925</f>
        <v>0</v>
      </c>
    </row>
    <row r="928" spans="1:51" ht="26.25" customHeight="1">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687</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176</v>
      </c>
      <c r="D960" s="360"/>
      <c r="E960" s="360"/>
      <c r="F960" s="360"/>
      <c r="G960" s="360"/>
      <c r="H960" s="360"/>
      <c r="I960" s="360"/>
      <c r="J960" s="152" t="s">
        <v>177</v>
      </c>
      <c r="K960" s="361"/>
      <c r="L960" s="361"/>
      <c r="M960" s="361"/>
      <c r="N960" s="361"/>
      <c r="O960" s="361"/>
      <c r="P960" s="247" t="s">
        <v>178</v>
      </c>
      <c r="Q960" s="247"/>
      <c r="R960" s="247"/>
      <c r="S960" s="247"/>
      <c r="T960" s="247"/>
      <c r="U960" s="247"/>
      <c r="V960" s="247"/>
      <c r="W960" s="247"/>
      <c r="X960" s="247"/>
      <c r="Y960" s="362" t="s">
        <v>179</v>
      </c>
      <c r="Z960" s="363"/>
      <c r="AA960" s="363"/>
      <c r="AB960" s="363"/>
      <c r="AC960" s="152" t="s">
        <v>180</v>
      </c>
      <c r="AD960" s="152"/>
      <c r="AE960" s="152"/>
      <c r="AF960" s="152"/>
      <c r="AG960" s="152"/>
      <c r="AH960" s="362" t="s">
        <v>197</v>
      </c>
      <c r="AI960" s="360"/>
      <c r="AJ960" s="360"/>
      <c r="AK960" s="360"/>
      <c r="AL960" s="360" t="s">
        <v>182</v>
      </c>
      <c r="AM960" s="360"/>
      <c r="AN960" s="360"/>
      <c r="AO960" s="364"/>
      <c r="AP960" s="365" t="s">
        <v>183</v>
      </c>
      <c r="AQ960" s="365"/>
      <c r="AR960" s="365"/>
      <c r="AS960" s="365"/>
      <c r="AT960" s="365"/>
      <c r="AU960" s="365"/>
      <c r="AV960" s="365"/>
      <c r="AW960" s="365"/>
      <c r="AX960" s="365"/>
      <c r="AY960" s="34">
        <f t="shared" ref="AY960:AY961" si="26">$AY$958</f>
        <v>0</v>
      </c>
    </row>
    <row r="961" spans="1:51" ht="26.25" customHeight="1">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688</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176</v>
      </c>
      <c r="D993" s="360"/>
      <c r="E993" s="360"/>
      <c r="F993" s="360"/>
      <c r="G993" s="360"/>
      <c r="H993" s="360"/>
      <c r="I993" s="360"/>
      <c r="J993" s="152" t="s">
        <v>177</v>
      </c>
      <c r="K993" s="361"/>
      <c r="L993" s="361"/>
      <c r="M993" s="361"/>
      <c r="N993" s="361"/>
      <c r="O993" s="361"/>
      <c r="P993" s="247" t="s">
        <v>178</v>
      </c>
      <c r="Q993" s="247"/>
      <c r="R993" s="247"/>
      <c r="S993" s="247"/>
      <c r="T993" s="247"/>
      <c r="U993" s="247"/>
      <c r="V993" s="247"/>
      <c r="W993" s="247"/>
      <c r="X993" s="247"/>
      <c r="Y993" s="362" t="s">
        <v>179</v>
      </c>
      <c r="Z993" s="363"/>
      <c r="AA993" s="363"/>
      <c r="AB993" s="363"/>
      <c r="AC993" s="152" t="s">
        <v>180</v>
      </c>
      <c r="AD993" s="152"/>
      <c r="AE993" s="152"/>
      <c r="AF993" s="152"/>
      <c r="AG993" s="152"/>
      <c r="AH993" s="362" t="s">
        <v>197</v>
      </c>
      <c r="AI993" s="360"/>
      <c r="AJ993" s="360"/>
      <c r="AK993" s="360"/>
      <c r="AL993" s="360" t="s">
        <v>182</v>
      </c>
      <c r="AM993" s="360"/>
      <c r="AN993" s="360"/>
      <c r="AO993" s="364"/>
      <c r="AP993" s="365" t="s">
        <v>183</v>
      </c>
      <c r="AQ993" s="365"/>
      <c r="AR993" s="365"/>
      <c r="AS993" s="365"/>
      <c r="AT993" s="365"/>
      <c r="AU993" s="365"/>
      <c r="AV993" s="365"/>
      <c r="AW993" s="365"/>
      <c r="AX993" s="365"/>
      <c r="AY993" s="34">
        <f t="shared" ref="AY993:AY994" si="27">$AY$991</f>
        <v>0</v>
      </c>
    </row>
    <row r="994" spans="1:51" ht="26.25" customHeight="1">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689</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176</v>
      </c>
      <c r="D1026" s="360"/>
      <c r="E1026" s="360"/>
      <c r="F1026" s="360"/>
      <c r="G1026" s="360"/>
      <c r="H1026" s="360"/>
      <c r="I1026" s="360"/>
      <c r="J1026" s="152" t="s">
        <v>177</v>
      </c>
      <c r="K1026" s="361"/>
      <c r="L1026" s="361"/>
      <c r="M1026" s="361"/>
      <c r="N1026" s="361"/>
      <c r="O1026" s="361"/>
      <c r="P1026" s="247" t="s">
        <v>178</v>
      </c>
      <c r="Q1026" s="247"/>
      <c r="R1026" s="247"/>
      <c r="S1026" s="247"/>
      <c r="T1026" s="247"/>
      <c r="U1026" s="247"/>
      <c r="V1026" s="247"/>
      <c r="W1026" s="247"/>
      <c r="X1026" s="247"/>
      <c r="Y1026" s="362" t="s">
        <v>179</v>
      </c>
      <c r="Z1026" s="363"/>
      <c r="AA1026" s="363"/>
      <c r="AB1026" s="363"/>
      <c r="AC1026" s="152" t="s">
        <v>180</v>
      </c>
      <c r="AD1026" s="152"/>
      <c r="AE1026" s="152"/>
      <c r="AF1026" s="152"/>
      <c r="AG1026" s="152"/>
      <c r="AH1026" s="362" t="s">
        <v>197</v>
      </c>
      <c r="AI1026" s="360"/>
      <c r="AJ1026" s="360"/>
      <c r="AK1026" s="360"/>
      <c r="AL1026" s="360" t="s">
        <v>182</v>
      </c>
      <c r="AM1026" s="360"/>
      <c r="AN1026" s="360"/>
      <c r="AO1026" s="364"/>
      <c r="AP1026" s="365" t="s">
        <v>183</v>
      </c>
      <c r="AQ1026" s="365"/>
      <c r="AR1026" s="365"/>
      <c r="AS1026" s="365"/>
      <c r="AT1026" s="365"/>
      <c r="AU1026" s="365"/>
      <c r="AV1026" s="365"/>
      <c r="AW1026" s="365"/>
      <c r="AX1026" s="365"/>
      <c r="AY1026" s="34">
        <f t="shared" ref="AY1026:AY1027" si="28">$AY$1024</f>
        <v>0</v>
      </c>
    </row>
    <row r="1027" spans="1:51" ht="26.25" customHeight="1">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690</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176</v>
      </c>
      <c r="D1059" s="360"/>
      <c r="E1059" s="360"/>
      <c r="F1059" s="360"/>
      <c r="G1059" s="360"/>
      <c r="H1059" s="360"/>
      <c r="I1059" s="360"/>
      <c r="J1059" s="152" t="s">
        <v>177</v>
      </c>
      <c r="K1059" s="361"/>
      <c r="L1059" s="361"/>
      <c r="M1059" s="361"/>
      <c r="N1059" s="361"/>
      <c r="O1059" s="361"/>
      <c r="P1059" s="247" t="s">
        <v>178</v>
      </c>
      <c r="Q1059" s="247"/>
      <c r="R1059" s="247"/>
      <c r="S1059" s="247"/>
      <c r="T1059" s="247"/>
      <c r="U1059" s="247"/>
      <c r="V1059" s="247"/>
      <c r="W1059" s="247"/>
      <c r="X1059" s="247"/>
      <c r="Y1059" s="362" t="s">
        <v>179</v>
      </c>
      <c r="Z1059" s="363"/>
      <c r="AA1059" s="363"/>
      <c r="AB1059" s="363"/>
      <c r="AC1059" s="152" t="s">
        <v>180</v>
      </c>
      <c r="AD1059" s="152"/>
      <c r="AE1059" s="152"/>
      <c r="AF1059" s="152"/>
      <c r="AG1059" s="152"/>
      <c r="AH1059" s="362" t="s">
        <v>197</v>
      </c>
      <c r="AI1059" s="360"/>
      <c r="AJ1059" s="360"/>
      <c r="AK1059" s="360"/>
      <c r="AL1059" s="360" t="s">
        <v>182</v>
      </c>
      <c r="AM1059" s="360"/>
      <c r="AN1059" s="360"/>
      <c r="AO1059" s="364"/>
      <c r="AP1059" s="365" t="s">
        <v>183</v>
      </c>
      <c r="AQ1059" s="365"/>
      <c r="AR1059" s="365"/>
      <c r="AS1059" s="365"/>
      <c r="AT1059" s="365"/>
      <c r="AU1059" s="365"/>
      <c r="AV1059" s="365"/>
      <c r="AW1059" s="365"/>
      <c r="AX1059" s="365"/>
      <c r="AY1059" s="34">
        <f t="shared" ref="AY1059:AY1060" si="29">$AY$1057</f>
        <v>0</v>
      </c>
    </row>
    <row r="1060" spans="1:51" ht="26.25" customHeight="1">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691</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176</v>
      </c>
      <c r="D1092" s="360"/>
      <c r="E1092" s="360"/>
      <c r="F1092" s="360"/>
      <c r="G1092" s="360"/>
      <c r="H1092" s="360"/>
      <c r="I1092" s="360"/>
      <c r="J1092" s="152" t="s">
        <v>177</v>
      </c>
      <c r="K1092" s="361"/>
      <c r="L1092" s="361"/>
      <c r="M1092" s="361"/>
      <c r="N1092" s="361"/>
      <c r="O1092" s="361"/>
      <c r="P1092" s="247" t="s">
        <v>178</v>
      </c>
      <c r="Q1092" s="247"/>
      <c r="R1092" s="247"/>
      <c r="S1092" s="247"/>
      <c r="T1092" s="247"/>
      <c r="U1092" s="247"/>
      <c r="V1092" s="247"/>
      <c r="W1092" s="247"/>
      <c r="X1092" s="247"/>
      <c r="Y1092" s="362" t="s">
        <v>179</v>
      </c>
      <c r="Z1092" s="363"/>
      <c r="AA1092" s="363"/>
      <c r="AB1092" s="363"/>
      <c r="AC1092" s="152" t="s">
        <v>180</v>
      </c>
      <c r="AD1092" s="152"/>
      <c r="AE1092" s="152"/>
      <c r="AF1092" s="152"/>
      <c r="AG1092" s="152"/>
      <c r="AH1092" s="362" t="s">
        <v>197</v>
      </c>
      <c r="AI1092" s="360"/>
      <c r="AJ1092" s="360"/>
      <c r="AK1092" s="360"/>
      <c r="AL1092" s="360" t="s">
        <v>182</v>
      </c>
      <c r="AM1092" s="360"/>
      <c r="AN1092" s="360"/>
      <c r="AO1092" s="364"/>
      <c r="AP1092" s="365" t="s">
        <v>183</v>
      </c>
      <c r="AQ1092" s="365"/>
      <c r="AR1092" s="365"/>
      <c r="AS1092" s="365"/>
      <c r="AT1092" s="365"/>
      <c r="AU1092" s="365"/>
      <c r="AV1092" s="365"/>
      <c r="AW1092" s="365"/>
      <c r="AX1092" s="365"/>
      <c r="AY1092">
        <f t="shared" ref="AY1092:AY1093" si="30">$AY$1090</f>
        <v>0</v>
      </c>
    </row>
    <row r="1093" spans="1:51" ht="26.25" customHeight="1">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692</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176</v>
      </c>
      <c r="D1125" s="360"/>
      <c r="E1125" s="360"/>
      <c r="F1125" s="360"/>
      <c r="G1125" s="360"/>
      <c r="H1125" s="360"/>
      <c r="I1125" s="360"/>
      <c r="J1125" s="152" t="s">
        <v>177</v>
      </c>
      <c r="K1125" s="361"/>
      <c r="L1125" s="361"/>
      <c r="M1125" s="361"/>
      <c r="N1125" s="361"/>
      <c r="O1125" s="361"/>
      <c r="P1125" s="247" t="s">
        <v>178</v>
      </c>
      <c r="Q1125" s="247"/>
      <c r="R1125" s="247"/>
      <c r="S1125" s="247"/>
      <c r="T1125" s="247"/>
      <c r="U1125" s="247"/>
      <c r="V1125" s="247"/>
      <c r="W1125" s="247"/>
      <c r="X1125" s="247"/>
      <c r="Y1125" s="362" t="s">
        <v>179</v>
      </c>
      <c r="Z1125" s="363"/>
      <c r="AA1125" s="363"/>
      <c r="AB1125" s="363"/>
      <c r="AC1125" s="152" t="s">
        <v>180</v>
      </c>
      <c r="AD1125" s="152"/>
      <c r="AE1125" s="152"/>
      <c r="AF1125" s="152"/>
      <c r="AG1125" s="152"/>
      <c r="AH1125" s="362" t="s">
        <v>197</v>
      </c>
      <c r="AI1125" s="360"/>
      <c r="AJ1125" s="360"/>
      <c r="AK1125" s="360"/>
      <c r="AL1125" s="360" t="s">
        <v>182</v>
      </c>
      <c r="AM1125" s="360"/>
      <c r="AN1125" s="360"/>
      <c r="AO1125" s="364"/>
      <c r="AP1125" s="365" t="s">
        <v>183</v>
      </c>
      <c r="AQ1125" s="365"/>
      <c r="AR1125" s="365"/>
      <c r="AS1125" s="365"/>
      <c r="AT1125" s="365"/>
      <c r="AU1125" s="365"/>
      <c r="AV1125" s="365"/>
      <c r="AW1125" s="365"/>
      <c r="AX1125" s="365"/>
      <c r="AY1125">
        <f t="shared" ref="AY1125:AY1126" si="31">$AY$1123</f>
        <v>0</v>
      </c>
    </row>
    <row r="1126" spans="1:51" ht="26.25" customHeight="1">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693</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176</v>
      </c>
      <c r="D1158" s="360"/>
      <c r="E1158" s="360"/>
      <c r="F1158" s="360"/>
      <c r="G1158" s="360"/>
      <c r="H1158" s="360"/>
      <c r="I1158" s="360"/>
      <c r="J1158" s="152" t="s">
        <v>177</v>
      </c>
      <c r="K1158" s="361"/>
      <c r="L1158" s="361"/>
      <c r="M1158" s="361"/>
      <c r="N1158" s="361"/>
      <c r="O1158" s="361"/>
      <c r="P1158" s="247" t="s">
        <v>178</v>
      </c>
      <c r="Q1158" s="247"/>
      <c r="R1158" s="247"/>
      <c r="S1158" s="247"/>
      <c r="T1158" s="247"/>
      <c r="U1158" s="247"/>
      <c r="V1158" s="247"/>
      <c r="W1158" s="247"/>
      <c r="X1158" s="247"/>
      <c r="Y1158" s="362" t="s">
        <v>179</v>
      </c>
      <c r="Z1158" s="363"/>
      <c r="AA1158" s="363"/>
      <c r="AB1158" s="363"/>
      <c r="AC1158" s="152" t="s">
        <v>180</v>
      </c>
      <c r="AD1158" s="152"/>
      <c r="AE1158" s="152"/>
      <c r="AF1158" s="152"/>
      <c r="AG1158" s="152"/>
      <c r="AH1158" s="362" t="s">
        <v>197</v>
      </c>
      <c r="AI1158" s="360"/>
      <c r="AJ1158" s="360"/>
      <c r="AK1158" s="360"/>
      <c r="AL1158" s="360" t="s">
        <v>182</v>
      </c>
      <c r="AM1158" s="360"/>
      <c r="AN1158" s="360"/>
      <c r="AO1158" s="364"/>
      <c r="AP1158" s="365" t="s">
        <v>183</v>
      </c>
      <c r="AQ1158" s="365"/>
      <c r="AR1158" s="365"/>
      <c r="AS1158" s="365"/>
      <c r="AT1158" s="365"/>
      <c r="AU1158" s="365"/>
      <c r="AV1158" s="365"/>
      <c r="AW1158" s="365"/>
      <c r="AX1158" s="365"/>
      <c r="AY1158">
        <f t="shared" ref="AY1158:AY1159" si="32">$AY$1156</f>
        <v>0</v>
      </c>
    </row>
    <row r="1159" spans="1:51" ht="26.25" customHeight="1">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694</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176</v>
      </c>
      <c r="D1191" s="360"/>
      <c r="E1191" s="360"/>
      <c r="F1191" s="360"/>
      <c r="G1191" s="360"/>
      <c r="H1191" s="360"/>
      <c r="I1191" s="360"/>
      <c r="J1191" s="152" t="s">
        <v>177</v>
      </c>
      <c r="K1191" s="361"/>
      <c r="L1191" s="361"/>
      <c r="M1191" s="361"/>
      <c r="N1191" s="361"/>
      <c r="O1191" s="361"/>
      <c r="P1191" s="247" t="s">
        <v>178</v>
      </c>
      <c r="Q1191" s="247"/>
      <c r="R1191" s="247"/>
      <c r="S1191" s="247"/>
      <c r="T1191" s="247"/>
      <c r="U1191" s="247"/>
      <c r="V1191" s="247"/>
      <c r="W1191" s="247"/>
      <c r="X1191" s="247"/>
      <c r="Y1191" s="362" t="s">
        <v>179</v>
      </c>
      <c r="Z1191" s="363"/>
      <c r="AA1191" s="363"/>
      <c r="AB1191" s="363"/>
      <c r="AC1191" s="152" t="s">
        <v>180</v>
      </c>
      <c r="AD1191" s="152"/>
      <c r="AE1191" s="152"/>
      <c r="AF1191" s="152"/>
      <c r="AG1191" s="152"/>
      <c r="AH1191" s="362" t="s">
        <v>197</v>
      </c>
      <c r="AI1191" s="360"/>
      <c r="AJ1191" s="360"/>
      <c r="AK1191" s="360"/>
      <c r="AL1191" s="360" t="s">
        <v>182</v>
      </c>
      <c r="AM1191" s="360"/>
      <c r="AN1191" s="360"/>
      <c r="AO1191" s="364"/>
      <c r="AP1191" s="365" t="s">
        <v>183</v>
      </c>
      <c r="AQ1191" s="365"/>
      <c r="AR1191" s="365"/>
      <c r="AS1191" s="365"/>
      <c r="AT1191" s="365"/>
      <c r="AU1191" s="365"/>
      <c r="AV1191" s="365"/>
      <c r="AW1191" s="365"/>
      <c r="AX1191" s="365"/>
      <c r="AY1191">
        <f t="shared" ref="AY1191:AY1192" si="33">$AY$1189</f>
        <v>0</v>
      </c>
    </row>
    <row r="1192" spans="1:51" ht="26.25" customHeight="1">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695</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176</v>
      </c>
      <c r="D1224" s="360"/>
      <c r="E1224" s="360"/>
      <c r="F1224" s="360"/>
      <c r="G1224" s="360"/>
      <c r="H1224" s="360"/>
      <c r="I1224" s="360"/>
      <c r="J1224" s="152" t="s">
        <v>177</v>
      </c>
      <c r="K1224" s="361"/>
      <c r="L1224" s="361"/>
      <c r="M1224" s="361"/>
      <c r="N1224" s="361"/>
      <c r="O1224" s="361"/>
      <c r="P1224" s="247" t="s">
        <v>178</v>
      </c>
      <c r="Q1224" s="247"/>
      <c r="R1224" s="247"/>
      <c r="S1224" s="247"/>
      <c r="T1224" s="247"/>
      <c r="U1224" s="247"/>
      <c r="V1224" s="247"/>
      <c r="W1224" s="247"/>
      <c r="X1224" s="247"/>
      <c r="Y1224" s="362" t="s">
        <v>179</v>
      </c>
      <c r="Z1224" s="363"/>
      <c r="AA1224" s="363"/>
      <c r="AB1224" s="363"/>
      <c r="AC1224" s="152" t="s">
        <v>180</v>
      </c>
      <c r="AD1224" s="152"/>
      <c r="AE1224" s="152"/>
      <c r="AF1224" s="152"/>
      <c r="AG1224" s="152"/>
      <c r="AH1224" s="362" t="s">
        <v>197</v>
      </c>
      <c r="AI1224" s="360"/>
      <c r="AJ1224" s="360"/>
      <c r="AK1224" s="360"/>
      <c r="AL1224" s="360" t="s">
        <v>182</v>
      </c>
      <c r="AM1224" s="360"/>
      <c r="AN1224" s="360"/>
      <c r="AO1224" s="364"/>
      <c r="AP1224" s="365" t="s">
        <v>183</v>
      </c>
      <c r="AQ1224" s="365"/>
      <c r="AR1224" s="365"/>
      <c r="AS1224" s="365"/>
      <c r="AT1224" s="365"/>
      <c r="AU1224" s="365"/>
      <c r="AV1224" s="365"/>
      <c r="AW1224" s="365"/>
      <c r="AX1224" s="365"/>
      <c r="AY1224">
        <f t="shared" ref="AY1224:AY1225" si="34">$AY$1222</f>
        <v>0</v>
      </c>
    </row>
    <row r="1225" spans="1:51" ht="26.25" customHeight="1">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696</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176</v>
      </c>
      <c r="D1257" s="360"/>
      <c r="E1257" s="360"/>
      <c r="F1257" s="360"/>
      <c r="G1257" s="360"/>
      <c r="H1257" s="360"/>
      <c r="I1257" s="360"/>
      <c r="J1257" s="152" t="s">
        <v>177</v>
      </c>
      <c r="K1257" s="361"/>
      <c r="L1257" s="361"/>
      <c r="M1257" s="361"/>
      <c r="N1257" s="361"/>
      <c r="O1257" s="361"/>
      <c r="P1257" s="247" t="s">
        <v>178</v>
      </c>
      <c r="Q1257" s="247"/>
      <c r="R1257" s="247"/>
      <c r="S1257" s="247"/>
      <c r="T1257" s="247"/>
      <c r="U1257" s="247"/>
      <c r="V1257" s="247"/>
      <c r="W1257" s="247"/>
      <c r="X1257" s="247"/>
      <c r="Y1257" s="362" t="s">
        <v>179</v>
      </c>
      <c r="Z1257" s="363"/>
      <c r="AA1257" s="363"/>
      <c r="AB1257" s="363"/>
      <c r="AC1257" s="152" t="s">
        <v>180</v>
      </c>
      <c r="AD1257" s="152"/>
      <c r="AE1257" s="152"/>
      <c r="AF1257" s="152"/>
      <c r="AG1257" s="152"/>
      <c r="AH1257" s="362" t="s">
        <v>197</v>
      </c>
      <c r="AI1257" s="360"/>
      <c r="AJ1257" s="360"/>
      <c r="AK1257" s="360"/>
      <c r="AL1257" s="360" t="s">
        <v>182</v>
      </c>
      <c r="AM1257" s="360"/>
      <c r="AN1257" s="360"/>
      <c r="AO1257" s="364"/>
      <c r="AP1257" s="365" t="s">
        <v>183</v>
      </c>
      <c r="AQ1257" s="365"/>
      <c r="AR1257" s="365"/>
      <c r="AS1257" s="365"/>
      <c r="AT1257" s="365"/>
      <c r="AU1257" s="365"/>
      <c r="AV1257" s="365"/>
      <c r="AW1257" s="365"/>
      <c r="AX1257" s="365"/>
      <c r="AY1257">
        <f t="shared" ref="AY1257:AY1258" si="35">$AY$1255</f>
        <v>0</v>
      </c>
    </row>
    <row r="1258" spans="1:51" ht="26.25" customHeight="1">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697</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176</v>
      </c>
      <c r="D1290" s="360"/>
      <c r="E1290" s="360"/>
      <c r="F1290" s="360"/>
      <c r="G1290" s="360"/>
      <c r="H1290" s="360"/>
      <c r="I1290" s="360"/>
      <c r="J1290" s="152" t="s">
        <v>177</v>
      </c>
      <c r="K1290" s="361"/>
      <c r="L1290" s="361"/>
      <c r="M1290" s="361"/>
      <c r="N1290" s="361"/>
      <c r="O1290" s="361"/>
      <c r="P1290" s="247" t="s">
        <v>178</v>
      </c>
      <c r="Q1290" s="247"/>
      <c r="R1290" s="247"/>
      <c r="S1290" s="247"/>
      <c r="T1290" s="247"/>
      <c r="U1290" s="247"/>
      <c r="V1290" s="247"/>
      <c r="W1290" s="247"/>
      <c r="X1290" s="247"/>
      <c r="Y1290" s="362" t="s">
        <v>179</v>
      </c>
      <c r="Z1290" s="363"/>
      <c r="AA1290" s="363"/>
      <c r="AB1290" s="363"/>
      <c r="AC1290" s="152" t="s">
        <v>180</v>
      </c>
      <c r="AD1290" s="152"/>
      <c r="AE1290" s="152"/>
      <c r="AF1290" s="152"/>
      <c r="AG1290" s="152"/>
      <c r="AH1290" s="362" t="s">
        <v>197</v>
      </c>
      <c r="AI1290" s="360"/>
      <c r="AJ1290" s="360"/>
      <c r="AK1290" s="360"/>
      <c r="AL1290" s="360" t="s">
        <v>182</v>
      </c>
      <c r="AM1290" s="360"/>
      <c r="AN1290" s="360"/>
      <c r="AO1290" s="364"/>
      <c r="AP1290" s="365" t="s">
        <v>183</v>
      </c>
      <c r="AQ1290" s="365"/>
      <c r="AR1290" s="365"/>
      <c r="AS1290" s="365"/>
      <c r="AT1290" s="365"/>
      <c r="AU1290" s="365"/>
      <c r="AV1290" s="365"/>
      <c r="AW1290" s="365"/>
      <c r="AX1290" s="365"/>
      <c r="AY1290">
        <f t="shared" ref="AY1290:AY1291" si="36">$AY$1288</f>
        <v>0</v>
      </c>
    </row>
    <row r="1291" spans="1:51" ht="26.25" customHeight="1">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442F99-94A1-4F8F-A017-469ED2B031A7}">
  <ds:schemaRefs>
    <ds:schemaRef ds:uri="f357b433-bbcb-42fd-98ee-afe03116e613"/>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cp:lastPrinted>2021-06-09T01:45:43Z</cp:lastPrinted>
  <dcterms:created xsi:type="dcterms:W3CDTF">2012-03-13T00:50:25Z</dcterms:created>
  <dcterms:modified xsi:type="dcterms:W3CDTF">2021-09-27T01:35:23Z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