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<sst xmlns="http://schemas.openxmlformats.org/spreadsheetml/2006/main" count="3105" uniqueCount="810">
  <si>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</si>
  <si>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</si>
  <si>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</si>
  <si>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</si>
  <si>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</si>
  <si>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</si>
  <si>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</si>
  <si>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</si>
  <si>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</si>
  <si>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</si>
  <si>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</si>
  <si>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</si>
  <si>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</si>
  <si>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</si>
  <si>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</si>
  <si>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</si>
  <si>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</si>
  <si>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</si>
  <si>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</si>
  <si>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</si>
  <si>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</si>
  <si>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</si>
  <si>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</si>
  <si>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</si>
  <si>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</si>
  <si>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</si>
  <si>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</si>
  <si>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</si>
  <si>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</si>
  <si>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</si>
  <si>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</si>
  <si>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</si>
  <si>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</si>
  <si>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</si>
  <si>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</si>
  <si>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</si>
  <si>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</si>
  <si>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</si>
  <si>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</si>
  <si>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</si>
  <si>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</si>
  <si>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</si>
  <si>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</si>
  <si>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</si>
  <si>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</si>
  <si>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</si>
  <si>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</si>
  <si>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</si>
  <si>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</si>
  <si>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</si>
  <si>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</si>
  <si>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</si>
  <si>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</si>
  <si>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</si>
  <si>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</si>
  <si>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</si>
  <si>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</si>
  <si>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</si>
  <si>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</si>
  <si>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</si>
  <si>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</si>
  <si>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</si>
  <si>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</si>
  <si>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</si>
  <si>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</si>
  <si>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</si>
  <si>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</si>
  <si>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</si>
  <si>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</si>
  <si>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</si>
  <si>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</si>
  <si>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</si>
  <si>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</si>
  <si>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</si>
  <si>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</si>
  <si>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</si>
  <si>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</si>
  <si>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</si>
  <si>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</si>
  <si>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</si>
  <si>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</si>
  <si>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</si>
  <si>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</si>
  <si>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</si>
  <si>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</si>
  <si>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</si>
  <si>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</si>
  <si>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</si>
  <si>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</si>
  <si>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</si>
  <si>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</si>
  <si>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</si>
  <si>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</si>
  <si>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</si>
  <si>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</si>
  <si>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</si>
  <si>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</si>
  <si>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</si>
  <si>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</si>
  <si>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</si>
  <si>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</si>
  <si>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</si>
  <si>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</si>
  <si>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</si>
  <si>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</si>
  <si>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</si>
  <si>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</si>
  <si>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</si>
  <si>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</si>
  <si>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</si>
  <si>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</si>
  <si>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</si>
  <si>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</si>
  <si>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</si>
  <si>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</si>
  <si>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</si>
  <si>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</si>
  <si>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</si>
  <si>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</si>
  <si>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</si>
  <si>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</si>
  <si>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</si>
  <si>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</si>
  <si>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</si>
  <si>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</si>
  <si>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</si>
  <si>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</si>
  <si>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</si>
  <si>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</si>
  <si>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</si>
  <si>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</si>
  <si>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</si>
  <si>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</si>
  <si>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</si>
  <si>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</si>
  <si>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</si>
  <si>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</si>
  <si>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</si>
  <si>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</si>
  <si>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</si>
  <si>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</si>
  <si>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</si>
  <si>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</si>
  <si>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</si>
  <si>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</si>
  <si>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</si>
  <si>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</si>
  <si>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</si>
  <si>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</si>
  <si>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</si>
  <si>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</si>
  <si>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</si>
  <si>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</si>
  <si>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</si>
  <si>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</si>
  <si>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</si>
  <si>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</si>
  <si>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</si>
  <si>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</si>
  <si>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</si>
  <si>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</si>
  <si>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</si>
  <si>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</si>
  <si>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</si>
  <si>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</si>
  <si>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</si>
  <si>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</si>
  <si>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</si>
  <si>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</si>
  <si>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</si>
  <si>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</si>
  <si>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</si>
  <si>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</si>
  <si>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</si>
  <si>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</si>
  <si>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</si>
  <si>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</si>
  <si>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</si>
  <si>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</si>
  <si>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</si>
  <si>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</si>
  <si>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</si>
  <si>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</si>
  <si>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</si>
  <si>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</si>
  <si>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</si>
  <si>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</si>
  <si>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</si>
  <si>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</si>
  <si>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</si>
  <si>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</si>
  <si>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</si>
  <si>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</si>
  <si>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</si>
  <si>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</si>
  <si>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</si>
  <si>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</si>
  <si>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</si>
  <si>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</si>
  <si>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</si>
  <si>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</si>
  <si>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</si>
  <si>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</si>
  <si>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</si>
  <si>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</si>
  <si>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</si>
  <si>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</si>
  <si>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</si>
  <si>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</si>
  <si>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</si>
  <si>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</si>
  <si>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</si>
  <si>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</si>
  <si>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</si>
  <si>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</si>
  <si>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</si>
  <si>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</si>
  <si>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</si>
  <si>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</si>
  <si>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</si>
  <si>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</si>
  <si>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</si>
  <si>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</si>
  <si>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</si>
  <si>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</si>
  <si>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</si>
  <si>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</si>
  <si>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</si>
  <si>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</si>
  <si>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</si>
  <si>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</si>
  <si>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</si>
  <si>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</si>
  <si>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</si>
  <si>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</si>
  <si>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</si>
  <si>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</si>
  <si>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</si>
  <si>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</si>
  <si>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</si>
  <si>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</si>
  <si>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</si>
  <si>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</si>
  <si>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</si>
  <si>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</si>
  <si>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</si>
  <si>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</si>
  <si>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</si>
  <si>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</si>
  <si>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</si>
  <si>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</si>
  <si>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</si>
  <si>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</si>
  <si>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</si>
  <si>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</si>
  <si>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</si>
  <si>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</si>
  <si>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</si>
  <si>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</si>
  <si>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</si>
  <si>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</si>
  <si>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</si>
  <si>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</si>
  <si>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</si>
  <si>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</si>
  <si>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</si>
  <si>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</si>
  <si>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</si>
  <si>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</si>
  <si>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</si>
  <si>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</si>
  <si>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</si>
  <si>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</si>
  <si>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</si>
  <si>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</si>
  <si>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</si>
  <si>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</si>
  <si>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</si>
  <si>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</si>
  <si>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</si>
  <si>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</si>
  <si>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</si>
  <si>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</si>
  <si>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</si>
  <si>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</si>
  <si>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</si>
  <si>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</si>
  <si>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</si>
  <si>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</si>
  <si>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</si>
  <si>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</si>
  <si>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</si>
  <si>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</si>
  <si>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</si>
  <si>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</si>
  <si>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</si>
  <si>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</si>
  <si>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</si>
  <si>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</si>
  <si>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</si>
  <si>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</si>
  <si>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</si>
  <si>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</si>
  <si>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</si>
  <si>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</si>
  <si>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</si>
  <si>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</si>
  <si>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</si>
  <si>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</si>
  <si>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</si>
  <si>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</si>
  <si>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</si>
  <si>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</si>
  <si>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</si>
  <si>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</si>
  <si>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</si>
  <si>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</si>
  <si>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</si>
  <si>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</si>
  <si>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</si>
  <si>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</si>
  <si>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</si>
  <si>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</si>
  <si>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</si>
  <si>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</si>
  <si>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</si>
  <si>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</si>
  <si>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</si>
  <si>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</si>
  <si>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</si>
  <si>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</si>
  <si>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</si>
  <si>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</si>
  <si>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</si>
  <si>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</si>
  <si>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</si>
  <si>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</si>
  <si>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</si>
  <si>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</si>
  <si>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</si>
  <si>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</si>
  <si>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</si>
  <si>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</si>
  <si>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</si>
  <si>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</si>
  <si>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</si>
  <si>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</si>
  <si>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</si>
  <si>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</si>
  <si>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</si>
  <si>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</si>
  <si>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</si>
  <si>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</si>
  <si>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</si>
  <si>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</si>
  <si>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</si>
  <si>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</si>
  <si>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</si>
  <si>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</si>
  <si>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</si>
  <si>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</si>
  <si>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</si>
  <si>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</si>
  <si>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</si>
  <si>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</si>
  <si>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</si>
  <si>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</si>
  <si>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</si>
  <si>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</si>
  <si>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</si>
  <si>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</si>
  <si>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</si>
  <si>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</si>
  <si>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</si>
  <si>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</si>
  <si>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</si>
  <si>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</si>
  <si>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</si>
  <si>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</si>
  <si>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</si>
  <si>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</si>
  <si>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</si>
  <si>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</si>
  <si>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</si>
  <si>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</si>
  <si>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</si>
  <si>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</si>
  <si>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</si>
  <si>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</si>
  <si>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</si>
  <si>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</si>
  <si>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</si>
  <si>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</si>
  <si>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</si>
  <si>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</si>
  <si>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</si>
  <si>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</si>
  <si>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</si>
  <si>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</si>
  <si>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</si>
  <si>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</si>
  <si>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</si>
  <si>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</si>
  <si>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</si>
  <si>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</si>
  <si>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</si>
  <si>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</si>
  <si>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</si>
  <si>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</si>
  <si>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</si>
  <si>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</si>
  <si>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</si>
  <si>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</si>
  <si>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</si>
  <si>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</si>
  <si>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</si>
  <si>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</si>
  <si>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</si>
  <si>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</si>
  <si>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</si>
  <si>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</si>
  <si>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</si>
  <si>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</si>
  <si>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</si>
  <si>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</si>
  <si>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</si>
  <si>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</si>
  <si>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</si>
  <si>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</si>
  <si>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</si>
  <si>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</si>
  <si>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</si>
  <si>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</si>
  <si>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</si>
  <si>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</si>
  <si>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</si>
  <si>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</si>
  <si>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</si>
  <si>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</si>
  <si>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</si>
  <si>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</si>
  <si>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</si>
  <si>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</si>
  <si>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</si>
  <si>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</si>
  <si>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</si>
  <si>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</si>
  <si>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</si>
  <si>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</si>
  <si>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</si>
  <si>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</si>
  <si>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</si>
  <si>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</si>
  <si>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</si>
  <si>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</si>
  <si>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</si>
  <si>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</si>
  <si>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</si>
  <si>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</si>
  <si>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</si>
  <si>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</si>
  <si>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</si>
  <si>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</si>
  <si>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</si>
  <si>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</si>
  <si>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</si>
  <si>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</si>
  <si>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</si>
  <si>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</si>
  <si>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</si>
  <si>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</si>
  <si>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</si>
  <si>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</si>
  <si>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</si>
  <si>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</si>
  <si>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</si>
  <si>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</si>
  <si>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</si>
  <si>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</si>
  <si>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</si>
  <si>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</si>
  <si>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</si>
  <si>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</si>
  <si>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</si>
  <si>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</si>
  <si>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</si>
  <si>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</si>
  <si>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</si>
  <si>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</si>
  <si>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</si>
  <si>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</si>
  <si>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</si>
  <si>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</si>
  <si>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</si>
  <si>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</si>
  <si>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</si>
  <si>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</si>
  <si>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</si>
  <si>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</si>
  <si>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</si>
  <si>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</si>
  <si>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</si>
  <si>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</si>
  <si>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</si>
  <si>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</si>
  <si>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</si>
  <si>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</si>
  <si>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</si>
  <si>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</si>
  <si>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</si>
  <si>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</si>
  <si>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</si>
  <si>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</si>
  <si>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</si>
  <si>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</si>
  <si>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</si>
  <si>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</si>
  <si>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</si>
  <si>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</si>
  <si>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</si>
  <si>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</si>
  <si>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</si>
  <si>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</si>
  <si>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</si>
  <si>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</si>
  <si>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</si>
  <si>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</si>
  <si>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</si>
  <si>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</si>
  <si>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</si>
  <si>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</si>
  <si>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</si>
  <si>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</si>
  <si>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</si>
  <si>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</si>
  <si>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</si>
  <si>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</si>
  <si>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</si>
  <si>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</si>
  <si>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</si>
  <si>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</si>
  <si>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</si>
  <si>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</si>
  <si>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</si>
  <si>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</si>
  <si>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</si>
  <si>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</si>
  <si>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</si>
  <si>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</si>
  <si>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</si>
  <si>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</si>
  <si>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</si>
  <si>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</si>
  <si>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</si>
  <si>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</si>
  <si>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</si>
  <si>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</si>
  <si>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</si>
  <si>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</si>
  <si>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</si>
  <si>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</si>
  <si>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</si>
  <si>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</si>
  <si>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</si>
  <si>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</si>
  <si>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</si>
  <si>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</si>
  <si>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</si>
  <si>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</si>
  <si>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</si>
  <si>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</si>
  <si>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</si>
  <si>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</si>
  <si>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</si>
  <si>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</si>
  <si>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</si>
  <si>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</si>
  <si>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</si>
  <si>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</si>
  <si>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</si>
  <si>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</si>
  <si>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</si>
  <si>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</si>
  <si>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</si>
  <si>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</si>
  <si>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</si>
  <si>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</si>
  <si>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</si>
  <si>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</si>
  <si>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</si>
  <si>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</si>
  <si>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</si>
  <si>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</si>
  <si>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</si>
  <si>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</si>
  <si>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</si>
  <si>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</si>
  <si>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</si>
  <si>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</si>
  <si>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</si>
  <si>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</si>
  <si>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</si>
  <si>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</si>
  <si>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</si>
  <si>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</si>
  <si>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</si>
  <si>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</si>
  <si>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</si>
  <si>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</si>
  <si>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</si>
  <si>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</si>
  <si>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</si>
  <si>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</si>
  <si>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</si>
  <si>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</si>
  <si>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</si>
  <si>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</si>
  <si>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</si>
  <si>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</si>
  <si>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</si>
  <si>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</si>
  <si>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</si>
  <si>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</si>
  <si>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</si>
  <si>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</si>
  <si>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</si>
  <si>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</si>
  <si>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</si>
  <si>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</si>
  <si>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</si>
  <si>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</si>
  <si>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</si>
  <si>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</si>
  <si>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</si>
  <si>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</si>
  <si>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</si>
  <si>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</si>
  <si>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</si>
  <si>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</si>
  <si>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</si>
  <si>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</si>
  <si>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</si>
  <si>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</si>
  <si>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</si>
  <si>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</si>
  <si>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</si>
  <si>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</si>
  <si>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</si>
  <si>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</si>
  <si>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</si>
  <si>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</si>
  <si>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</si>
  <si>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</si>
  <si>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</si>
  <si>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</si>
  <si>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</si>
  <si>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</si>
  <si>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</si>
  <si>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</si>
  <si>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</si>
  <si>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</si>
  <si>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</si>
  <si>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</si>
  <si>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</si>
  <si>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</si>
  <si>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</si>
  <si>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</si>
  <si>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</si>
  <si>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</si>
  <si>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</si>
  <si>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</si>
  <si>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</si>
  <si>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</si>
  <si>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</si>
  <si>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</si>
  <si>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</si>
  <si>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</si>
  <si>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</si>
  <si>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</si>
  <si>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</si>
  <si>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</si>
  <si>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</si>
  <si>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</si>
  <si>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</si>
  <si>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</si>
  <si>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</si>
  <si>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</si>
  <si>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</si>
  <si>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</si>
  <si>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</si>
  <si>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</si>
  <si>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</si>
  <si>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</si>
  <si>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</si>
  <si>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</si>
  <si>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</si>
  <si>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</si>
  <si>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</si>
  <si>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</si>
  <si>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</si>
  <si>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</si>
  <si>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rPh sb="0" eb="3">
      <t>ガイムショウ</t>
    </rPh>
    <phoneticPr fontId="5"/>
  </si>
  <si>
    <t>在外選挙関連事務に必要な経費</t>
    <rPh sb="0" eb="2">
      <t>ザイガイ</t>
    </rPh>
    <rPh sb="2" eb="4">
      <t>センキョ</t>
    </rPh>
    <rPh sb="4" eb="6">
      <t>カンレン</t>
    </rPh>
    <rPh sb="6" eb="8">
      <t>ジム</t>
    </rPh>
    <rPh sb="9" eb="11">
      <t>ヒツヨウ</t>
    </rPh>
    <rPh sb="12" eb="14">
      <t>ケイヒ</t>
    </rPh>
    <phoneticPr fontId="5"/>
  </si>
  <si>
    <t>領事局</t>
    <rPh sb="0" eb="3">
      <t>リョウジキョク</t>
    </rPh>
    <phoneticPr fontId="5"/>
  </si>
  <si>
    <t>政策課</t>
    <rPh sb="0" eb="3">
      <t>セイサクカ</t>
    </rPh>
    <phoneticPr fontId="5"/>
  </si>
  <si>
    <t>課長　森　尊俊</t>
    <rPh sb="0" eb="2">
      <t>カチョウ</t>
    </rPh>
    <rPh sb="3" eb="4">
      <t>モリ</t>
    </rPh>
    <rPh sb="5" eb="6">
      <t>タケル</t>
    </rPh>
    <rPh sb="6" eb="7">
      <t>シュン</t>
    </rPh>
    <phoneticPr fontId="5"/>
  </si>
  <si>
    <t>公職選挙法第30条の2及び同第49条の2
外務省組織令第13条第4項</t>
    <rPh sb="0" eb="2">
      <t>コウショク</t>
    </rPh>
    <rPh sb="2" eb="5">
      <t>センキョホウ</t>
    </rPh>
    <rPh sb="5" eb="6">
      <t>ダイ</t>
    </rPh>
    <rPh sb="8" eb="9">
      <t>ジョウ</t>
    </rPh>
    <rPh sb="11" eb="12">
      <t>オヨ</t>
    </rPh>
    <rPh sb="13" eb="14">
      <t>ドウ</t>
    </rPh>
    <rPh sb="14" eb="15">
      <t>ダイ</t>
    </rPh>
    <rPh sb="17" eb="18">
      <t>ジョウ</t>
    </rPh>
    <rPh sb="21" eb="24">
      <t>ガイムショウ</t>
    </rPh>
    <rPh sb="24" eb="26">
      <t>ソシキ</t>
    </rPh>
    <rPh sb="26" eb="27">
      <t>レイ</t>
    </rPh>
    <rPh sb="27" eb="28">
      <t>ダイ</t>
    </rPh>
    <rPh sb="30" eb="31">
      <t>ジョウ</t>
    </rPh>
    <rPh sb="31" eb="32">
      <t>ダイ</t>
    </rPh>
    <rPh sb="33" eb="34">
      <t>コウ</t>
    </rPh>
    <phoneticPr fontId="5"/>
  </si>
  <si>
    <t>在外選挙制度の周知及び国政選挙実施に伴う措置</t>
    <rPh sb="0" eb="2">
      <t>ザイガイ</t>
    </rPh>
    <rPh sb="2" eb="4">
      <t>センキョ</t>
    </rPh>
    <rPh sb="4" eb="6">
      <t>セイド</t>
    </rPh>
    <rPh sb="7" eb="9">
      <t>シュウチ</t>
    </rPh>
    <rPh sb="9" eb="10">
      <t>オヨ</t>
    </rPh>
    <rPh sb="11" eb="13">
      <t>コクセイ</t>
    </rPh>
    <rPh sb="13" eb="15">
      <t>センキョ</t>
    </rPh>
    <rPh sb="15" eb="17">
      <t>ジッシ</t>
    </rPh>
    <rPh sb="18" eb="19">
      <t>トモナ</t>
    </rPh>
    <rPh sb="20" eb="22">
      <t>ソチ</t>
    </rPh>
    <phoneticPr fontId="5"/>
  </si>
  <si>
    <t>○</t>
  </si>
  <si>
    <t>憲法第15条及び公職選挙法第9条第1項で保証された国民の参政権を海外在留邦人に確保すること。</t>
    <rPh sb="0" eb="2">
      <t>ケンポウ</t>
    </rPh>
    <rPh sb="2" eb="3">
      <t>ダイ</t>
    </rPh>
    <rPh sb="5" eb="6">
      <t>ジョウ</t>
    </rPh>
    <rPh sb="6" eb="7">
      <t>オヨ</t>
    </rPh>
    <rPh sb="8" eb="10">
      <t>コウショク</t>
    </rPh>
    <rPh sb="10" eb="13">
      <t>センキョホウ</t>
    </rPh>
    <rPh sb="13" eb="14">
      <t>ダイ</t>
    </rPh>
    <rPh sb="15" eb="16">
      <t>ジョウ</t>
    </rPh>
    <rPh sb="16" eb="17">
      <t>ダイ</t>
    </rPh>
    <rPh sb="18" eb="19">
      <t>コウ</t>
    </rPh>
    <rPh sb="20" eb="22">
      <t>ホショウ</t>
    </rPh>
    <rPh sb="25" eb="27">
      <t>コクミン</t>
    </rPh>
    <rPh sb="28" eb="31">
      <t>サンセイケン</t>
    </rPh>
    <rPh sb="32" eb="34">
      <t>カイガイ</t>
    </rPh>
    <rPh sb="34" eb="36">
      <t>ザイリュウ</t>
    </rPh>
    <rPh sb="36" eb="38">
      <t>ホウジン</t>
    </rPh>
    <rPh sb="39" eb="41">
      <t>カクホ</t>
    </rPh>
    <phoneticPr fontId="5"/>
  </si>
  <si>
    <t>１．在外選挙制度で投票するためには，あらかじめ日本国内の最終住所地又は本籍地の市町村選挙管理委員会が保有する在外選挙人名簿に登録され，在外選挙人証の発給を受ける必要がある。この制度は職権により選挙人名簿に登録される国内制度と異なることもあり，申請・投票の手続等，広く海外在留邦人に案内する必要がある。在外選挙制度の周知・広報は，在外選挙制度創設時の国会での付帯決議において求められており，引き続き在留邦人向けに重層的な広報を行う必要がある。
２．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phoneticPr fontId="5"/>
  </si>
  <si>
    <t>（外務本省）
在外選挙事務謝金</t>
    <rPh sb="1" eb="3">
      <t>ガイム</t>
    </rPh>
    <rPh sb="3" eb="5">
      <t>ホンショウ</t>
    </rPh>
    <rPh sb="7" eb="9">
      <t>ザイガイ</t>
    </rPh>
    <rPh sb="9" eb="11">
      <t>センキョ</t>
    </rPh>
    <rPh sb="11" eb="13">
      <t>ジム</t>
    </rPh>
    <rPh sb="13" eb="15">
      <t>シャキン</t>
    </rPh>
    <phoneticPr fontId="5"/>
  </si>
  <si>
    <t>（外務本省）
在外選挙事務庁費</t>
    <rPh sb="1" eb="3">
      <t>ガイム</t>
    </rPh>
    <rPh sb="3" eb="5">
      <t>ホンショウ</t>
    </rPh>
    <rPh sb="7" eb="9">
      <t>ザイガイ</t>
    </rPh>
    <rPh sb="9" eb="11">
      <t>センキョ</t>
    </rPh>
    <rPh sb="11" eb="13">
      <t>ジム</t>
    </rPh>
    <rPh sb="13" eb="15">
      <t>チョウヒ</t>
    </rPh>
    <phoneticPr fontId="5"/>
  </si>
  <si>
    <t>（在外公館）
在外選挙事務謝金</t>
    <rPh sb="1" eb="3">
      <t>ザイガイ</t>
    </rPh>
    <rPh sb="3" eb="5">
      <t>コウカン</t>
    </rPh>
    <rPh sb="7" eb="9">
      <t>ザイガイ</t>
    </rPh>
    <rPh sb="9" eb="11">
      <t>センキョ</t>
    </rPh>
    <rPh sb="11" eb="13">
      <t>ジム</t>
    </rPh>
    <rPh sb="13" eb="15">
      <t>シャキン</t>
    </rPh>
    <phoneticPr fontId="5"/>
  </si>
  <si>
    <t>（在外公館）
在外選挙事務庁費</t>
    <rPh sb="1" eb="3">
      <t>ザイガイ</t>
    </rPh>
    <rPh sb="3" eb="5">
      <t>コウカン</t>
    </rPh>
    <rPh sb="7" eb="9">
      <t>ザイガイ</t>
    </rPh>
    <rPh sb="9" eb="11">
      <t>センキョ</t>
    </rPh>
    <rPh sb="11" eb="13">
      <t>ジム</t>
    </rPh>
    <rPh sb="13" eb="15">
      <t>チョウヒ</t>
    </rPh>
    <phoneticPr fontId="5"/>
  </si>
  <si>
    <t>（在外公館）
在外選挙事務職員旅費</t>
    <rPh sb="1" eb="3">
      <t>ザイガイ</t>
    </rPh>
    <rPh sb="3" eb="5">
      <t>コウカン</t>
    </rPh>
    <rPh sb="7" eb="9">
      <t>ザイガイ</t>
    </rPh>
    <rPh sb="9" eb="11">
      <t>センキョ</t>
    </rPh>
    <rPh sb="11" eb="13">
      <t>ジム</t>
    </rPh>
    <rPh sb="13" eb="15">
      <t>ショクイン</t>
    </rPh>
    <rPh sb="15" eb="17">
      <t>リョヒ</t>
    </rPh>
    <phoneticPr fontId="5"/>
  </si>
  <si>
    <t>衆・参国政選挙に伴う在外投票の管理執行事業であり，在留邦人の意思による在外選挙人名簿の登録申請及び自己の意思による在外投票について，定量的な目標を設定することは困難である。</t>
    <phoneticPr fontId="5"/>
  </si>
  <si>
    <t>平成３０年度：国政選挙なし。
令和元年度：第２５回参議院議員通常選挙：比例区19,409人，選挙区19,214人
令和２年度：国政選挙なし。</t>
    <rPh sb="57" eb="59">
      <t>レイワ</t>
    </rPh>
    <rPh sb="60" eb="62">
      <t>ネンド</t>
    </rPh>
    <rPh sb="63" eb="65">
      <t>コクセイ</t>
    </rPh>
    <rPh sb="65" eb="67">
      <t>センキョ</t>
    </rPh>
    <phoneticPr fontId="5"/>
  </si>
  <si>
    <t>在外選挙人名簿登録者数の増加</t>
    <rPh sb="0" eb="2">
      <t>ザイガイ</t>
    </rPh>
    <rPh sb="2" eb="5">
      <t>センキョニン</t>
    </rPh>
    <rPh sb="5" eb="7">
      <t>メイボ</t>
    </rPh>
    <rPh sb="7" eb="10">
      <t>トウロクシャ</t>
    </rPh>
    <rPh sb="10" eb="11">
      <t>スウ</t>
    </rPh>
    <rPh sb="12" eb="14">
      <t>ゾウカ</t>
    </rPh>
    <phoneticPr fontId="5"/>
  </si>
  <si>
    <t>2月15日現在の在外選挙人名簿登録者数</t>
    <rPh sb="1" eb="2">
      <t>ガツ</t>
    </rPh>
    <rPh sb="4" eb="5">
      <t>ニチ</t>
    </rPh>
    <rPh sb="5" eb="7">
      <t>ゲンザイ</t>
    </rPh>
    <rPh sb="8" eb="10">
      <t>ザイガイ</t>
    </rPh>
    <rPh sb="10" eb="13">
      <t>センキョニン</t>
    </rPh>
    <rPh sb="13" eb="15">
      <t>メイボ</t>
    </rPh>
    <rPh sb="15" eb="18">
      <t>トウロクシャ</t>
    </rPh>
    <rPh sb="18" eb="19">
      <t>スウ</t>
    </rPh>
    <phoneticPr fontId="5"/>
  </si>
  <si>
    <t>人</t>
    <rPh sb="0" eb="1">
      <t>ニン</t>
    </rPh>
    <phoneticPr fontId="5"/>
  </si>
  <si>
    <t>国政選挙における在外投票者数</t>
    <rPh sb="0" eb="2">
      <t>コクセイ</t>
    </rPh>
    <rPh sb="2" eb="4">
      <t>センキョ</t>
    </rPh>
    <rPh sb="8" eb="10">
      <t>ザイガイ</t>
    </rPh>
    <rPh sb="10" eb="13">
      <t>トウヒョウシャ</t>
    </rPh>
    <rPh sb="13" eb="14">
      <t>スウ</t>
    </rPh>
    <phoneticPr fontId="5"/>
  </si>
  <si>
    <t>-</t>
    <phoneticPr fontId="5"/>
  </si>
  <si>
    <t>執行額／投票者数　　　　　　　　　　　　　　</t>
    <rPh sb="0" eb="2">
      <t>シッコウ</t>
    </rPh>
    <rPh sb="2" eb="3">
      <t>ガク</t>
    </rPh>
    <rPh sb="4" eb="7">
      <t>トウヒョウシャ</t>
    </rPh>
    <rPh sb="7" eb="8">
      <t>スウ</t>
    </rPh>
    <phoneticPr fontId="5"/>
  </si>
  <si>
    <t>330百万円
／21,183</t>
    <rPh sb="3" eb="5">
      <t>ヒャクマン</t>
    </rPh>
    <rPh sb="5" eb="6">
      <t>エン</t>
    </rPh>
    <phoneticPr fontId="5"/>
  </si>
  <si>
    <t>基本目標Ⅳ　領事政策：国民の利便に資する領事業務を実施すること</t>
    <rPh sb="0" eb="2">
      <t>キホン</t>
    </rPh>
    <rPh sb="2" eb="4">
      <t>モクヒョウ</t>
    </rPh>
    <rPh sb="6" eb="8">
      <t>リョウジ</t>
    </rPh>
    <rPh sb="8" eb="10">
      <t>セイサク</t>
    </rPh>
    <rPh sb="11" eb="13">
      <t>コクミン</t>
    </rPh>
    <rPh sb="14" eb="16">
      <t>リベン</t>
    </rPh>
    <rPh sb="17" eb="18">
      <t>シ</t>
    </rPh>
    <rPh sb="20" eb="22">
      <t>リョウジ</t>
    </rPh>
    <rPh sb="22" eb="24">
      <t>ギョウム</t>
    </rPh>
    <rPh sb="25" eb="27">
      <t>ジッシ</t>
    </rPh>
    <phoneticPr fontId="5"/>
  </si>
  <si>
    <t>施策Ⅳ－１　領事業務の充実（１　領事サービスの充実）</t>
    <rPh sb="0" eb="2">
      <t>セサク</t>
    </rPh>
    <rPh sb="6" eb="8">
      <t>リョウジ</t>
    </rPh>
    <rPh sb="8" eb="10">
      <t>ギョウム</t>
    </rPh>
    <rPh sb="11" eb="13">
      <t>ジュウジツ</t>
    </rPh>
    <rPh sb="16" eb="18">
      <t>リョウジ</t>
    </rPh>
    <rPh sb="23" eb="25">
      <t>ジュウジツ</t>
    </rPh>
    <phoneticPr fontId="5"/>
  </si>
  <si>
    <t>在外選挙人名簿登録手続及び制度の周知並びに登録申請の適正な処理</t>
    <rPh sb="0" eb="2">
      <t>ザイガイ</t>
    </rPh>
    <rPh sb="2" eb="5">
      <t>センキョニン</t>
    </rPh>
    <rPh sb="5" eb="7">
      <t>メイボ</t>
    </rPh>
    <rPh sb="7" eb="11">
      <t>トウロクテツヅ</t>
    </rPh>
    <rPh sb="11" eb="12">
      <t>オヨ</t>
    </rPh>
    <rPh sb="13" eb="15">
      <t>セイド</t>
    </rPh>
    <rPh sb="16" eb="18">
      <t>シュウチ</t>
    </rPh>
    <rPh sb="18" eb="19">
      <t>ナラ</t>
    </rPh>
    <rPh sb="21" eb="23">
      <t>トウロク</t>
    </rPh>
    <rPh sb="23" eb="25">
      <t>シンセイ</t>
    </rPh>
    <rPh sb="26" eb="28">
      <t>テキセイ</t>
    </rPh>
    <rPh sb="29" eb="31">
      <t>ショリ</t>
    </rPh>
    <phoneticPr fontId="5"/>
  </si>
  <si>
    <t>海外在留邦人が憲法第15条により保障されている選挙権を行使する機会を確保する。</t>
    <rPh sb="0" eb="2">
      <t>カイガイ</t>
    </rPh>
    <rPh sb="2" eb="4">
      <t>ザイリュウ</t>
    </rPh>
    <rPh sb="4" eb="6">
      <t>ホウジン</t>
    </rPh>
    <rPh sb="7" eb="9">
      <t>ケンポウ</t>
    </rPh>
    <rPh sb="9" eb="10">
      <t>ダイ</t>
    </rPh>
    <rPh sb="12" eb="13">
      <t>ジョウ</t>
    </rPh>
    <rPh sb="16" eb="18">
      <t>ホショウ</t>
    </rPh>
    <rPh sb="23" eb="26">
      <t>センキョケン</t>
    </rPh>
    <rPh sb="27" eb="29">
      <t>コウシ</t>
    </rPh>
    <rPh sb="31" eb="33">
      <t>キカイ</t>
    </rPh>
    <rPh sb="34" eb="36">
      <t>カクホ</t>
    </rPh>
    <phoneticPr fontId="5"/>
  </si>
  <si>
    <t>平成30年6月に制度化された出国時申請を含む在外選挙制度の周知・啓発，関連事務の適正かつ迅速な処理など，海外に居住する日本国民が，憲法で保障されている選挙権を行使する機会を確保していく。</t>
    <phoneticPr fontId="5"/>
  </si>
  <si>
    <t>平成30年6月に導入された出国時申請を含め，在外選挙人の選挙権行使の機会が確保されるよう制度の周知・広報に努める。これにより在外選挙の円滑な実施のための体制整備に寄与する。</t>
    <phoneticPr fontId="5"/>
  </si>
  <si>
    <t>‐</t>
  </si>
  <si>
    <t>無</t>
  </si>
  <si>
    <t>参政権は国民の基本的権利であり、必須の事業である。</t>
    <rPh sb="0" eb="3">
      <t>サンセイケン</t>
    </rPh>
    <rPh sb="4" eb="6">
      <t>コクミン</t>
    </rPh>
    <rPh sb="7" eb="10">
      <t>キホンテキ</t>
    </rPh>
    <rPh sb="10" eb="12">
      <t>ケンリ</t>
    </rPh>
    <rPh sb="16" eb="18">
      <t>ヒッス</t>
    </rPh>
    <rPh sb="19" eb="21">
      <t>ジギョウ</t>
    </rPh>
    <phoneticPr fontId="5"/>
  </si>
  <si>
    <t>海外の国政選挙にかかる事業であり、事業委託は不可。</t>
    <rPh sb="0" eb="2">
      <t>カイガイ</t>
    </rPh>
    <rPh sb="3" eb="5">
      <t>コクセイ</t>
    </rPh>
    <rPh sb="5" eb="7">
      <t>センキョ</t>
    </rPh>
    <rPh sb="11" eb="13">
      <t>ジギョウ</t>
    </rPh>
    <rPh sb="17" eb="19">
      <t>ジギョウ</t>
    </rPh>
    <rPh sb="19" eb="21">
      <t>イタク</t>
    </rPh>
    <rPh sb="22" eb="24">
      <t>フカ</t>
    </rPh>
    <phoneticPr fontId="5"/>
  </si>
  <si>
    <t>支出の際には入札・見積もり合わせを実施し、支出として妥当である。</t>
    <rPh sb="0" eb="2">
      <t>シシュツ</t>
    </rPh>
    <rPh sb="3" eb="4">
      <t>サイ</t>
    </rPh>
    <rPh sb="6" eb="8">
      <t>ニュウサツ</t>
    </rPh>
    <rPh sb="9" eb="11">
      <t>ミツ</t>
    </rPh>
    <rPh sb="13" eb="14">
      <t>ア</t>
    </rPh>
    <rPh sb="17" eb="19">
      <t>ジッシ</t>
    </rPh>
    <rPh sb="21" eb="23">
      <t>シシュツ</t>
    </rPh>
    <rPh sb="26" eb="28">
      <t>ダトウ</t>
    </rPh>
    <phoneticPr fontId="5"/>
  </si>
  <si>
    <t>選挙に係る事務経費は公職選挙法第263条の規定により国庫負担とされており、また、選挙に係る啓発経費については同法第261の2に国が財政措置を講ずる旨規定されている。</t>
    <rPh sb="0" eb="2">
      <t>センキョ</t>
    </rPh>
    <rPh sb="3" eb="4">
      <t>カカ</t>
    </rPh>
    <rPh sb="5" eb="7">
      <t>ジム</t>
    </rPh>
    <rPh sb="7" eb="9">
      <t>ケイヒ</t>
    </rPh>
    <rPh sb="10" eb="12">
      <t>コウショク</t>
    </rPh>
    <rPh sb="12" eb="15">
      <t>センキョホウ</t>
    </rPh>
    <rPh sb="15" eb="16">
      <t>ダイ</t>
    </rPh>
    <rPh sb="19" eb="20">
      <t>ジョウ</t>
    </rPh>
    <rPh sb="21" eb="23">
      <t>キテイ</t>
    </rPh>
    <rPh sb="26" eb="28">
      <t>コッコ</t>
    </rPh>
    <rPh sb="28" eb="30">
      <t>フタン</t>
    </rPh>
    <rPh sb="40" eb="42">
      <t>センキョ</t>
    </rPh>
    <rPh sb="43" eb="44">
      <t>カカワ</t>
    </rPh>
    <rPh sb="45" eb="47">
      <t>ケイハツ</t>
    </rPh>
    <rPh sb="47" eb="49">
      <t>ケイヒ</t>
    </rPh>
    <rPh sb="54" eb="56">
      <t>ドウホウ</t>
    </rPh>
    <rPh sb="56" eb="57">
      <t>ダイ</t>
    </rPh>
    <rPh sb="63" eb="64">
      <t>クニ</t>
    </rPh>
    <rPh sb="65" eb="67">
      <t>ザイセイ</t>
    </rPh>
    <rPh sb="67" eb="69">
      <t>ソチ</t>
    </rPh>
    <rPh sb="70" eb="71">
      <t>コウ</t>
    </rPh>
    <rPh sb="73" eb="74">
      <t>ムネ</t>
    </rPh>
    <rPh sb="74" eb="76">
      <t>キテイ</t>
    </rPh>
    <phoneticPr fontId="5"/>
  </si>
  <si>
    <t>妥当と考える。</t>
    <rPh sb="0" eb="2">
      <t>ダトウ</t>
    </rPh>
    <rPh sb="3" eb="4">
      <t>カンガ</t>
    </rPh>
    <phoneticPr fontId="5"/>
  </si>
  <si>
    <t>合理的である。</t>
    <rPh sb="0" eb="3">
      <t>ゴウリテキ</t>
    </rPh>
    <phoneticPr fontId="5"/>
  </si>
  <si>
    <t>広報・登録及び選挙実施に係る経費であり、目的に即し必要性の高いものに限定されている。</t>
    <rPh sb="0" eb="2">
      <t>コウホウ</t>
    </rPh>
    <rPh sb="3" eb="5">
      <t>トウロク</t>
    </rPh>
    <rPh sb="5" eb="6">
      <t>オヨ</t>
    </rPh>
    <rPh sb="7" eb="9">
      <t>センキョ</t>
    </rPh>
    <rPh sb="9" eb="11">
      <t>ジッシ</t>
    </rPh>
    <rPh sb="12" eb="13">
      <t>カカ</t>
    </rPh>
    <rPh sb="14" eb="16">
      <t>ケイヒ</t>
    </rPh>
    <rPh sb="20" eb="22">
      <t>モクテキ</t>
    </rPh>
    <rPh sb="23" eb="24">
      <t>ソク</t>
    </rPh>
    <rPh sb="25" eb="28">
      <t>ヒツヨウセイ</t>
    </rPh>
    <rPh sb="29" eb="30">
      <t>タカ</t>
    </rPh>
    <rPh sb="34" eb="36">
      <t>ゲンテイ</t>
    </rPh>
    <phoneticPr fontId="5"/>
  </si>
  <si>
    <t>適切に執行してきている。</t>
    <rPh sb="0" eb="2">
      <t>テキセツ</t>
    </rPh>
    <rPh sb="3" eb="5">
      <t>シッコウ</t>
    </rPh>
    <phoneticPr fontId="5"/>
  </si>
  <si>
    <t>該当なし。</t>
    <rPh sb="0" eb="2">
      <t>ガイトウ</t>
    </rPh>
    <phoneticPr fontId="5"/>
  </si>
  <si>
    <t>広報媒体原稿の一括作成や記載済投票用紙運搬の地域ネットワーク網を構築する等、効率化に努めている。</t>
    <rPh sb="0" eb="2">
      <t>コウホウ</t>
    </rPh>
    <rPh sb="2" eb="4">
      <t>バイタイ</t>
    </rPh>
    <rPh sb="4" eb="6">
      <t>ゲンコウ</t>
    </rPh>
    <rPh sb="7" eb="9">
      <t>イッカツ</t>
    </rPh>
    <rPh sb="9" eb="11">
      <t>サクセイ</t>
    </rPh>
    <rPh sb="12" eb="14">
      <t>キサイ</t>
    </rPh>
    <rPh sb="14" eb="15">
      <t>ズミ</t>
    </rPh>
    <rPh sb="15" eb="17">
      <t>トウヒョウ</t>
    </rPh>
    <rPh sb="17" eb="19">
      <t>ヨウシ</t>
    </rPh>
    <rPh sb="19" eb="21">
      <t>ウンパン</t>
    </rPh>
    <rPh sb="22" eb="24">
      <t>チイキ</t>
    </rPh>
    <rPh sb="30" eb="31">
      <t>モウ</t>
    </rPh>
    <rPh sb="32" eb="34">
      <t>コウチク</t>
    </rPh>
    <rPh sb="36" eb="37">
      <t>ナド</t>
    </rPh>
    <rPh sb="38" eb="41">
      <t>コウリツカ</t>
    </rPh>
    <rPh sb="42" eb="43">
      <t>ツト</t>
    </rPh>
    <phoneticPr fontId="5"/>
  </si>
  <si>
    <t>選挙制度の周知，選挙の広報について，在外公館で使用する広報原案を本省で一括調達し，各在外公館の掲載媒体に合わせ使用するなど効率的・統一的な広報が実施できるよう留意している。また，在外公館では個別に日系企業等を訪問し，新たな赴任者等に対して説明会を行い，その場で登録を受け付けるなど名簿登録者の増加に努めており，在外選挙人の投票権行使の機会を確保し，適正かつ円滑な在外投票を実施する必要がある。</t>
    <phoneticPr fontId="5"/>
  </si>
  <si>
    <t>選挙人名簿への登録、選挙への投票共に選挙人の意思によるものの、一定の成果は上げている。</t>
    <rPh sb="0" eb="3">
      <t>センキョニン</t>
    </rPh>
    <rPh sb="3" eb="5">
      <t>メイボ</t>
    </rPh>
    <rPh sb="7" eb="9">
      <t>トウロク</t>
    </rPh>
    <rPh sb="10" eb="12">
      <t>センキョ</t>
    </rPh>
    <rPh sb="14" eb="16">
      <t>トウヒョウ</t>
    </rPh>
    <rPh sb="16" eb="17">
      <t>トモ</t>
    </rPh>
    <rPh sb="18" eb="21">
      <t>センキョニン</t>
    </rPh>
    <rPh sb="22" eb="24">
      <t>イシ</t>
    </rPh>
    <rPh sb="31" eb="33">
      <t>イッテイ</t>
    </rPh>
    <rPh sb="34" eb="36">
      <t>セイカ</t>
    </rPh>
    <rPh sb="37" eb="38">
      <t>ア</t>
    </rPh>
    <phoneticPr fontId="5"/>
  </si>
  <si>
    <t>実施方法などが細かく法律に規定されており、事業の性質からほかの適当手段は見受けられない。</t>
    <rPh sb="0" eb="2">
      <t>ジッシ</t>
    </rPh>
    <rPh sb="2" eb="4">
      <t>ホウホウ</t>
    </rPh>
    <rPh sb="7" eb="8">
      <t>コマ</t>
    </rPh>
    <rPh sb="10" eb="12">
      <t>ホウリツ</t>
    </rPh>
    <rPh sb="13" eb="15">
      <t>キテイ</t>
    </rPh>
    <rPh sb="21" eb="23">
      <t>ジギョウ</t>
    </rPh>
    <rPh sb="24" eb="26">
      <t>セイシツ</t>
    </rPh>
    <rPh sb="31" eb="33">
      <t>テキトウ</t>
    </rPh>
    <rPh sb="33" eb="35">
      <t>シュダン</t>
    </rPh>
    <rPh sb="36" eb="38">
      <t>ミウ</t>
    </rPh>
    <phoneticPr fontId="5"/>
  </si>
  <si>
    <t>重層的な広報が選挙人制度啓発につながり、投票者数の見込みに見合ったものとなっている。</t>
    <rPh sb="0" eb="3">
      <t>ジュウソウテキ</t>
    </rPh>
    <rPh sb="4" eb="6">
      <t>コウホウ</t>
    </rPh>
    <rPh sb="7" eb="10">
      <t>センキョニン</t>
    </rPh>
    <rPh sb="10" eb="12">
      <t>セイド</t>
    </rPh>
    <rPh sb="12" eb="14">
      <t>ケイハツ</t>
    </rPh>
    <rPh sb="20" eb="23">
      <t>トウヒョウシャ</t>
    </rPh>
    <rPh sb="23" eb="24">
      <t>スウ</t>
    </rPh>
    <rPh sb="25" eb="27">
      <t>ミコ</t>
    </rPh>
    <rPh sb="29" eb="31">
      <t>ミア</t>
    </rPh>
    <phoneticPr fontId="5"/>
  </si>
  <si>
    <t>本省で一括作成した広報媒体を在外公館で広く活用している。</t>
    <rPh sb="0" eb="2">
      <t>ホンショウ</t>
    </rPh>
    <rPh sb="3" eb="5">
      <t>イッカツ</t>
    </rPh>
    <rPh sb="5" eb="7">
      <t>サクセイ</t>
    </rPh>
    <rPh sb="9" eb="11">
      <t>コウホウ</t>
    </rPh>
    <rPh sb="11" eb="13">
      <t>バイタイ</t>
    </rPh>
    <rPh sb="14" eb="16">
      <t>ザイガイ</t>
    </rPh>
    <rPh sb="16" eb="18">
      <t>コウカン</t>
    </rPh>
    <rPh sb="19" eb="20">
      <t>ヒロ</t>
    </rPh>
    <rPh sb="21" eb="23">
      <t>カツヨウ</t>
    </rPh>
    <phoneticPr fontId="5"/>
  </si>
  <si>
    <t>326百万円
／21,000</t>
    <rPh sb="3" eb="5">
      <t>ヒャクマン</t>
    </rPh>
    <rPh sb="5" eb="6">
      <t>エン</t>
    </rPh>
    <phoneticPr fontId="5"/>
  </si>
  <si>
    <t>平成２４年行政事業レビュー公開プロセス
（１）事業番号：５
（２）事業名：在外選挙（在外選挙人登録推進）
（３）評価結果：抜本的改善
（４）とりまとめコメント：
・参政権という基本的人権にかかわるものであり，これでよい。
・広報のあり方について一層の工夫が求められる。
・手続き簡素化への取り組み検討も必要。
・出張サービスが登録者数の増加につながっていない。
・転出時一次登録するなど政府全体として仕組みを考え直して欲しい。
・制度として見直しが必要ではないか。
（５）対応状況：　　　　　　　　　　　　　　　　　　　　　　　　　　　　　　　　　　　　　　　　　　　　　　　　　　　　　　　　　　　　　　　　　　　　　　　　　　　　　　　　　　　　　　　　　　　　　　　　　　　　　　　　　・在外公館における広報については，指摘のとおり，これまで各在外公館でバラバラに実施しており工夫等の余地があったため，まず本省で統一的な版下を作成し，各在外公館では同版下を利用することによって，統一的かつ訴求力を高める措置を講じることとした。
・平成２８年に登録手続が簡便となるよう，市区町村に国外提出届を行う際，併せて在外選挙人名簿の登録申請ができる，いわゆる出国時申請制度を創設させるよう公職選挙法の一部改正を行い，平成３０年６月から同制度が施行された。
・出張サービスについては，在外選挙だけではなく他の領事事務を目的とし，同予算は他の事業に移管した。</t>
    <phoneticPr fontId="5"/>
  </si>
  <si>
    <t>617</t>
    <phoneticPr fontId="5"/>
  </si>
  <si>
    <t>5</t>
    <phoneticPr fontId="5"/>
  </si>
  <si>
    <t>90</t>
    <phoneticPr fontId="5"/>
  </si>
  <si>
    <t>85</t>
    <phoneticPr fontId="5"/>
  </si>
  <si>
    <t>新27-0038 0088 0089</t>
    <rPh sb="0" eb="1">
      <t>シン</t>
    </rPh>
    <phoneticPr fontId="5"/>
  </si>
  <si>
    <t>117</t>
    <phoneticPr fontId="5"/>
  </si>
  <si>
    <t>新29-0118</t>
    <rPh sb="0" eb="1">
      <t>シン</t>
    </rPh>
    <phoneticPr fontId="5"/>
  </si>
  <si>
    <t>新30-0117</t>
    <rPh sb="0" eb="1">
      <t>シン</t>
    </rPh>
    <phoneticPr fontId="5"/>
  </si>
  <si>
    <t>外務省</t>
  </si>
  <si>
    <t>バーコードシール作成</t>
    <rPh sb="8" eb="10">
      <t>サクセイ</t>
    </rPh>
    <phoneticPr fontId="5"/>
  </si>
  <si>
    <t>模擬投票用紙の作成</t>
    <rPh sb="0" eb="2">
      <t>モギ</t>
    </rPh>
    <rPh sb="2" eb="4">
      <t>トウヒョウ</t>
    </rPh>
    <rPh sb="4" eb="6">
      <t>ヨウシ</t>
    </rPh>
    <rPh sb="7" eb="9">
      <t>サクセイ</t>
    </rPh>
    <phoneticPr fontId="5"/>
  </si>
  <si>
    <t>広報データ保守・管理</t>
    <rPh sb="0" eb="2">
      <t>コウホウ</t>
    </rPh>
    <rPh sb="5" eb="7">
      <t>ホシュ</t>
    </rPh>
    <rPh sb="8" eb="10">
      <t>カンリ</t>
    </rPh>
    <phoneticPr fontId="5"/>
  </si>
  <si>
    <t>投票用備品の購入</t>
    <rPh sb="0" eb="2">
      <t>トウヒョウ</t>
    </rPh>
    <rPh sb="2" eb="3">
      <t>ヨウ</t>
    </rPh>
    <rPh sb="3" eb="5">
      <t>ビヒン</t>
    </rPh>
    <rPh sb="6" eb="8">
      <t>コウニュウ</t>
    </rPh>
    <phoneticPr fontId="5"/>
  </si>
  <si>
    <t>期間業務職員給与</t>
    <rPh sb="0" eb="2">
      <t>キカン</t>
    </rPh>
    <rPh sb="2" eb="4">
      <t>ギョウム</t>
    </rPh>
    <rPh sb="4" eb="6">
      <t>ショクイン</t>
    </rPh>
    <rPh sb="6" eb="8">
      <t>キュウヨ</t>
    </rPh>
    <phoneticPr fontId="5"/>
  </si>
  <si>
    <t>日系企業個別訪問説明会関係経費</t>
    <rPh sb="0" eb="2">
      <t>ニッケイ</t>
    </rPh>
    <rPh sb="2" eb="4">
      <t>キギョウ</t>
    </rPh>
    <rPh sb="4" eb="6">
      <t>コベツ</t>
    </rPh>
    <rPh sb="6" eb="8">
      <t>ホウモン</t>
    </rPh>
    <rPh sb="8" eb="11">
      <t>セツメイカイ</t>
    </rPh>
    <rPh sb="11" eb="13">
      <t>カンケイ</t>
    </rPh>
    <rPh sb="13" eb="15">
      <t>ケイヒ</t>
    </rPh>
    <phoneticPr fontId="5"/>
  </si>
  <si>
    <t>投票用消耗品等購入費</t>
    <rPh sb="0" eb="2">
      <t>トウヒョウ</t>
    </rPh>
    <rPh sb="2" eb="3">
      <t>ヨウ</t>
    </rPh>
    <rPh sb="3" eb="6">
      <t>ショウモウヒン</t>
    </rPh>
    <rPh sb="6" eb="7">
      <t>トウ</t>
    </rPh>
    <rPh sb="7" eb="10">
      <t>コウニュウヒ</t>
    </rPh>
    <phoneticPr fontId="5"/>
  </si>
  <si>
    <t>DM等通信送料</t>
    <rPh sb="2" eb="3">
      <t>トウ</t>
    </rPh>
    <rPh sb="3" eb="5">
      <t>ツウシン</t>
    </rPh>
    <rPh sb="5" eb="7">
      <t>ソウリョウ</t>
    </rPh>
    <phoneticPr fontId="5"/>
  </si>
  <si>
    <t>広報等雑役務</t>
    <rPh sb="0" eb="2">
      <t>コウホウ</t>
    </rPh>
    <rPh sb="2" eb="3">
      <t>トウ</t>
    </rPh>
    <rPh sb="3" eb="4">
      <t>ザツ</t>
    </rPh>
    <rPh sb="4" eb="6">
      <t>エキム</t>
    </rPh>
    <phoneticPr fontId="5"/>
  </si>
  <si>
    <t>（株）信興</t>
    <rPh sb="0" eb="3">
      <t>カブ</t>
    </rPh>
    <rPh sb="3" eb="4">
      <t>カンシン</t>
    </rPh>
    <rPh sb="4" eb="5">
      <t>キョウ</t>
    </rPh>
    <phoneticPr fontId="5"/>
  </si>
  <si>
    <t>広報データの保守・管理</t>
    <rPh sb="0" eb="2">
      <t>コウホウ</t>
    </rPh>
    <rPh sb="6" eb="8">
      <t>ホシュ</t>
    </rPh>
    <rPh sb="9" eb="11">
      <t>カンリ</t>
    </rPh>
    <phoneticPr fontId="5"/>
  </si>
  <si>
    <t>（株）ハップ</t>
    <rPh sb="0" eb="3">
      <t>カブ</t>
    </rPh>
    <phoneticPr fontId="5"/>
  </si>
  <si>
    <t>バーコードラベルの作成</t>
    <rPh sb="9" eb="11">
      <t>サクセイ</t>
    </rPh>
    <phoneticPr fontId="5"/>
  </si>
  <si>
    <t>（株）日本選挙センター</t>
    <rPh sb="0" eb="3">
      <t>カブ</t>
    </rPh>
    <rPh sb="3" eb="5">
      <t>ニホン</t>
    </rPh>
    <rPh sb="5" eb="7">
      <t>センキョ</t>
    </rPh>
    <phoneticPr fontId="5"/>
  </si>
  <si>
    <t>個人A</t>
    <rPh sb="0" eb="2">
      <t>コジン</t>
    </rPh>
    <phoneticPr fontId="5"/>
  </si>
  <si>
    <t>-</t>
    <phoneticPr fontId="5"/>
  </si>
  <si>
    <t>在外選挙人登録事務補助</t>
    <rPh sb="0" eb="2">
      <t>ザイガイ</t>
    </rPh>
    <rPh sb="2" eb="5">
      <t>センキョニン</t>
    </rPh>
    <rPh sb="5" eb="7">
      <t>トウロク</t>
    </rPh>
    <rPh sb="7" eb="9">
      <t>ジム</t>
    </rPh>
    <rPh sb="9" eb="11">
      <t>ホジョ</t>
    </rPh>
    <phoneticPr fontId="5"/>
  </si>
  <si>
    <t>在上海総</t>
    <rPh sb="0" eb="1">
      <t>ザイ</t>
    </rPh>
    <rPh sb="1" eb="3">
      <t>シャンハイ</t>
    </rPh>
    <rPh sb="3" eb="4">
      <t>ソウ</t>
    </rPh>
    <phoneticPr fontId="5"/>
  </si>
  <si>
    <t>在インド大</t>
    <rPh sb="0" eb="1">
      <t>ザイ</t>
    </rPh>
    <rPh sb="4" eb="5">
      <t>タイ</t>
    </rPh>
    <phoneticPr fontId="5"/>
  </si>
  <si>
    <t>在サンパウロ総</t>
    <rPh sb="0" eb="1">
      <t>ザイ</t>
    </rPh>
    <rPh sb="6" eb="7">
      <t>ソウ</t>
    </rPh>
    <phoneticPr fontId="5"/>
  </si>
  <si>
    <t>在シドニー総</t>
    <rPh sb="0" eb="1">
      <t>ザイ</t>
    </rPh>
    <rPh sb="5" eb="6">
      <t>ソウ</t>
    </rPh>
    <phoneticPr fontId="5"/>
  </si>
  <si>
    <t>在米国大</t>
    <rPh sb="0" eb="2">
      <t>ザイベイ</t>
    </rPh>
    <rPh sb="2" eb="3">
      <t>コク</t>
    </rPh>
    <rPh sb="3" eb="4">
      <t>タイ</t>
    </rPh>
    <phoneticPr fontId="5"/>
  </si>
  <si>
    <t>在メルボルン総</t>
    <rPh sb="0" eb="1">
      <t>ザイ</t>
    </rPh>
    <rPh sb="6" eb="7">
      <t>ソウ</t>
    </rPh>
    <phoneticPr fontId="5"/>
  </si>
  <si>
    <t>在サンフランシスコ総</t>
    <rPh sb="0" eb="1">
      <t>ザイ</t>
    </rPh>
    <rPh sb="9" eb="10">
      <t>ソウ</t>
    </rPh>
    <phoneticPr fontId="5"/>
  </si>
  <si>
    <t>在デュッセルドルフ総</t>
    <rPh sb="0" eb="1">
      <t>ザイ</t>
    </rPh>
    <rPh sb="9" eb="10">
      <t>ソウ</t>
    </rPh>
    <phoneticPr fontId="5"/>
  </si>
  <si>
    <t>在ノルウェー大</t>
    <rPh sb="0" eb="1">
      <t>ザイ</t>
    </rPh>
    <rPh sb="6" eb="7">
      <t>タイ</t>
    </rPh>
    <phoneticPr fontId="5"/>
  </si>
  <si>
    <t>在スイス大</t>
    <rPh sb="0" eb="1">
      <t>ザイ</t>
    </rPh>
    <rPh sb="4" eb="5">
      <t>タイ</t>
    </rPh>
    <phoneticPr fontId="5"/>
  </si>
  <si>
    <t>投票事務従事者雇上経費</t>
    <rPh sb="0" eb="2">
      <t>トウヒョウ</t>
    </rPh>
    <rPh sb="2" eb="4">
      <t>ジム</t>
    </rPh>
    <rPh sb="4" eb="7">
      <t>ジュウジシャ</t>
    </rPh>
    <rPh sb="7" eb="8">
      <t>ヤトイ</t>
    </rPh>
    <rPh sb="8" eb="9">
      <t>アゲ</t>
    </rPh>
    <rPh sb="9" eb="11">
      <t>ケイヒ</t>
    </rPh>
    <phoneticPr fontId="5"/>
  </si>
  <si>
    <t>在シンガポール大</t>
    <rPh sb="0" eb="1">
      <t>ザイ</t>
    </rPh>
    <rPh sb="7" eb="8">
      <t>タイ</t>
    </rPh>
    <phoneticPr fontId="5"/>
  </si>
  <si>
    <t>在フランス大</t>
    <rPh sb="0" eb="1">
      <t>ザイ</t>
    </rPh>
    <rPh sb="5" eb="6">
      <t>タイ</t>
    </rPh>
    <phoneticPr fontId="5"/>
  </si>
  <si>
    <t>在香港総</t>
    <rPh sb="0" eb="1">
      <t>ザイ</t>
    </rPh>
    <rPh sb="1" eb="3">
      <t>ホンコン</t>
    </rPh>
    <rPh sb="3" eb="4">
      <t>ソウ</t>
    </rPh>
    <phoneticPr fontId="5"/>
  </si>
  <si>
    <t>在ニューヨーク総</t>
    <rPh sb="0" eb="1">
      <t>ザイ</t>
    </rPh>
    <rPh sb="7" eb="8">
      <t>ソウ</t>
    </rPh>
    <phoneticPr fontId="5"/>
  </si>
  <si>
    <t>在フィリピン大</t>
    <rPh sb="0" eb="1">
      <t>ザイ</t>
    </rPh>
    <rPh sb="6" eb="7">
      <t>タイ</t>
    </rPh>
    <phoneticPr fontId="5"/>
  </si>
  <si>
    <t>在バンクーバー総</t>
    <rPh sb="0" eb="1">
      <t>ザイ</t>
    </rPh>
    <rPh sb="7" eb="8">
      <t>ソウ</t>
    </rPh>
    <phoneticPr fontId="5"/>
  </si>
  <si>
    <t>在英国大</t>
    <rPh sb="0" eb="2">
      <t>ザイエイ</t>
    </rPh>
    <rPh sb="2" eb="4">
      <t>コクタイ</t>
    </rPh>
    <phoneticPr fontId="5"/>
  </si>
  <si>
    <t>在シカゴ総</t>
    <rPh sb="0" eb="1">
      <t>ザイ</t>
    </rPh>
    <rPh sb="4" eb="5">
      <t>ソウ</t>
    </rPh>
    <phoneticPr fontId="5"/>
  </si>
  <si>
    <t>広告掲載費等</t>
    <rPh sb="0" eb="2">
      <t>コウコク</t>
    </rPh>
    <rPh sb="2" eb="4">
      <t>ケイサイ</t>
    </rPh>
    <rPh sb="4" eb="5">
      <t>ヒ</t>
    </rPh>
    <rPh sb="5" eb="6">
      <t>トウ</t>
    </rPh>
    <phoneticPr fontId="5"/>
  </si>
  <si>
    <t>在外選挙人名簿登録手続や在外投票方法の周知を図るため，広報・啓発を重層的に実施したが，新型コロナウイルスの影響から在外選挙人名簿登録申請関係の取扱件数は，令和3年3月末現在で約１万５千件と昨年より９千件減少した。</t>
    <rPh sb="43" eb="45">
      <t>シンガタ</t>
    </rPh>
    <rPh sb="53" eb="55">
      <t>エイキョウ</t>
    </rPh>
    <rPh sb="101" eb="103">
      <t>ゲンショウ</t>
    </rPh>
    <phoneticPr fontId="5"/>
  </si>
  <si>
    <t>物品購入費</t>
    <rPh sb="0" eb="2">
      <t>ブッピン</t>
    </rPh>
    <rPh sb="2" eb="5">
      <t>コウニュウヒ</t>
    </rPh>
    <phoneticPr fontId="5"/>
  </si>
  <si>
    <t>広報経費</t>
    <rPh sb="0" eb="2">
      <t>コウホウ</t>
    </rPh>
    <rPh sb="2" eb="4">
      <t>ケイヒ</t>
    </rPh>
    <phoneticPr fontId="5"/>
  </si>
  <si>
    <t>人件費</t>
    <rPh sb="0" eb="3">
      <t>ジンケンヒ</t>
    </rPh>
    <phoneticPr fontId="5"/>
  </si>
  <si>
    <t>送料</t>
    <rPh sb="0" eb="2">
      <t>ソウリョウ</t>
    </rPh>
    <phoneticPr fontId="5"/>
  </si>
  <si>
    <t>謝金</t>
    <rPh sb="0" eb="2">
      <t>シャキン</t>
    </rPh>
    <phoneticPr fontId="5"/>
  </si>
  <si>
    <t>投票事務従事者経費</t>
    <rPh sb="0" eb="2">
      <t>トウヒョウ</t>
    </rPh>
    <rPh sb="2" eb="4">
      <t>ジム</t>
    </rPh>
    <rPh sb="4" eb="7">
      <t>ジュウジシャ</t>
    </rPh>
    <rPh sb="7" eb="9">
      <t>ケイヒ</t>
    </rPh>
    <phoneticPr fontId="5"/>
  </si>
  <si>
    <t>-</t>
    <phoneticPr fontId="5"/>
  </si>
  <si>
    <t>-</t>
    <phoneticPr fontId="5"/>
  </si>
  <si>
    <t>　令和３年度予算においては、在外選挙における感染症対策関連用品に係る所要額を計上しているが、令和４年度予算には右を計上していないため減額となっている。</t>
    <rPh sb="1" eb="3">
      <t>レイワ</t>
    </rPh>
    <rPh sb="4" eb="6">
      <t>ネンド</t>
    </rPh>
    <rPh sb="6" eb="8">
      <t>ヨサン</t>
    </rPh>
    <rPh sb="14" eb="16">
      <t>ザイガイ</t>
    </rPh>
    <rPh sb="16" eb="18">
      <t>センキョ</t>
    </rPh>
    <rPh sb="22" eb="25">
      <t>カンセンショウ</t>
    </rPh>
    <rPh sb="25" eb="27">
      <t>タイサク</t>
    </rPh>
    <rPh sb="27" eb="29">
      <t>カンレン</t>
    </rPh>
    <rPh sb="29" eb="31">
      <t>ヨウヒン</t>
    </rPh>
    <rPh sb="32" eb="33">
      <t>カカワ</t>
    </rPh>
    <rPh sb="34" eb="36">
      <t>ショヨウ</t>
    </rPh>
    <rPh sb="36" eb="37">
      <t>ガク</t>
    </rPh>
    <rPh sb="38" eb="40">
      <t>ケイジョウ</t>
    </rPh>
    <rPh sb="46" eb="48">
      <t>レイワ</t>
    </rPh>
    <rPh sb="49" eb="51">
      <t>ネンド</t>
    </rPh>
    <rPh sb="51" eb="53">
      <t>ヨサン</t>
    </rPh>
    <rPh sb="55" eb="56">
      <t>ミギ</t>
    </rPh>
    <rPh sb="57" eb="59">
      <t>ケイジョウ</t>
    </rPh>
    <rPh sb="66" eb="68">
      <t>ゲンガク</t>
    </rPh>
    <phoneticPr fontId="5"/>
  </si>
  <si>
    <t>-</t>
    <phoneticPr fontId="5"/>
  </si>
  <si>
    <t>事業の効率化による経費の縮減に努める。</t>
    <phoneticPr fontId="5"/>
  </si>
  <si>
    <t>外部有識者の点検対象外である。</t>
    <phoneticPr fontId="5"/>
  </si>
  <si>
    <t>引き続き効率的・効果的かつ適正な執行、適切な事業の実施に努める。</t>
    <rPh sb="0" eb="1">
      <t>ヒ</t>
    </rPh>
    <rPh sb="2" eb="3">
      <t>ツヅ</t>
    </rPh>
    <rPh sb="4" eb="7">
      <t>コウリツテキ</t>
    </rPh>
    <rPh sb="8" eb="11">
      <t>コウカテキ</t>
    </rPh>
    <rPh sb="13" eb="15">
      <t>テキセイ</t>
    </rPh>
    <rPh sb="16" eb="18">
      <t>シッコウ</t>
    </rPh>
    <rPh sb="19" eb="21">
      <t>テキセツ</t>
    </rPh>
    <rPh sb="22" eb="24">
      <t>ジギョウ</t>
    </rPh>
    <rPh sb="25" eb="27">
      <t>ジッシ</t>
    </rPh>
    <rPh sb="28" eb="2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</si>
</sst>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92529</xdr:colOff>
      <xdr:row>747</xdr:row>
      <xdr:rowOff>299357</xdr:rowOff>
    </xdr:from>
    <xdr:to>
      <xdr:col>48</xdr:col>
      <xdr:colOff>204104</xdr:colOff>
      <xdr:row>765</xdr:row>
      <xdr:rowOff>241115</xdr:rowOff>
    </xdr:to>
    <xdr:grpSp>
      <xdr:nvGrpSpPr>
        <xdr:cNvPr id="2" name="グループ化 1">
          <a:extLst>
            <a:ext uri="{FF2B5EF4-FFF2-40B4-BE49-F238E27FC236}">
              <a16:creationId xmlns:a16="http://schemas.microsoft.com/office/drawing/2014/main" id="{00000000-0008-0000-0000-000035000000}"/>
            </a:ext>
          </a:extLst>
        </xdr:cNvPr>
        <xdr:cNvGrpSpPr/>
      </xdr:nvGrpSpPr>
      <xdr:grpSpPr>
        <a:xfrm>
          <a:off x="1381579" y="44222307"/>
          <a:ext cx="7642675" cy="6634658"/>
          <a:chOff x="287834" y="2118241"/>
          <a:chExt cx="6344814" cy="4773758"/>
        </a:xfrm>
      </xdr:grpSpPr>
      <xdr:sp macro="" textlink="">
        <xdr:nvSpPr>
          <xdr:cNvPr id="3" name="正方形/長方形 2">
            <a:extLst>
              <a:ext uri="{FF2B5EF4-FFF2-40B4-BE49-F238E27FC236}">
                <a16:creationId xmlns:a16="http://schemas.microsoft.com/office/drawing/2014/main" id="{00000000-0008-0000-0000-000036000000}"/>
              </a:ext>
            </a:extLst>
          </xdr:cNvPr>
          <xdr:cNvSpPr/>
        </xdr:nvSpPr>
        <xdr:spPr>
          <a:xfrm>
            <a:off x="287834" y="2118241"/>
            <a:ext cx="2440307" cy="10044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○一般予算</a:t>
            </a:r>
            <a:endParaRPr kumimoji="1" lang="en-US" altLang="ja-JP" sz="1400" b="1">
              <a:solidFill>
                <a:schemeClr val="tx1"/>
              </a:solidFill>
            </a:endParaRPr>
          </a:p>
          <a:p>
            <a:r>
              <a:rPr kumimoji="1" lang="en-US" altLang="ja-JP" sz="1400" b="1">
                <a:solidFill>
                  <a:schemeClr val="tx1"/>
                </a:solidFill>
              </a:rPr>
              <a:t>【</a:t>
            </a:r>
            <a:r>
              <a:rPr kumimoji="1" lang="ja-JP" altLang="en-US" sz="1400" b="1">
                <a:solidFill>
                  <a:schemeClr val="tx1"/>
                </a:solidFill>
              </a:rPr>
              <a:t>在外選挙関連事務経費</a:t>
            </a:r>
            <a:r>
              <a:rPr kumimoji="1" lang="en-US" altLang="ja-JP" sz="1400" b="1">
                <a:solidFill>
                  <a:schemeClr val="tx1"/>
                </a:solidFill>
              </a:rPr>
              <a:t>】</a:t>
            </a:r>
          </a:p>
          <a:p>
            <a:r>
              <a:rPr kumimoji="1" lang="ja-JP" altLang="en-US" sz="1400" b="1" u="sng">
                <a:solidFill>
                  <a:schemeClr val="tx1"/>
                </a:solidFill>
              </a:rPr>
              <a:t>合計　</a:t>
            </a:r>
            <a:r>
              <a:rPr kumimoji="1" lang="en-US" altLang="ja-JP" sz="1400" b="1" u="sng">
                <a:solidFill>
                  <a:schemeClr val="tx1"/>
                </a:solidFill>
              </a:rPr>
              <a:t>39.2</a:t>
            </a:r>
            <a:r>
              <a:rPr kumimoji="1" lang="ja-JP" altLang="en-US" sz="1400" b="1" u="sng">
                <a:solidFill>
                  <a:schemeClr val="tx1"/>
                </a:solidFill>
              </a:rPr>
              <a:t>百万円</a:t>
            </a:r>
          </a:p>
        </xdr:txBody>
      </xdr:sp>
      <xdr:sp macro="" textlink="">
        <xdr:nvSpPr>
          <xdr:cNvPr id="4" name="正方形/長方形 3">
            <a:extLst>
              <a:ext uri="{FF2B5EF4-FFF2-40B4-BE49-F238E27FC236}">
                <a16:creationId xmlns:a16="http://schemas.microsoft.com/office/drawing/2014/main" id="{00000000-0008-0000-0000-000037000000}"/>
              </a:ext>
            </a:extLst>
          </xdr:cNvPr>
          <xdr:cNvSpPr/>
        </xdr:nvSpPr>
        <xdr:spPr>
          <a:xfrm>
            <a:off x="327251" y="3362818"/>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外務本省</a:t>
            </a:r>
            <a:endParaRPr kumimoji="1" lang="en-US" altLang="ja-JP" sz="1400" b="1">
              <a:solidFill>
                <a:schemeClr val="tx1"/>
              </a:solidFill>
            </a:endParaRPr>
          </a:p>
          <a:p>
            <a:endParaRPr kumimoji="1" lang="en-US" altLang="ja-JP" sz="1200">
              <a:solidFill>
                <a:schemeClr val="tx1"/>
              </a:solidFill>
            </a:endParaRPr>
          </a:p>
          <a:p>
            <a:pPr algn="ctr"/>
            <a:r>
              <a:rPr lang="ja-JP" altLang="en-US" sz="1200" b="1">
                <a:solidFill>
                  <a:schemeClr val="tx1"/>
                </a:solidFill>
              </a:rPr>
              <a:t>　</a:t>
            </a:r>
            <a:r>
              <a:rPr lang="en-US" altLang="ja-JP" sz="1200" b="1">
                <a:solidFill>
                  <a:schemeClr val="tx1"/>
                </a:solidFill>
              </a:rPr>
              <a:t>5.4</a:t>
            </a:r>
            <a:r>
              <a:rPr lang="ja-JP" altLang="en-US" sz="1200" b="1">
                <a:solidFill>
                  <a:schemeClr val="tx1"/>
                </a:solidFill>
              </a:rPr>
              <a:t>百万円</a:t>
            </a:r>
            <a:endParaRPr lang="en-US" altLang="ja-JP" sz="1200" b="1">
              <a:solidFill>
                <a:schemeClr val="tx1"/>
              </a:solidFill>
            </a:endParaRPr>
          </a:p>
        </xdr:txBody>
      </xdr:sp>
      <xdr:cxnSp macro="">
        <xdr:nvCxnSpPr>
          <xdr:cNvPr id="5" name="直線矢印コネクタ 4">
            <a:extLst>
              <a:ext uri="{FF2B5EF4-FFF2-40B4-BE49-F238E27FC236}">
                <a16:creationId xmlns:a16="http://schemas.microsoft.com/office/drawing/2014/main" id="{00000000-0008-0000-0000-000038000000}"/>
              </a:ext>
            </a:extLst>
          </xdr:cNvPr>
          <xdr:cNvCxnSpPr>
            <a:stCxn id="4" idx="3"/>
            <a:endCxn id="7" idx="1"/>
          </xdr:cNvCxnSpPr>
        </xdr:nvCxnSpPr>
        <xdr:spPr>
          <a:xfrm flipV="1">
            <a:off x="2123723" y="3189735"/>
            <a:ext cx="783212" cy="56562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39000000}"/>
              </a:ext>
            </a:extLst>
          </xdr:cNvPr>
          <xdr:cNvCxnSpPr>
            <a:stCxn id="4" idx="3"/>
            <a:endCxn id="8" idx="1"/>
          </xdr:cNvCxnSpPr>
        </xdr:nvCxnSpPr>
        <xdr:spPr>
          <a:xfrm>
            <a:off x="2123724" y="3755364"/>
            <a:ext cx="803574" cy="61863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3A000000}"/>
              </a:ext>
            </a:extLst>
          </xdr:cNvPr>
          <xdr:cNvSpPr/>
        </xdr:nvSpPr>
        <xdr:spPr>
          <a:xfrm>
            <a:off x="2906935" y="2891371"/>
            <a:ext cx="3725713" cy="59672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A</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2.3</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投票用備品・消耗品，投票用紙運搬，広報データ保守管理等</a:t>
            </a:r>
            <a:endParaRPr kumimoji="1" lang="en-US" altLang="ja-JP" sz="1050">
              <a:solidFill>
                <a:schemeClr val="tx1"/>
              </a:solidFill>
            </a:endParaRPr>
          </a:p>
        </xdr:txBody>
      </xdr:sp>
      <xdr:sp macro="" textlink="">
        <xdr:nvSpPr>
          <xdr:cNvPr id="8" name="正方形/長方形 7">
            <a:extLst>
              <a:ext uri="{FF2B5EF4-FFF2-40B4-BE49-F238E27FC236}">
                <a16:creationId xmlns:a16="http://schemas.microsoft.com/office/drawing/2014/main" id="{00000000-0008-0000-0000-00003B000000}"/>
              </a:ext>
            </a:extLst>
          </xdr:cNvPr>
          <xdr:cNvSpPr/>
        </xdr:nvSpPr>
        <xdr:spPr>
          <a:xfrm>
            <a:off x="2927298" y="4048515"/>
            <a:ext cx="3703773" cy="650968"/>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B</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領事事務庁費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3.1</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期間業務職員経費</a:t>
            </a:r>
            <a:endParaRPr kumimoji="1" lang="en-US" altLang="ja-JP" sz="1050">
              <a:solidFill>
                <a:schemeClr val="tx1"/>
              </a:solidFill>
            </a:endParaRPr>
          </a:p>
        </xdr:txBody>
      </xdr:sp>
      <xdr:sp macro="" textlink="">
        <xdr:nvSpPr>
          <xdr:cNvPr id="9" name="正方形/長方形 8">
            <a:extLst>
              <a:ext uri="{FF2B5EF4-FFF2-40B4-BE49-F238E27FC236}">
                <a16:creationId xmlns:a16="http://schemas.microsoft.com/office/drawing/2014/main" id="{00000000-0008-0000-0000-00003C000000}"/>
              </a:ext>
            </a:extLst>
          </xdr:cNvPr>
          <xdr:cNvSpPr/>
        </xdr:nvSpPr>
        <xdr:spPr>
          <a:xfrm>
            <a:off x="327251" y="5599747"/>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在外公館</a:t>
            </a:r>
            <a:endParaRPr kumimoji="1" lang="en-US" altLang="ja-JP" sz="1400" b="1">
              <a:solidFill>
                <a:schemeClr val="tx1"/>
              </a:solidFill>
            </a:endParaRPr>
          </a:p>
          <a:p>
            <a:endParaRPr kumimoji="1" lang="en-US" altLang="ja-JP" sz="1200">
              <a:solidFill>
                <a:schemeClr val="tx1"/>
              </a:solidFill>
            </a:endParaRPr>
          </a:p>
          <a:p>
            <a:pPr algn="ctr"/>
            <a:r>
              <a:rPr lang="en-US" altLang="ja-JP" sz="1200" b="1">
                <a:solidFill>
                  <a:schemeClr val="tx1"/>
                </a:solidFill>
              </a:rPr>
              <a:t>33.8</a:t>
            </a:r>
            <a:r>
              <a:rPr lang="ja-JP" altLang="en-US" sz="1200" b="1">
                <a:solidFill>
                  <a:schemeClr val="tx1"/>
                </a:solidFill>
              </a:rPr>
              <a:t>百万円</a:t>
            </a:r>
            <a:endParaRPr lang="en-US" altLang="ja-JP" sz="1200" b="1">
              <a:solidFill>
                <a:schemeClr val="tx1"/>
              </a:solidFill>
            </a:endParaRPr>
          </a:p>
        </xdr:txBody>
      </xdr:sp>
      <xdr:sp macro="" textlink="">
        <xdr:nvSpPr>
          <xdr:cNvPr id="10" name="正方形/長方形 9">
            <a:extLst>
              <a:ext uri="{FF2B5EF4-FFF2-40B4-BE49-F238E27FC236}">
                <a16:creationId xmlns:a16="http://schemas.microsoft.com/office/drawing/2014/main" id="{00000000-0008-0000-0000-00003D000000}"/>
              </a:ext>
            </a:extLst>
          </xdr:cNvPr>
          <xdr:cNvSpPr/>
        </xdr:nvSpPr>
        <xdr:spPr>
          <a:xfrm>
            <a:off x="2927296" y="5075035"/>
            <a:ext cx="3703773" cy="58065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C</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在外選挙事務謝金</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10.9</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日系企業説明会，投票事務従事者雇上経費</a:t>
            </a:r>
            <a:endParaRPr kumimoji="1" lang="en-US" altLang="ja-JP" sz="1050">
              <a:solidFill>
                <a:schemeClr val="tx1"/>
              </a:solidFill>
            </a:endParaRPr>
          </a:p>
        </xdr:txBody>
      </xdr:sp>
      <xdr:cxnSp macro="">
        <xdr:nvCxnSpPr>
          <xdr:cNvPr id="11" name="直線矢印コネクタ 10">
            <a:extLst>
              <a:ext uri="{FF2B5EF4-FFF2-40B4-BE49-F238E27FC236}">
                <a16:creationId xmlns:a16="http://schemas.microsoft.com/office/drawing/2014/main" id="{00000000-0008-0000-0000-00003E000000}"/>
              </a:ext>
            </a:extLst>
          </xdr:cNvPr>
          <xdr:cNvCxnSpPr>
            <a:stCxn id="9" idx="3"/>
            <a:endCxn id="10" idx="1"/>
          </xdr:cNvCxnSpPr>
        </xdr:nvCxnSpPr>
        <xdr:spPr>
          <a:xfrm flipV="1">
            <a:off x="2123724" y="5365364"/>
            <a:ext cx="803572" cy="62692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3F000000}"/>
              </a:ext>
            </a:extLst>
          </xdr:cNvPr>
          <xdr:cNvSpPr/>
        </xdr:nvSpPr>
        <xdr:spPr>
          <a:xfrm>
            <a:off x="2917117" y="6226118"/>
            <a:ext cx="3703773" cy="66588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D</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22.9</a:t>
            </a:r>
            <a:r>
              <a:rPr kumimoji="1" lang="ja-JP" altLang="en-US" sz="1200" b="1">
                <a:solidFill>
                  <a:schemeClr val="tx1"/>
                </a:solidFill>
              </a:rPr>
              <a:t>百万円</a:t>
            </a:r>
            <a:endParaRPr kumimoji="1" lang="en-US" altLang="ja-JP" sz="1200" b="1">
              <a:solidFill>
                <a:schemeClr val="tx1"/>
              </a:solidFill>
            </a:endParaRPr>
          </a:p>
          <a:p>
            <a:r>
              <a:rPr kumimoji="1" lang="ja-JP" altLang="en-US" sz="1200">
                <a:solidFill>
                  <a:schemeClr val="tx1"/>
                </a:solidFill>
              </a:rPr>
              <a:t>　</a:t>
            </a:r>
            <a:r>
              <a:rPr kumimoji="1" lang="ja-JP" altLang="en-US" sz="1050">
                <a:solidFill>
                  <a:schemeClr val="tx1"/>
                </a:solidFill>
              </a:rPr>
              <a:t>投票用消耗品，</a:t>
            </a:r>
            <a:r>
              <a:rPr kumimoji="1" lang="en-US" altLang="ja-JP" sz="1050">
                <a:solidFill>
                  <a:schemeClr val="tx1"/>
                </a:solidFill>
              </a:rPr>
              <a:t>DM</a:t>
            </a:r>
            <a:r>
              <a:rPr kumimoji="1" lang="ja-JP" altLang="en-US" sz="1050">
                <a:solidFill>
                  <a:schemeClr val="tx1"/>
                </a:solidFill>
              </a:rPr>
              <a:t>送付料，投票設営借料，広報掲載等</a:t>
            </a:r>
            <a:endParaRPr kumimoji="1" lang="en-US" altLang="ja-JP" sz="1050">
              <a:solidFill>
                <a:schemeClr val="tx1"/>
              </a:solidFill>
            </a:endParaRPr>
          </a:p>
        </xdr:txBody>
      </xdr:sp>
      <xdr:cxnSp macro="">
        <xdr:nvCxnSpPr>
          <xdr:cNvPr id="13" name="直線矢印コネクタ 12">
            <a:extLst>
              <a:ext uri="{FF2B5EF4-FFF2-40B4-BE49-F238E27FC236}">
                <a16:creationId xmlns:a16="http://schemas.microsoft.com/office/drawing/2014/main" id="{00000000-0008-0000-0000-000040000000}"/>
              </a:ext>
            </a:extLst>
          </xdr:cNvPr>
          <xdr:cNvCxnSpPr>
            <a:stCxn id="9" idx="3"/>
            <a:endCxn id="12" idx="1"/>
          </xdr:cNvCxnSpPr>
        </xdr:nvCxnSpPr>
        <xdr:spPr>
          <a:xfrm>
            <a:off x="2123723" y="5992293"/>
            <a:ext cx="793394" cy="56676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000-000041000000}"/>
              </a:ext>
            </a:extLst>
          </xdr:cNvPr>
          <xdr:cNvCxnSpPr>
            <a:stCxn id="4" idx="2"/>
            <a:endCxn id="9" idx="0"/>
          </xdr:cNvCxnSpPr>
        </xdr:nvCxnSpPr>
        <xdr:spPr>
          <a:xfrm>
            <a:off x="1225488" y="4147909"/>
            <a:ext cx="0" cy="14518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133</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579</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c r="A7" s="819" t="s">
        <v>12</v>
      </c>
      <c r="B7" s="820"/>
      <c r="C7" s="820"/>
      <c r="D7" s="820"/>
      <c r="E7" s="820"/>
      <c r="F7" s="821"/>
      <c r="G7" s="822" t="s">
        <v>706</v>
      </c>
      <c r="H7" s="823"/>
      <c r="I7" s="823"/>
      <c r="J7" s="823"/>
      <c r="K7" s="823"/>
      <c r="L7" s="823"/>
      <c r="M7" s="823"/>
      <c r="N7" s="823"/>
      <c r="O7" s="823"/>
      <c r="P7" s="823"/>
      <c r="Q7" s="823"/>
      <c r="R7" s="823"/>
      <c r="S7" s="823"/>
      <c r="T7" s="823"/>
      <c r="U7" s="823"/>
      <c r="V7" s="823"/>
      <c r="W7" s="823"/>
      <c r="X7" s="824"/>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19" t="s">
        <v>14</v>
      </c>
      <c r="B8" s="820"/>
      <c r="C8" s="820"/>
      <c r="D8" s="820"/>
      <c r="E8" s="820"/>
      <c r="F8" s="821"/>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102</v>
      </c>
      <c r="Q13" s="164"/>
      <c r="R13" s="164"/>
      <c r="S13" s="164"/>
      <c r="T13" s="164"/>
      <c r="U13" s="164"/>
      <c r="V13" s="165"/>
      <c r="W13" s="163">
        <v>330</v>
      </c>
      <c r="X13" s="164"/>
      <c r="Y13" s="164"/>
      <c r="Z13" s="164"/>
      <c r="AA13" s="164"/>
      <c r="AB13" s="164"/>
      <c r="AC13" s="165"/>
      <c r="AD13" s="163">
        <v>40</v>
      </c>
      <c r="AE13" s="164"/>
      <c r="AF13" s="164"/>
      <c r="AG13" s="164"/>
      <c r="AH13" s="164"/>
      <c r="AI13" s="164"/>
      <c r="AJ13" s="165"/>
      <c r="AK13" s="163">
        <v>328</v>
      </c>
      <c r="AL13" s="164"/>
      <c r="AM13" s="164"/>
      <c r="AN13" s="164"/>
      <c r="AO13" s="164"/>
      <c r="AP13" s="164"/>
      <c r="AQ13" s="165"/>
      <c r="AR13" s="160">
        <v>318</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803</v>
      </c>
      <c r="Q14" s="164"/>
      <c r="R14" s="164"/>
      <c r="S14" s="164"/>
      <c r="T14" s="164"/>
      <c r="U14" s="164"/>
      <c r="V14" s="165"/>
      <c r="W14" s="163" t="s">
        <v>803</v>
      </c>
      <c r="X14" s="164"/>
      <c r="Y14" s="164"/>
      <c r="Z14" s="164"/>
      <c r="AA14" s="164"/>
      <c r="AB14" s="164"/>
      <c r="AC14" s="165"/>
      <c r="AD14" s="163" t="s">
        <v>803</v>
      </c>
      <c r="AE14" s="164"/>
      <c r="AF14" s="164"/>
      <c r="AG14" s="164"/>
      <c r="AH14" s="164"/>
      <c r="AI14" s="164"/>
      <c r="AJ14" s="165"/>
      <c r="AK14" s="163" t="s">
        <v>803</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803</v>
      </c>
      <c r="Q15" s="164"/>
      <c r="R15" s="164"/>
      <c r="S15" s="164"/>
      <c r="T15" s="164"/>
      <c r="U15" s="164"/>
      <c r="V15" s="165"/>
      <c r="W15" s="163" t="s">
        <v>803</v>
      </c>
      <c r="X15" s="164"/>
      <c r="Y15" s="164"/>
      <c r="Z15" s="164"/>
      <c r="AA15" s="164"/>
      <c r="AB15" s="164"/>
      <c r="AC15" s="165"/>
      <c r="AD15" s="163" t="s">
        <v>803</v>
      </c>
      <c r="AE15" s="164"/>
      <c r="AF15" s="164"/>
      <c r="AG15" s="164"/>
      <c r="AH15" s="164"/>
      <c r="AI15" s="164"/>
      <c r="AJ15" s="165"/>
      <c r="AK15" s="163" t="s">
        <v>803</v>
      </c>
      <c r="AL15" s="164"/>
      <c r="AM15" s="164"/>
      <c r="AN15" s="164"/>
      <c r="AO15" s="164"/>
      <c r="AP15" s="164"/>
      <c r="AQ15" s="165"/>
      <c r="AR15" s="163" t="s">
        <v>806</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803</v>
      </c>
      <c r="Q16" s="164"/>
      <c r="R16" s="164"/>
      <c r="S16" s="164"/>
      <c r="T16" s="164"/>
      <c r="U16" s="164"/>
      <c r="V16" s="165"/>
      <c r="W16" s="163" t="s">
        <v>803</v>
      </c>
      <c r="X16" s="164"/>
      <c r="Y16" s="164"/>
      <c r="Z16" s="164"/>
      <c r="AA16" s="164"/>
      <c r="AB16" s="164"/>
      <c r="AC16" s="165"/>
      <c r="AD16" s="163" t="s">
        <v>803</v>
      </c>
      <c r="AE16" s="164"/>
      <c r="AF16" s="164"/>
      <c r="AG16" s="164"/>
      <c r="AH16" s="164"/>
      <c r="AI16" s="164"/>
      <c r="AJ16" s="165"/>
      <c r="AK16" s="163" t="s">
        <v>803</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803</v>
      </c>
      <c r="Q17" s="164"/>
      <c r="R17" s="164"/>
      <c r="S17" s="164"/>
      <c r="T17" s="164"/>
      <c r="U17" s="164"/>
      <c r="V17" s="165"/>
      <c r="W17" s="163" t="s">
        <v>803</v>
      </c>
      <c r="X17" s="164"/>
      <c r="Y17" s="164"/>
      <c r="Z17" s="164"/>
      <c r="AA17" s="164"/>
      <c r="AB17" s="164"/>
      <c r="AC17" s="165"/>
      <c r="AD17" s="163" t="s">
        <v>803</v>
      </c>
      <c r="AE17" s="164"/>
      <c r="AF17" s="164"/>
      <c r="AG17" s="164"/>
      <c r="AH17" s="164"/>
      <c r="AI17" s="164"/>
      <c r="AJ17" s="165"/>
      <c r="AK17" s="163" t="s">
        <v>803</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102</v>
      </c>
      <c r="Q18" s="170"/>
      <c r="R18" s="170"/>
      <c r="S18" s="170"/>
      <c r="T18" s="170"/>
      <c r="U18" s="170"/>
      <c r="V18" s="171"/>
      <c r="W18" s="169">
        <f>SUM(W13:AC17)</f>
        <v>330</v>
      </c>
      <c r="X18" s="170"/>
      <c r="Y18" s="170"/>
      <c r="Z18" s="170"/>
      <c r="AA18" s="170"/>
      <c r="AB18" s="170"/>
      <c r="AC18" s="171"/>
      <c r="AD18" s="169">
        <f>SUM(AD13:AJ17)</f>
        <v>40</v>
      </c>
      <c r="AE18" s="170"/>
      <c r="AF18" s="170"/>
      <c r="AG18" s="170"/>
      <c r="AH18" s="170"/>
      <c r="AI18" s="170"/>
      <c r="AJ18" s="171"/>
      <c r="AK18" s="169">
        <f>SUM(AK13:AQ17)</f>
        <v>328</v>
      </c>
      <c r="AL18" s="170"/>
      <c r="AM18" s="170"/>
      <c r="AN18" s="170"/>
      <c r="AO18" s="170"/>
      <c r="AP18" s="170"/>
      <c r="AQ18" s="171"/>
      <c r="AR18" s="169">
        <f>SUM(AR13:AX17)</f>
        <v>318</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95</v>
      </c>
      <c r="Q19" s="164"/>
      <c r="R19" s="164"/>
      <c r="S19" s="164"/>
      <c r="T19" s="164"/>
      <c r="U19" s="164"/>
      <c r="V19" s="165"/>
      <c r="W19" s="163">
        <v>312</v>
      </c>
      <c r="X19" s="164"/>
      <c r="Y19" s="164"/>
      <c r="Z19" s="164"/>
      <c r="AA19" s="164"/>
      <c r="AB19" s="164"/>
      <c r="AC19" s="165"/>
      <c r="AD19" s="163">
        <v>39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0.93137254901960786</v>
      </c>
      <c r="Q20" s="535"/>
      <c r="R20" s="535"/>
      <c r="S20" s="535"/>
      <c r="T20" s="535"/>
      <c r="U20" s="535"/>
      <c r="V20" s="535"/>
      <c r="W20" s="535">
        <f t="shared" ref="W20" si="0">IF(W18=0, "-", SUM(W19)/W18)</f>
        <v>0.94545454545454544</v>
      </c>
      <c r="X20" s="535"/>
      <c r="Y20" s="535"/>
      <c r="Z20" s="535"/>
      <c r="AA20" s="535"/>
      <c r="AB20" s="535"/>
      <c r="AC20" s="535"/>
      <c r="AD20" s="535">
        <f t="shared" ref="AD20" si="1">IF(AD18=0, "-", SUM(AD19)/AD18)</f>
        <v>0.97499999999999998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7" t="s">
        <v>34</v>
      </c>
      <c r="H21" s="918"/>
      <c r="I21" s="918"/>
      <c r="J21" s="918"/>
      <c r="K21" s="918"/>
      <c r="L21" s="918"/>
      <c r="M21" s="918"/>
      <c r="N21" s="918"/>
      <c r="O21" s="918"/>
      <c r="P21" s="535">
        <f>IF(P19=0, "-", SUM(P19)/SUM(P13,P14))</f>
        <v>0.93137254901960786</v>
      </c>
      <c r="Q21" s="535"/>
      <c r="R21" s="535"/>
      <c r="S21" s="535"/>
      <c r="T21" s="535"/>
      <c r="U21" s="535"/>
      <c r="V21" s="535"/>
      <c r="W21" s="535">
        <f t="shared" ref="W21" si="2">IF(W19=0, "-", SUM(W19)/SUM(W13,W14))</f>
        <v>0.94545454545454544</v>
      </c>
      <c r="X21" s="535"/>
      <c r="Y21" s="535"/>
      <c r="Z21" s="535"/>
      <c r="AA21" s="535"/>
      <c r="AB21" s="535"/>
      <c r="AC21" s="535"/>
      <c r="AD21" s="535">
        <f t="shared" ref="AD21" si="3">IF(AD19=0, "-", SUM(AD19)/SUM(AD13,AD14))</f>
        <v>0.97499999999999998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v>1</v>
      </c>
      <c r="Q23" s="161"/>
      <c r="R23" s="161"/>
      <c r="S23" s="161"/>
      <c r="T23" s="161"/>
      <c r="U23" s="161"/>
      <c r="V23" s="162"/>
      <c r="W23" s="160">
        <v>1</v>
      </c>
      <c r="X23" s="161"/>
      <c r="Y23" s="161"/>
      <c r="Z23" s="161"/>
      <c r="AA23" s="161"/>
      <c r="AB23" s="161"/>
      <c r="AC23" s="162"/>
      <c r="AD23" s="149" t="s">
        <v>805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712</v>
      </c>
      <c r="H24" s="136"/>
      <c r="I24" s="136"/>
      <c r="J24" s="136"/>
      <c r="K24" s="136"/>
      <c r="L24" s="136"/>
      <c r="M24" s="136"/>
      <c r="N24" s="136"/>
      <c r="O24" s="137"/>
      <c r="P24" s="163">
        <v>108</v>
      </c>
      <c r="Q24" s="164"/>
      <c r="R24" s="164"/>
      <c r="S24" s="164"/>
      <c r="T24" s="164"/>
      <c r="U24" s="164"/>
      <c r="V24" s="165"/>
      <c r="W24" s="163">
        <v>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713</v>
      </c>
      <c r="H25" s="136"/>
      <c r="I25" s="136"/>
      <c r="J25" s="136"/>
      <c r="K25" s="136"/>
      <c r="L25" s="136"/>
      <c r="M25" s="136"/>
      <c r="N25" s="136"/>
      <c r="O25" s="137"/>
      <c r="P25" s="163">
        <v>77</v>
      </c>
      <c r="Q25" s="164"/>
      <c r="R25" s="164"/>
      <c r="S25" s="164"/>
      <c r="T25" s="164"/>
      <c r="U25" s="164"/>
      <c r="V25" s="165"/>
      <c r="W25" s="163">
        <v>125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714</v>
      </c>
      <c r="H26" s="136"/>
      <c r="I26" s="136"/>
      <c r="J26" s="136"/>
      <c r="K26" s="136"/>
      <c r="L26" s="136"/>
      <c r="M26" s="136"/>
      <c r="N26" s="136"/>
      <c r="O26" s="137"/>
      <c r="P26" s="163">
        <v>68</v>
      </c>
      <c r="Q26" s="164"/>
      <c r="R26" s="164"/>
      <c r="S26" s="164"/>
      <c r="T26" s="164"/>
      <c r="U26" s="164"/>
      <c r="V26" s="165"/>
      <c r="W26" s="163">
        <v>111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715</v>
      </c>
      <c r="H27" s="136"/>
      <c r="I27" s="136"/>
      <c r="J27" s="136"/>
      <c r="K27" s="136"/>
      <c r="L27" s="136"/>
      <c r="M27" s="136"/>
      <c r="N27" s="136"/>
      <c r="O27" s="137"/>
      <c r="P27" s="163">
        <v>71</v>
      </c>
      <c r="Q27" s="164"/>
      <c r="R27" s="164"/>
      <c r="S27" s="164"/>
      <c r="T27" s="164"/>
      <c r="U27" s="164"/>
      <c r="V27" s="165"/>
      <c r="W27" s="163">
        <v>69</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3</v>
      </c>
      <c r="Q28" s="170"/>
      <c r="R28" s="170"/>
      <c r="S28" s="170"/>
      <c r="T28" s="170"/>
      <c r="U28" s="170"/>
      <c r="V28" s="171"/>
      <c r="W28" s="169">
        <f>W29-SUM(W23:W27)</f>
        <v>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208">
        <f>AK13</f>
        <v>328</v>
      </c>
      <c r="Q29" s="209"/>
      <c r="R29" s="209"/>
      <c r="S29" s="209"/>
      <c r="T29" s="209"/>
      <c r="U29" s="209"/>
      <c r="V29" s="210"/>
      <c r="W29" s="208">
        <f>AR13</f>
        <v>318</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hidden="1"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48</v>
      </c>
      <c r="AT31" s="202"/>
      <c r="AU31" s="271"/>
      <c r="AV31" s="271"/>
      <c r="AW31" s="375" t="s">
        <v>49</v>
      </c>
      <c r="AX31" s="376"/>
    </row>
    <row r="32" spans="1:50" ht="23.25" hidden="1" customHeight="1">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50</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c r="A35" s="890" t="s">
        <v>54</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hidden="1"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0" t="s">
        <v>54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0" t="s">
        <v>54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0" t="s">
        <v>54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0" t="s">
        <v>54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c r="A65" s="851" t="s">
        <v>55</v>
      </c>
      <c r="B65" s="852"/>
      <c r="C65" s="852"/>
      <c r="D65" s="852"/>
      <c r="E65" s="852"/>
      <c r="F65" s="853"/>
      <c r="G65" s="854"/>
      <c r="H65" s="856" t="s">
        <v>42</v>
      </c>
      <c r="I65" s="856"/>
      <c r="J65" s="856"/>
      <c r="K65" s="856"/>
      <c r="L65" s="856"/>
      <c r="M65" s="856"/>
      <c r="N65" s="856"/>
      <c r="O65" s="857"/>
      <c r="P65" s="860" t="s">
        <v>43</v>
      </c>
      <c r="Q65" s="856"/>
      <c r="R65" s="856"/>
      <c r="S65" s="856"/>
      <c r="T65" s="856"/>
      <c r="U65" s="856"/>
      <c r="V65" s="857"/>
      <c r="W65" s="862" t="s">
        <v>56</v>
      </c>
      <c r="X65" s="863"/>
      <c r="Y65" s="866"/>
      <c r="Z65" s="866"/>
      <c r="AA65" s="867"/>
      <c r="AB65" s="860" t="s">
        <v>44</v>
      </c>
      <c r="AC65" s="856"/>
      <c r="AD65" s="857"/>
      <c r="AE65" s="335" t="s">
        <v>20</v>
      </c>
      <c r="AF65" s="335"/>
      <c r="AG65" s="335"/>
      <c r="AH65" s="335"/>
      <c r="AI65" s="335" t="s">
        <v>21</v>
      </c>
      <c r="AJ65" s="335"/>
      <c r="AK65" s="335"/>
      <c r="AL65" s="335"/>
      <c r="AM65" s="335" t="s">
        <v>45</v>
      </c>
      <c r="AN65" s="335"/>
      <c r="AO65" s="335"/>
      <c r="AP65" s="335"/>
      <c r="AQ65" s="215" t="s">
        <v>46</v>
      </c>
      <c r="AR65" s="199"/>
      <c r="AS65" s="199"/>
      <c r="AT65" s="200"/>
      <c r="AU65" s="969" t="s">
        <v>47</v>
      </c>
      <c r="AV65" s="969"/>
      <c r="AW65" s="969"/>
      <c r="AX65" s="970"/>
      <c r="AY65">
        <f>COUNTA($H$67)</f>
        <v>0</v>
      </c>
    </row>
    <row r="66" spans="1:51" ht="18.75" hidden="1" customHeight="1">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48</v>
      </c>
      <c r="AT66" s="202"/>
      <c r="AU66" s="271"/>
      <c r="AV66" s="271"/>
      <c r="AW66" s="858" t="s">
        <v>49</v>
      </c>
      <c r="AX66" s="971"/>
      <c r="AY66">
        <f>$AY$65</f>
        <v>0</v>
      </c>
    </row>
    <row r="67" spans="1:51" ht="23.25" hidden="1" customHeight="1">
      <c r="A67" s="844"/>
      <c r="B67" s="845"/>
      <c r="C67" s="845"/>
      <c r="D67" s="845"/>
      <c r="E67" s="845"/>
      <c r="F67" s="846"/>
      <c r="G67" s="972" t="s">
        <v>57</v>
      </c>
      <c r="H67" s="955"/>
      <c r="I67" s="956"/>
      <c r="J67" s="956"/>
      <c r="K67" s="956"/>
      <c r="L67" s="956"/>
      <c r="M67" s="956"/>
      <c r="N67" s="956"/>
      <c r="O67" s="957"/>
      <c r="P67" s="955"/>
      <c r="Q67" s="956"/>
      <c r="R67" s="956"/>
      <c r="S67" s="956"/>
      <c r="T67" s="956"/>
      <c r="U67" s="956"/>
      <c r="V67" s="957"/>
      <c r="W67" s="961"/>
      <c r="X67" s="962"/>
      <c r="Y67" s="942" t="s">
        <v>50</v>
      </c>
      <c r="Z67" s="942"/>
      <c r="AA67" s="943"/>
      <c r="AB67" s="944" t="s">
        <v>58</v>
      </c>
      <c r="AC67" s="944"/>
      <c r="AD67" s="944"/>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51</v>
      </c>
      <c r="Z68" s="130"/>
      <c r="AA68" s="131"/>
      <c r="AB68" s="967" t="s">
        <v>58</v>
      </c>
      <c r="AC68" s="967"/>
      <c r="AD68" s="967"/>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52</v>
      </c>
      <c r="Z69" s="130"/>
      <c r="AA69" s="131"/>
      <c r="AB69" s="968" t="s">
        <v>59</v>
      </c>
      <c r="AC69" s="968"/>
      <c r="AD69" s="968"/>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c r="A70" s="844" t="s">
        <v>60</v>
      </c>
      <c r="B70" s="845"/>
      <c r="C70" s="845"/>
      <c r="D70" s="845"/>
      <c r="E70" s="845"/>
      <c r="F70" s="846"/>
      <c r="G70" s="932" t="s">
        <v>61</v>
      </c>
      <c r="H70" s="933"/>
      <c r="I70" s="933"/>
      <c r="J70" s="933"/>
      <c r="K70" s="933"/>
      <c r="L70" s="933"/>
      <c r="M70" s="933"/>
      <c r="N70" s="933"/>
      <c r="O70" s="933"/>
      <c r="P70" s="933"/>
      <c r="Q70" s="933"/>
      <c r="R70" s="933"/>
      <c r="S70" s="933"/>
      <c r="T70" s="933"/>
      <c r="U70" s="933"/>
      <c r="V70" s="933"/>
      <c r="W70" s="936" t="s">
        <v>62</v>
      </c>
      <c r="X70" s="937"/>
      <c r="Y70" s="942" t="s">
        <v>50</v>
      </c>
      <c r="Z70" s="942"/>
      <c r="AA70" s="943"/>
      <c r="AB70" s="944" t="s">
        <v>58</v>
      </c>
      <c r="AC70" s="944"/>
      <c r="AD70" s="944"/>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51</v>
      </c>
      <c r="Z71" s="130"/>
      <c r="AA71" s="131"/>
      <c r="AB71" s="967" t="s">
        <v>58</v>
      </c>
      <c r="AC71" s="967"/>
      <c r="AD71" s="967"/>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52</v>
      </c>
      <c r="Z72" s="130"/>
      <c r="AA72" s="131"/>
      <c r="AB72" s="968" t="s">
        <v>59</v>
      </c>
      <c r="AC72" s="968"/>
      <c r="AD72" s="968"/>
      <c r="AE72" s="371"/>
      <c r="AF72" s="372"/>
      <c r="AG72" s="372"/>
      <c r="AH72" s="372"/>
      <c r="AI72" s="371"/>
      <c r="AJ72" s="372"/>
      <c r="AK72" s="372"/>
      <c r="AL72" s="372"/>
      <c r="AM72" s="371"/>
      <c r="AN72" s="372"/>
      <c r="AO72" s="372"/>
      <c r="AP72" s="931"/>
      <c r="AQ72" s="363"/>
      <c r="AR72" s="364"/>
      <c r="AS72" s="364"/>
      <c r="AT72" s="809"/>
      <c r="AU72" s="364"/>
      <c r="AV72" s="364"/>
      <c r="AW72" s="364"/>
      <c r="AX72" s="365"/>
      <c r="AY72">
        <f t="shared" si="8"/>
        <v>0</v>
      </c>
    </row>
    <row r="73" spans="1:51" ht="18.75" hidden="1" customHeight="1">
      <c r="A73" s="830" t="s">
        <v>55</v>
      </c>
      <c r="B73" s="831"/>
      <c r="C73" s="831"/>
      <c r="D73" s="831"/>
      <c r="E73" s="831"/>
      <c r="F73" s="832"/>
      <c r="G73" s="801"/>
      <c r="H73" s="199" t="s">
        <v>42</v>
      </c>
      <c r="I73" s="199"/>
      <c r="J73" s="199"/>
      <c r="K73" s="199"/>
      <c r="L73" s="199"/>
      <c r="M73" s="199"/>
      <c r="N73" s="199"/>
      <c r="O73" s="200"/>
      <c r="P73" s="215" t="s">
        <v>43</v>
      </c>
      <c r="Q73" s="199"/>
      <c r="R73" s="199"/>
      <c r="S73" s="199"/>
      <c r="T73" s="199"/>
      <c r="U73" s="199"/>
      <c r="V73" s="199"/>
      <c r="W73" s="199"/>
      <c r="X73" s="200"/>
      <c r="Y73" s="803"/>
      <c r="Z73" s="804"/>
      <c r="AA73" s="805"/>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3"/>
      <c r="B75" s="834"/>
      <c r="C75" s="834"/>
      <c r="D75" s="834"/>
      <c r="E75" s="834"/>
      <c r="F75" s="835"/>
      <c r="G75" s="775"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3"/>
      <c r="B76" s="834"/>
      <c r="C76" s="834"/>
      <c r="D76" s="834"/>
      <c r="E76" s="834"/>
      <c r="F76" s="835"/>
      <c r="G76" s="776"/>
      <c r="H76" s="235"/>
      <c r="I76" s="235"/>
      <c r="J76" s="235"/>
      <c r="K76" s="235"/>
      <c r="L76" s="235"/>
      <c r="M76" s="235"/>
      <c r="N76" s="235"/>
      <c r="O76" s="236"/>
      <c r="P76" s="235"/>
      <c r="Q76" s="235"/>
      <c r="R76" s="235"/>
      <c r="S76" s="235"/>
      <c r="T76" s="235"/>
      <c r="U76" s="235"/>
      <c r="V76" s="235"/>
      <c r="W76" s="235"/>
      <c r="X76" s="236"/>
      <c r="Y76" s="212"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3"/>
      <c r="B77" s="834"/>
      <c r="C77" s="834"/>
      <c r="D77" s="834"/>
      <c r="E77" s="834"/>
      <c r="F77" s="835"/>
      <c r="G77" s="777"/>
      <c r="H77" s="194"/>
      <c r="I77" s="194"/>
      <c r="J77" s="194"/>
      <c r="K77" s="194"/>
      <c r="L77" s="194"/>
      <c r="M77" s="194"/>
      <c r="N77" s="194"/>
      <c r="O77" s="238"/>
      <c r="P77" s="235"/>
      <c r="Q77" s="235"/>
      <c r="R77" s="235"/>
      <c r="S77" s="235"/>
      <c r="T77" s="235"/>
      <c r="U77" s="235"/>
      <c r="V77" s="235"/>
      <c r="W77" s="235"/>
      <c r="X77" s="236"/>
      <c r="Y77" s="215" t="s">
        <v>52</v>
      </c>
      <c r="Z77" s="199"/>
      <c r="AA77" s="200"/>
      <c r="AB77" s="213" t="s">
        <v>53</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5" t="s">
        <v>63</v>
      </c>
      <c r="B78" s="906"/>
      <c r="C78" s="906"/>
      <c r="D78" s="906"/>
      <c r="E78" s="903" t="s">
        <v>64</v>
      </c>
      <c r="F78" s="904"/>
      <c r="G78" s="54" t="s">
        <v>61</v>
      </c>
      <c r="H78" s="786"/>
      <c r="I78" s="245"/>
      <c r="J78" s="245"/>
      <c r="K78" s="245"/>
      <c r="L78" s="245"/>
      <c r="M78" s="245"/>
      <c r="N78" s="245"/>
      <c r="O78" s="787"/>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c r="A79" s="806" t="s">
        <v>65</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66</v>
      </c>
      <c r="AP79" s="127"/>
      <c r="AQ79" s="127"/>
      <c r="AR79" s="76"/>
      <c r="AS79" s="126"/>
      <c r="AT79" s="127"/>
      <c r="AU79" s="127"/>
      <c r="AV79" s="127"/>
      <c r="AW79" s="127"/>
      <c r="AX79" s="128"/>
      <c r="AY79">
        <f>COUNTIF($AR$79,"☑")</f>
        <v>0</v>
      </c>
    </row>
    <row r="80" spans="1:51" ht="18.75" customHeight="1">
      <c r="A80" s="515" t="s">
        <v>67</v>
      </c>
      <c r="B80" s="839" t="s">
        <v>68</v>
      </c>
      <c r="C80" s="840"/>
      <c r="D80" s="840"/>
      <c r="E80" s="840"/>
      <c r="F80" s="841"/>
      <c r="G80" s="773" t="s">
        <v>69</v>
      </c>
      <c r="H80" s="773"/>
      <c r="I80" s="773"/>
      <c r="J80" s="773"/>
      <c r="K80" s="773"/>
      <c r="L80" s="773"/>
      <c r="M80" s="773"/>
      <c r="N80" s="773"/>
      <c r="O80" s="773"/>
      <c r="P80" s="773"/>
      <c r="Q80" s="773"/>
      <c r="R80" s="773"/>
      <c r="S80" s="773"/>
      <c r="T80" s="773"/>
      <c r="U80" s="773"/>
      <c r="V80" s="773"/>
      <c r="W80" s="773"/>
      <c r="X80" s="773"/>
      <c r="Y80" s="773"/>
      <c r="Z80" s="773"/>
      <c r="AA80" s="774"/>
      <c r="AB80" s="772" t="s">
        <v>70</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5"/>
      <c r="AY80">
        <f>COUNTA($G$82)</f>
        <v>1</v>
      </c>
    </row>
    <row r="81" spans="1:60" ht="22.5" customHeight="1">
      <c r="A81" s="516"/>
      <c r="B81" s="842"/>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16"/>
      <c r="B82" s="842"/>
      <c r="C82" s="548"/>
      <c r="D82" s="548"/>
      <c r="E82" s="548"/>
      <c r="F82" s="549"/>
      <c r="G82" s="497" t="s">
        <v>716</v>
      </c>
      <c r="H82" s="497"/>
      <c r="I82" s="497"/>
      <c r="J82" s="497"/>
      <c r="K82" s="497"/>
      <c r="L82" s="497"/>
      <c r="M82" s="497"/>
      <c r="N82" s="497"/>
      <c r="O82" s="497"/>
      <c r="P82" s="497"/>
      <c r="Q82" s="497"/>
      <c r="R82" s="497"/>
      <c r="S82" s="497"/>
      <c r="T82" s="497"/>
      <c r="U82" s="497"/>
      <c r="V82" s="497"/>
      <c r="W82" s="497"/>
      <c r="X82" s="497"/>
      <c r="Y82" s="497"/>
      <c r="Z82" s="497"/>
      <c r="AA82" s="748"/>
      <c r="AB82" s="496" t="s">
        <v>717</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c r="A83" s="516"/>
      <c r="B83" s="84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c r="A84" s="516"/>
      <c r="B84" s="84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c r="A85" s="516"/>
      <c r="B85" s="548" t="s">
        <v>71</v>
      </c>
      <c r="C85" s="548"/>
      <c r="D85" s="548"/>
      <c r="E85" s="548"/>
      <c r="F85" s="549"/>
      <c r="G85" s="788" t="s">
        <v>72</v>
      </c>
      <c r="H85" s="773"/>
      <c r="I85" s="773"/>
      <c r="J85" s="773"/>
      <c r="K85" s="773"/>
      <c r="L85" s="773"/>
      <c r="M85" s="773"/>
      <c r="N85" s="773"/>
      <c r="O85" s="774"/>
      <c r="P85" s="772" t="s">
        <v>73</v>
      </c>
      <c r="Q85" s="773"/>
      <c r="R85" s="773"/>
      <c r="S85" s="773"/>
      <c r="T85" s="773"/>
      <c r="U85" s="773"/>
      <c r="V85" s="773"/>
      <c r="W85" s="773"/>
      <c r="X85" s="774"/>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8.75"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48</v>
      </c>
      <c r="AT86" s="202"/>
      <c r="AU86" s="271">
        <v>4</v>
      </c>
      <c r="AV86" s="271"/>
      <c r="AW86" s="375" t="s">
        <v>49</v>
      </c>
      <c r="AX86" s="376"/>
      <c r="AY86">
        <f t="shared" si="10"/>
        <v>1</v>
      </c>
      <c r="AZ86" s="10"/>
      <c r="BA86" s="10"/>
      <c r="BB86" s="10"/>
      <c r="BC86" s="10"/>
      <c r="BD86" s="10"/>
      <c r="BE86" s="10"/>
      <c r="BF86" s="10"/>
      <c r="BG86" s="10"/>
      <c r="BH86" s="10"/>
    </row>
    <row r="87" spans="1:60" ht="23.25" customHeight="1">
      <c r="A87" s="516"/>
      <c r="B87" s="548"/>
      <c r="C87" s="548"/>
      <c r="D87" s="548"/>
      <c r="E87" s="548"/>
      <c r="F87" s="549"/>
      <c r="G87" s="232" t="s">
        <v>718</v>
      </c>
      <c r="H87" s="191"/>
      <c r="I87" s="191"/>
      <c r="J87" s="191"/>
      <c r="K87" s="191"/>
      <c r="L87" s="191"/>
      <c r="M87" s="191"/>
      <c r="N87" s="191"/>
      <c r="O87" s="233"/>
      <c r="P87" s="191" t="s">
        <v>719</v>
      </c>
      <c r="Q87" s="794"/>
      <c r="R87" s="794"/>
      <c r="S87" s="794"/>
      <c r="T87" s="794"/>
      <c r="U87" s="794"/>
      <c r="V87" s="794"/>
      <c r="W87" s="794"/>
      <c r="X87" s="795"/>
      <c r="Y87" s="751" t="s">
        <v>74</v>
      </c>
      <c r="Z87" s="752"/>
      <c r="AA87" s="753"/>
      <c r="AB87" s="547" t="s">
        <v>720</v>
      </c>
      <c r="AC87" s="547"/>
      <c r="AD87" s="547"/>
      <c r="AE87" s="363">
        <v>98162</v>
      </c>
      <c r="AF87" s="364"/>
      <c r="AG87" s="364"/>
      <c r="AH87" s="364"/>
      <c r="AI87" s="363">
        <v>100551</v>
      </c>
      <c r="AJ87" s="364"/>
      <c r="AK87" s="364"/>
      <c r="AL87" s="364"/>
      <c r="AM87" s="363">
        <v>96676</v>
      </c>
      <c r="AN87" s="364"/>
      <c r="AO87" s="364"/>
      <c r="AP87" s="364"/>
      <c r="AQ87" s="166" t="s">
        <v>803</v>
      </c>
      <c r="AR87" s="167"/>
      <c r="AS87" s="167"/>
      <c r="AT87" s="168"/>
      <c r="AU87" s="364" t="s">
        <v>803</v>
      </c>
      <c r="AV87" s="364"/>
      <c r="AW87" s="364"/>
      <c r="AX87" s="365"/>
      <c r="AY87">
        <f t="shared" si="10"/>
        <v>1</v>
      </c>
    </row>
    <row r="88" spans="1:60" ht="23.25" customHeight="1">
      <c r="A88" s="516"/>
      <c r="B88" s="548"/>
      <c r="C88" s="548"/>
      <c r="D88" s="548"/>
      <c r="E88" s="548"/>
      <c r="F88" s="549"/>
      <c r="G88" s="234"/>
      <c r="H88" s="235"/>
      <c r="I88" s="235"/>
      <c r="J88" s="235"/>
      <c r="K88" s="235"/>
      <c r="L88" s="235"/>
      <c r="M88" s="235"/>
      <c r="N88" s="235"/>
      <c r="O88" s="236"/>
      <c r="P88" s="796"/>
      <c r="Q88" s="796"/>
      <c r="R88" s="796"/>
      <c r="S88" s="796"/>
      <c r="T88" s="796"/>
      <c r="U88" s="796"/>
      <c r="V88" s="796"/>
      <c r="W88" s="796"/>
      <c r="X88" s="797"/>
      <c r="Y88" s="728" t="s">
        <v>51</v>
      </c>
      <c r="Z88" s="729"/>
      <c r="AA88" s="730"/>
      <c r="AB88" s="518" t="s">
        <v>720</v>
      </c>
      <c r="AC88" s="518"/>
      <c r="AD88" s="518"/>
      <c r="AE88" s="363">
        <v>103873</v>
      </c>
      <c r="AF88" s="364"/>
      <c r="AG88" s="364"/>
      <c r="AH88" s="364"/>
      <c r="AI88" s="363">
        <v>110000</v>
      </c>
      <c r="AJ88" s="364"/>
      <c r="AK88" s="364"/>
      <c r="AL88" s="364"/>
      <c r="AM88" s="363">
        <v>105000</v>
      </c>
      <c r="AN88" s="364"/>
      <c r="AO88" s="364"/>
      <c r="AP88" s="364"/>
      <c r="AQ88" s="166">
        <v>105000</v>
      </c>
      <c r="AR88" s="167"/>
      <c r="AS88" s="167"/>
      <c r="AT88" s="168"/>
      <c r="AU88" s="364">
        <v>110000</v>
      </c>
      <c r="AV88" s="364"/>
      <c r="AW88" s="364"/>
      <c r="AX88" s="365"/>
      <c r="AY88">
        <f t="shared" si="10"/>
        <v>1</v>
      </c>
      <c r="AZ88" s="10"/>
      <c r="BA88" s="10"/>
      <c r="BB88" s="10"/>
      <c r="BC88" s="10"/>
    </row>
    <row r="89" spans="1:60" ht="23.25" customHeight="1" thickBo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8"/>
      <c r="Y89" s="728" t="s">
        <v>52</v>
      </c>
      <c r="Z89" s="729"/>
      <c r="AA89" s="730"/>
      <c r="AB89" s="457" t="s">
        <v>53</v>
      </c>
      <c r="AC89" s="457"/>
      <c r="AD89" s="457"/>
      <c r="AE89" s="371">
        <v>94.5</v>
      </c>
      <c r="AF89" s="372"/>
      <c r="AG89" s="372"/>
      <c r="AH89" s="372"/>
      <c r="AI89" s="371">
        <v>91.4</v>
      </c>
      <c r="AJ89" s="372"/>
      <c r="AK89" s="372"/>
      <c r="AL89" s="372"/>
      <c r="AM89" s="371">
        <v>92.1</v>
      </c>
      <c r="AN89" s="372"/>
      <c r="AO89" s="372"/>
      <c r="AP89" s="372"/>
      <c r="AQ89" s="166" t="s">
        <v>803</v>
      </c>
      <c r="AR89" s="167"/>
      <c r="AS89" s="167"/>
      <c r="AT89" s="168"/>
      <c r="AU89" s="364" t="s">
        <v>803</v>
      </c>
      <c r="AV89" s="364"/>
      <c r="AW89" s="364"/>
      <c r="AX89" s="365"/>
      <c r="AY89">
        <f t="shared" si="10"/>
        <v>1</v>
      </c>
      <c r="AZ89" s="10"/>
      <c r="BA89" s="10"/>
      <c r="BB89" s="10"/>
      <c r="BC89" s="10"/>
      <c r="BD89" s="10"/>
      <c r="BE89" s="10"/>
      <c r="BF89" s="10"/>
      <c r="BG89" s="10"/>
      <c r="BH89" s="10"/>
    </row>
    <row r="90" spans="1:60" ht="18.75" hidden="1" customHeight="1">
      <c r="A90" s="516"/>
      <c r="B90" s="548" t="s">
        <v>71</v>
      </c>
      <c r="C90" s="548"/>
      <c r="D90" s="548"/>
      <c r="E90" s="548"/>
      <c r="F90" s="549"/>
      <c r="G90" s="788" t="s">
        <v>72</v>
      </c>
      <c r="H90" s="773"/>
      <c r="I90" s="773"/>
      <c r="J90" s="773"/>
      <c r="K90" s="773"/>
      <c r="L90" s="773"/>
      <c r="M90" s="773"/>
      <c r="N90" s="773"/>
      <c r="O90" s="774"/>
      <c r="P90" s="772" t="s">
        <v>73</v>
      </c>
      <c r="Q90" s="773"/>
      <c r="R90" s="773"/>
      <c r="S90" s="773"/>
      <c r="T90" s="773"/>
      <c r="U90" s="773"/>
      <c r="V90" s="773"/>
      <c r="W90" s="773"/>
      <c r="X90" s="774"/>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4"/>
      <c r="R92" s="794"/>
      <c r="S92" s="794"/>
      <c r="T92" s="794"/>
      <c r="U92" s="794"/>
      <c r="V92" s="794"/>
      <c r="W92" s="794"/>
      <c r="X92" s="795"/>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6"/>
      <c r="Q93" s="796"/>
      <c r="R93" s="796"/>
      <c r="S93" s="796"/>
      <c r="T93" s="796"/>
      <c r="U93" s="796"/>
      <c r="V93" s="796"/>
      <c r="W93" s="796"/>
      <c r="X93" s="797"/>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8"/>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88" t="s">
        <v>72</v>
      </c>
      <c r="H95" s="773"/>
      <c r="I95" s="773"/>
      <c r="J95" s="773"/>
      <c r="K95" s="773"/>
      <c r="L95" s="773"/>
      <c r="M95" s="773"/>
      <c r="N95" s="773"/>
      <c r="O95" s="774"/>
      <c r="P95" s="772" t="s">
        <v>73</v>
      </c>
      <c r="Q95" s="773"/>
      <c r="R95" s="773"/>
      <c r="S95" s="773"/>
      <c r="T95" s="773"/>
      <c r="U95" s="773"/>
      <c r="V95" s="773"/>
      <c r="W95" s="773"/>
      <c r="X95" s="774"/>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4"/>
      <c r="R97" s="794"/>
      <c r="S97" s="794"/>
      <c r="T97" s="794"/>
      <c r="U97" s="794"/>
      <c r="V97" s="794"/>
      <c r="W97" s="794"/>
      <c r="X97" s="795"/>
      <c r="Y97" s="751" t="s">
        <v>74</v>
      </c>
      <c r="Z97" s="752"/>
      <c r="AA97" s="753"/>
      <c r="AB97" s="403"/>
      <c r="AC97" s="404"/>
      <c r="AD97" s="405"/>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6"/>
      <c r="Q98" s="796"/>
      <c r="R98" s="796"/>
      <c r="S98" s="796"/>
      <c r="T98" s="796"/>
      <c r="U98" s="796"/>
      <c r="V98" s="796"/>
      <c r="W98" s="796"/>
      <c r="X98" s="797"/>
      <c r="Y98" s="728" t="s">
        <v>51</v>
      </c>
      <c r="Z98" s="729"/>
      <c r="AA98" s="730"/>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6" t="s">
        <v>52</v>
      </c>
      <c r="Z99" s="477"/>
      <c r="AA99" s="478"/>
      <c r="AB99" s="458" t="s">
        <v>53</v>
      </c>
      <c r="AC99" s="459"/>
      <c r="AD99" s="460"/>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c r="A100" s="825" t="s">
        <v>75</v>
      </c>
      <c r="B100" s="826"/>
      <c r="C100" s="826"/>
      <c r="D100" s="826"/>
      <c r="E100" s="826"/>
      <c r="F100" s="827"/>
      <c r="G100" s="828" t="s">
        <v>76</v>
      </c>
      <c r="H100" s="828"/>
      <c r="I100" s="828"/>
      <c r="J100" s="828"/>
      <c r="K100" s="828"/>
      <c r="L100" s="828"/>
      <c r="M100" s="828"/>
      <c r="N100" s="828"/>
      <c r="O100" s="828"/>
      <c r="P100" s="828"/>
      <c r="Q100" s="828"/>
      <c r="R100" s="828"/>
      <c r="S100" s="828"/>
      <c r="T100" s="828"/>
      <c r="U100" s="828"/>
      <c r="V100" s="828"/>
      <c r="W100" s="828"/>
      <c r="X100" s="829"/>
      <c r="Y100" s="461"/>
      <c r="Z100" s="462"/>
      <c r="AA100" s="463"/>
      <c r="AB100" s="850" t="s">
        <v>44</v>
      </c>
      <c r="AC100" s="850"/>
      <c r="AD100" s="850"/>
      <c r="AE100" s="816" t="s">
        <v>20</v>
      </c>
      <c r="AF100" s="817"/>
      <c r="AG100" s="817"/>
      <c r="AH100" s="818"/>
      <c r="AI100" s="816" t="s">
        <v>21</v>
      </c>
      <c r="AJ100" s="817"/>
      <c r="AK100" s="817"/>
      <c r="AL100" s="818"/>
      <c r="AM100" s="816" t="s">
        <v>45</v>
      </c>
      <c r="AN100" s="817"/>
      <c r="AO100" s="817"/>
      <c r="AP100" s="818"/>
      <c r="AQ100" s="919" t="s">
        <v>77</v>
      </c>
      <c r="AR100" s="920"/>
      <c r="AS100" s="920"/>
      <c r="AT100" s="921"/>
      <c r="AU100" s="919" t="s">
        <v>78</v>
      </c>
      <c r="AV100" s="920"/>
      <c r="AW100" s="920"/>
      <c r="AX100" s="922"/>
    </row>
    <row r="101" spans="1:60" ht="23.25" customHeight="1">
      <c r="A101" s="487"/>
      <c r="B101" s="488"/>
      <c r="C101" s="488"/>
      <c r="D101" s="488"/>
      <c r="E101" s="488"/>
      <c r="F101" s="489"/>
      <c r="G101" s="191" t="s">
        <v>721</v>
      </c>
      <c r="H101" s="191"/>
      <c r="I101" s="191"/>
      <c r="J101" s="191"/>
      <c r="K101" s="191"/>
      <c r="L101" s="191"/>
      <c r="M101" s="191"/>
      <c r="N101" s="191"/>
      <c r="O101" s="191"/>
      <c r="P101" s="191"/>
      <c r="Q101" s="191"/>
      <c r="R101" s="191"/>
      <c r="S101" s="191"/>
      <c r="T101" s="191"/>
      <c r="U101" s="191"/>
      <c r="V101" s="191"/>
      <c r="W101" s="191"/>
      <c r="X101" s="233"/>
      <c r="Y101" s="808" t="s">
        <v>79</v>
      </c>
      <c r="Z101" s="714"/>
      <c r="AA101" s="715"/>
      <c r="AB101" s="547" t="s">
        <v>720</v>
      </c>
      <c r="AC101" s="547"/>
      <c r="AD101" s="547"/>
      <c r="AE101" s="358" t="s">
        <v>722</v>
      </c>
      <c r="AF101" s="358"/>
      <c r="AG101" s="358"/>
      <c r="AH101" s="358"/>
      <c r="AI101" s="358">
        <v>21183</v>
      </c>
      <c r="AJ101" s="358"/>
      <c r="AK101" s="358"/>
      <c r="AL101" s="358"/>
      <c r="AM101" s="358" t="s">
        <v>722</v>
      </c>
      <c r="AN101" s="358"/>
      <c r="AO101" s="358"/>
      <c r="AP101" s="358"/>
      <c r="AQ101" s="358" t="s">
        <v>803</v>
      </c>
      <c r="AR101" s="358"/>
      <c r="AS101" s="358"/>
      <c r="AT101" s="358"/>
      <c r="AU101" s="363" t="s">
        <v>803</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720</v>
      </c>
      <c r="AC102" s="547"/>
      <c r="AD102" s="547"/>
      <c r="AE102" s="358" t="s">
        <v>722</v>
      </c>
      <c r="AF102" s="358"/>
      <c r="AG102" s="358"/>
      <c r="AH102" s="358"/>
      <c r="AI102" s="358">
        <v>21000</v>
      </c>
      <c r="AJ102" s="358"/>
      <c r="AK102" s="358"/>
      <c r="AL102" s="358"/>
      <c r="AM102" s="358" t="s">
        <v>722</v>
      </c>
      <c r="AN102" s="358"/>
      <c r="AO102" s="358"/>
      <c r="AP102" s="358"/>
      <c r="AQ102" s="358">
        <v>21000</v>
      </c>
      <c r="AR102" s="358"/>
      <c r="AS102" s="358"/>
      <c r="AT102" s="358"/>
      <c r="AU102" s="371">
        <v>21500</v>
      </c>
      <c r="AV102" s="372"/>
      <c r="AW102" s="372"/>
      <c r="AX102" s="923"/>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720</v>
      </c>
      <c r="AC116" s="301"/>
      <c r="AD116" s="302"/>
      <c r="AE116" s="358" t="s">
        <v>722</v>
      </c>
      <c r="AF116" s="358"/>
      <c r="AG116" s="358"/>
      <c r="AH116" s="358"/>
      <c r="AI116" s="358">
        <v>15579</v>
      </c>
      <c r="AJ116" s="358"/>
      <c r="AK116" s="358"/>
      <c r="AL116" s="358"/>
      <c r="AM116" s="358" t="s">
        <v>722</v>
      </c>
      <c r="AN116" s="358"/>
      <c r="AO116" s="358"/>
      <c r="AP116" s="358"/>
      <c r="AQ116" s="363">
        <v>15524</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722</v>
      </c>
      <c r="AF117" s="306"/>
      <c r="AG117" s="306"/>
      <c r="AH117" s="306"/>
      <c r="AI117" s="789" t="s">
        <v>724</v>
      </c>
      <c r="AJ117" s="306"/>
      <c r="AK117" s="306"/>
      <c r="AL117" s="306"/>
      <c r="AM117" s="306" t="s">
        <v>722</v>
      </c>
      <c r="AN117" s="306"/>
      <c r="AO117" s="306"/>
      <c r="AP117" s="306"/>
      <c r="AQ117" s="789" t="s">
        <v>748</v>
      </c>
      <c r="AR117" s="306"/>
      <c r="AS117" s="306"/>
      <c r="AT117" s="306"/>
      <c r="AU117" s="306"/>
      <c r="AV117" s="306"/>
      <c r="AW117" s="306"/>
      <c r="AX117" s="307"/>
    </row>
    <row r="118" spans="1:51" ht="26.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6" t="s">
        <v>88</v>
      </c>
      <c r="B130" s="984"/>
      <c r="C130" s="983" t="s">
        <v>89</v>
      </c>
      <c r="D130" s="984"/>
      <c r="E130" s="308" t="s">
        <v>90</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7"/>
      <c r="B131" s="253"/>
      <c r="C131" s="252"/>
      <c r="D131" s="253"/>
      <c r="E131" s="239" t="s">
        <v>91</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7"/>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7"/>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11"/>
      <c r="AY134">
        <f t="shared" ref="AY134:AY135" si="13">$AY$132</f>
        <v>0</v>
      </c>
    </row>
    <row r="135" spans="1:51" ht="39.75" hidden="1" customHeight="1">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11"/>
      <c r="AY135">
        <f t="shared" si="13"/>
        <v>0</v>
      </c>
    </row>
    <row r="136" spans="1:51" ht="18.75" hidden="1" customHeight="1">
      <c r="A136" s="987"/>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c r="A140" s="987"/>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c r="A144" s="987"/>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c r="A148" s="987"/>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c r="A152" s="987"/>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41.25" customHeight="1">
      <c r="A154" s="987"/>
      <c r="B154" s="253"/>
      <c r="C154" s="252"/>
      <c r="D154" s="253"/>
      <c r="E154" s="252"/>
      <c r="F154" s="314"/>
      <c r="G154" s="232" t="s">
        <v>727</v>
      </c>
      <c r="H154" s="191"/>
      <c r="I154" s="191"/>
      <c r="J154" s="191"/>
      <c r="K154" s="191"/>
      <c r="L154" s="191"/>
      <c r="M154" s="191"/>
      <c r="N154" s="191"/>
      <c r="O154" s="191"/>
      <c r="P154" s="233"/>
      <c r="Q154" s="190" t="s">
        <v>728</v>
      </c>
      <c r="R154" s="191"/>
      <c r="S154" s="191"/>
      <c r="T154" s="191"/>
      <c r="U154" s="191"/>
      <c r="V154" s="191"/>
      <c r="W154" s="191"/>
      <c r="X154" s="191"/>
      <c r="Y154" s="191"/>
      <c r="Z154" s="191"/>
      <c r="AA154" s="914"/>
      <c r="AB154" s="256" t="s">
        <v>804</v>
      </c>
      <c r="AC154" s="257"/>
      <c r="AD154" s="257"/>
      <c r="AE154" s="262" t="s">
        <v>729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t="s">
        <v>796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52.5" customHeight="1">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7"/>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7"/>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7"/>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7"/>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7"/>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7"/>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7"/>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7"/>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7"/>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c r="A196" s="987"/>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c r="A200" s="987"/>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c r="A204" s="987"/>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c r="A208" s="987"/>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c r="A212" s="987"/>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7"/>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7"/>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7"/>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7"/>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7"/>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7"/>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7"/>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7"/>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c r="A256" s="987"/>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c r="A260" s="987"/>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c r="A264" s="987"/>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c r="A268" s="987"/>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c r="A272" s="987"/>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7"/>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7"/>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7"/>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7"/>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7"/>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7"/>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7"/>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7"/>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c r="A316" s="987"/>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c r="A320" s="987"/>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c r="A324" s="987"/>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c r="A328" s="987"/>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c r="A332" s="987"/>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7"/>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7"/>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7"/>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7"/>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7"/>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7"/>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7"/>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7"/>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c r="A376" s="987"/>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c r="A380" s="987"/>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c r="A384" s="987"/>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c r="A388" s="987"/>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c r="A392" s="987"/>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7"/>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7"/>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7"/>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7"/>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7"/>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7"/>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7"/>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11"/>
      <c r="AY433">
        <f t="shared" ref="AY433:AY435" si="63">$AY$431</f>
        <v>0</v>
      </c>
    </row>
    <row r="434" spans="1:51" ht="23.25" hidden="1" customHeight="1">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11"/>
      <c r="AY434">
        <f t="shared" si="63"/>
        <v>0</v>
      </c>
    </row>
    <row r="435" spans="1:51" ht="23.25" hidden="1" customHeight="1">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52</v>
      </c>
      <c r="Z435" s="158"/>
      <c r="AA435" s="159"/>
      <c r="AB435" s="213" t="s">
        <v>53</v>
      </c>
      <c r="AC435" s="213"/>
      <c r="AD435" s="213"/>
      <c r="AE435" s="166"/>
      <c r="AF435" s="167"/>
      <c r="AG435" s="167"/>
      <c r="AH435" s="168"/>
      <c r="AI435" s="166"/>
      <c r="AJ435" s="167"/>
      <c r="AK435" s="167"/>
      <c r="AL435" s="167"/>
      <c r="AM435" s="166"/>
      <c r="AN435" s="167"/>
      <c r="AO435" s="167"/>
      <c r="AP435" s="168"/>
      <c r="AQ435" s="166"/>
      <c r="AR435" s="167"/>
      <c r="AS435" s="167"/>
      <c r="AT435" s="168"/>
      <c r="AU435" s="167"/>
      <c r="AV435" s="167"/>
      <c r="AW435" s="167"/>
      <c r="AX435" s="211"/>
      <c r="AY435">
        <f t="shared" si="63"/>
        <v>0</v>
      </c>
    </row>
    <row r="436" spans="1:51" ht="18.75" hidden="1" customHeight="1">
      <c r="A436" s="987"/>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52</v>
      </c>
      <c r="Z440" s="158"/>
      <c r="AA440" s="159"/>
      <c r="AB440" s="213" t="s">
        <v>53</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c r="A441" s="987"/>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52</v>
      </c>
      <c r="Z445" s="158"/>
      <c r="AA445" s="159"/>
      <c r="AB445" s="213" t="s">
        <v>53</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c r="A446" s="987"/>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52</v>
      </c>
      <c r="Z450" s="158"/>
      <c r="AA450" s="159"/>
      <c r="AB450" s="213" t="s">
        <v>53</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c r="A451" s="987"/>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52</v>
      </c>
      <c r="Z455" s="158"/>
      <c r="AA455" s="159"/>
      <c r="AB455" s="213" t="s">
        <v>53</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hidden="1" customHeight="1">
      <c r="A456" s="987"/>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 t="shared" ref="AY458:AY460" si="68">$AY$456</f>
        <v>0</v>
      </c>
    </row>
    <row r="459" spans="1:51" ht="23.25" hidden="1" customHeight="1">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 t="shared" si="68"/>
        <v>0</v>
      </c>
    </row>
    <row r="460" spans="1:51" ht="23.25" hidden="1" customHeight="1">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52</v>
      </c>
      <c r="Z460" s="158"/>
      <c r="AA460" s="159"/>
      <c r="AB460" s="213" t="s">
        <v>53</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 t="shared" si="68"/>
        <v>0</v>
      </c>
    </row>
    <row r="461" spans="1:51" ht="18.75" hidden="1" customHeight="1">
      <c r="A461" s="987"/>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52</v>
      </c>
      <c r="Z465" s="158"/>
      <c r="AA465" s="159"/>
      <c r="AB465" s="213" t="s">
        <v>53</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c r="A466" s="987"/>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52</v>
      </c>
      <c r="Z470" s="158"/>
      <c r="AA470" s="159"/>
      <c r="AB470" s="213" t="s">
        <v>53</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c r="A471" s="987"/>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52</v>
      </c>
      <c r="Z475" s="158"/>
      <c r="AA475" s="159"/>
      <c r="AB475" s="213" t="s">
        <v>53</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c r="A476" s="987"/>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52</v>
      </c>
      <c r="Z480" s="158"/>
      <c r="AA480" s="159"/>
      <c r="AB480" s="213" t="s">
        <v>53</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9" hidden="1" customHeight="1">
      <c r="A481" s="987"/>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7"/>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7"/>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52</v>
      </c>
      <c r="Z489" s="158"/>
      <c r="AA489" s="159"/>
      <c r="AB489" s="213" t="s">
        <v>53</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c r="A490" s="987"/>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52</v>
      </c>
      <c r="Z494" s="158"/>
      <c r="AA494" s="159"/>
      <c r="AB494" s="213" t="s">
        <v>53</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c r="A495" s="987"/>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52</v>
      </c>
      <c r="Z499" s="158"/>
      <c r="AA499" s="159"/>
      <c r="AB499" s="213" t="s">
        <v>53</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c r="A500" s="987"/>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52</v>
      </c>
      <c r="Z504" s="158"/>
      <c r="AA504" s="159"/>
      <c r="AB504" s="213" t="s">
        <v>53</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c r="A505" s="987"/>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52</v>
      </c>
      <c r="Z509" s="158"/>
      <c r="AA509" s="159"/>
      <c r="AB509" s="213" t="s">
        <v>53</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c r="A510" s="987"/>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52</v>
      </c>
      <c r="Z514" s="158"/>
      <c r="AA514" s="159"/>
      <c r="AB514" s="213" t="s">
        <v>53</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c r="A515" s="987"/>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52</v>
      </c>
      <c r="Z519" s="158"/>
      <c r="AA519" s="159"/>
      <c r="AB519" s="213" t="s">
        <v>53</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c r="A520" s="987"/>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52</v>
      </c>
      <c r="Z524" s="158"/>
      <c r="AA524" s="159"/>
      <c r="AB524" s="213" t="s">
        <v>53</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c r="A525" s="987"/>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52</v>
      </c>
      <c r="Z529" s="158"/>
      <c r="AA529" s="159"/>
      <c r="AB529" s="213" t="s">
        <v>53</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c r="A530" s="987"/>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52</v>
      </c>
      <c r="Z534" s="158"/>
      <c r="AA534" s="159"/>
      <c r="AB534" s="213" t="s">
        <v>53</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9" hidden="1" customHeight="1">
      <c r="A535" s="987"/>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7"/>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7"/>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52</v>
      </c>
      <c r="Z543" s="158"/>
      <c r="AA543" s="159"/>
      <c r="AB543" s="213" t="s">
        <v>53</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c r="A544" s="987"/>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52</v>
      </c>
      <c r="Z548" s="158"/>
      <c r="AA548" s="159"/>
      <c r="AB548" s="213" t="s">
        <v>53</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c r="A549" s="987"/>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52</v>
      </c>
      <c r="Z553" s="158"/>
      <c r="AA553" s="159"/>
      <c r="AB553" s="213" t="s">
        <v>53</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c r="A554" s="987"/>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52</v>
      </c>
      <c r="Z558" s="158"/>
      <c r="AA558" s="159"/>
      <c r="AB558" s="213" t="s">
        <v>53</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c r="A559" s="987"/>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52</v>
      </c>
      <c r="Z563" s="158"/>
      <c r="AA563" s="159"/>
      <c r="AB563" s="213" t="s">
        <v>53</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c r="A564" s="987"/>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52</v>
      </c>
      <c r="Z568" s="158"/>
      <c r="AA568" s="159"/>
      <c r="AB568" s="213" t="s">
        <v>53</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c r="A569" s="987"/>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52</v>
      </c>
      <c r="Z573" s="158"/>
      <c r="AA573" s="159"/>
      <c r="AB573" s="213" t="s">
        <v>53</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c r="A574" s="987"/>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52</v>
      </c>
      <c r="Z578" s="158"/>
      <c r="AA578" s="159"/>
      <c r="AB578" s="213" t="s">
        <v>53</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c r="A579" s="987"/>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52</v>
      </c>
      <c r="Z583" s="158"/>
      <c r="AA583" s="159"/>
      <c r="AB583" s="213" t="s">
        <v>53</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c r="A584" s="987"/>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52</v>
      </c>
      <c r="Z588" s="158"/>
      <c r="AA588" s="159"/>
      <c r="AB588" s="213" t="s">
        <v>53</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9" hidden="1" customHeight="1">
      <c r="A589" s="987"/>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7"/>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7"/>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52</v>
      </c>
      <c r="Z597" s="158"/>
      <c r="AA597" s="159"/>
      <c r="AB597" s="213" t="s">
        <v>53</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c r="A598" s="987"/>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52</v>
      </c>
      <c r="Z602" s="158"/>
      <c r="AA602" s="159"/>
      <c r="AB602" s="213" t="s">
        <v>53</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c r="A603" s="987"/>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52</v>
      </c>
      <c r="Z607" s="158"/>
      <c r="AA607" s="159"/>
      <c r="AB607" s="213" t="s">
        <v>53</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c r="A608" s="987"/>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52</v>
      </c>
      <c r="Z612" s="158"/>
      <c r="AA612" s="159"/>
      <c r="AB612" s="213" t="s">
        <v>53</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c r="A613" s="987"/>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52</v>
      </c>
      <c r="Z617" s="158"/>
      <c r="AA617" s="159"/>
      <c r="AB617" s="213" t="s">
        <v>53</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c r="A618" s="987"/>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52</v>
      </c>
      <c r="Z622" s="158"/>
      <c r="AA622" s="159"/>
      <c r="AB622" s="213" t="s">
        <v>53</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c r="A623" s="987"/>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52</v>
      </c>
      <c r="Z627" s="158"/>
      <c r="AA627" s="159"/>
      <c r="AB627" s="213" t="s">
        <v>53</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c r="A628" s="987"/>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52</v>
      </c>
      <c r="Z632" s="158"/>
      <c r="AA632" s="159"/>
      <c r="AB632" s="213" t="s">
        <v>53</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c r="A633" s="987"/>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52</v>
      </c>
      <c r="Z637" s="158"/>
      <c r="AA637" s="159"/>
      <c r="AB637" s="213" t="s">
        <v>53</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c r="A638" s="987"/>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52</v>
      </c>
      <c r="Z642" s="158"/>
      <c r="AA642" s="159"/>
      <c r="AB642" s="213" t="s">
        <v>53</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9" hidden="1" customHeight="1">
      <c r="A643" s="987"/>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7"/>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7"/>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52</v>
      </c>
      <c r="Z651" s="158"/>
      <c r="AA651" s="159"/>
      <c r="AB651" s="213" t="s">
        <v>53</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c r="A652" s="987"/>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52</v>
      </c>
      <c r="Z656" s="158"/>
      <c r="AA656" s="159"/>
      <c r="AB656" s="213" t="s">
        <v>53</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c r="A657" s="987"/>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52</v>
      </c>
      <c r="Z661" s="158"/>
      <c r="AA661" s="159"/>
      <c r="AB661" s="213" t="s">
        <v>53</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c r="A662" s="987"/>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52</v>
      </c>
      <c r="Z666" s="158"/>
      <c r="AA666" s="159"/>
      <c r="AB666" s="213" t="s">
        <v>53</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c r="A667" s="987"/>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52</v>
      </c>
      <c r="Z671" s="158"/>
      <c r="AA671" s="159"/>
      <c r="AB671" s="213" t="s">
        <v>53</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c r="A672" s="987"/>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52</v>
      </c>
      <c r="Z676" s="158"/>
      <c r="AA676" s="159"/>
      <c r="AB676" s="213" t="s">
        <v>53</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c r="A677" s="987"/>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52</v>
      </c>
      <c r="Z681" s="158"/>
      <c r="AA681" s="159"/>
      <c r="AB681" s="213" t="s">
        <v>53</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c r="A682" s="987"/>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52</v>
      </c>
      <c r="Z686" s="158"/>
      <c r="AA686" s="159"/>
      <c r="AB686" s="213" t="s">
        <v>53</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c r="A687" s="987"/>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52</v>
      </c>
      <c r="Z691" s="158"/>
      <c r="AA691" s="159"/>
      <c r="AB691" s="213" t="s">
        <v>53</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c r="A692" s="987"/>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52</v>
      </c>
      <c r="Z696" s="158"/>
      <c r="AA696" s="159"/>
      <c r="AB696" s="213" t="s">
        <v>53</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9" hidden="1" customHeight="1">
      <c r="A697" s="987"/>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6"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8" t="s">
        <v>708</v>
      </c>
      <c r="AE702" s="889"/>
      <c r="AF702" s="889"/>
      <c r="AG702" s="878" t="s">
        <v>733</v>
      </c>
      <c r="AH702" s="879"/>
      <c r="AI702" s="879"/>
      <c r="AJ702" s="879"/>
      <c r="AK702" s="879"/>
      <c r="AL702" s="879"/>
      <c r="AM702" s="879"/>
      <c r="AN702" s="879"/>
      <c r="AO702" s="879"/>
      <c r="AP702" s="879"/>
      <c r="AQ702" s="879"/>
      <c r="AR702" s="879"/>
      <c r="AS702" s="879"/>
      <c r="AT702" s="879"/>
      <c r="AU702" s="879"/>
      <c r="AV702" s="879"/>
      <c r="AW702" s="879"/>
      <c r="AX702" s="880"/>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734</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708</v>
      </c>
      <c r="AE704" s="582"/>
      <c r="AF704" s="582"/>
      <c r="AG704" s="424" t="s">
        <v>733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3"/>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708</v>
      </c>
      <c r="AE705" s="732"/>
      <c r="AF705" s="732"/>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4"/>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4"/>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5.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708</v>
      </c>
      <c r="AE708" s="667"/>
      <c r="AF708" s="667"/>
      <c r="AG708" s="522" t="s">
        <v>736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708</v>
      </c>
      <c r="AE709" s="185"/>
      <c r="AF709" s="185"/>
      <c r="AG709" s="663" t="s">
        <v>737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708</v>
      </c>
      <c r="AE710" s="185"/>
      <c r="AF710" s="185"/>
      <c r="AG710" s="663" t="s">
        <v>738</v>
      </c>
      <c r="AH710" s="664"/>
      <c r="AI710" s="664"/>
      <c r="AJ710" s="664"/>
      <c r="AK710" s="664"/>
      <c r="AL710" s="664"/>
      <c r="AM710" s="664"/>
      <c r="AN710" s="664"/>
      <c r="AO710" s="664"/>
      <c r="AP710" s="664"/>
      <c r="AQ710" s="664"/>
      <c r="AR710" s="664"/>
      <c r="AS710" s="664"/>
      <c r="AT710" s="664"/>
      <c r="AU710" s="664"/>
      <c r="AV710" s="664"/>
      <c r="AW710" s="664"/>
      <c r="AX710" s="665"/>
    </row>
    <row r="711" spans="1:50" ht="40.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708</v>
      </c>
      <c r="AE711" s="185"/>
      <c r="AF711" s="185"/>
      <c r="AG711" s="663" t="s">
        <v>739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708</v>
      </c>
      <c r="AE712" s="582"/>
      <c r="AF712" s="582"/>
      <c r="AG712" s="590" t="s">
        <v>740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731</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40.5" customHeight="1">
      <c r="A714" s="656"/>
      <c r="B714" s="657"/>
      <c r="C714" s="765" t="s">
        <v>133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7" t="s">
        <v>708</v>
      </c>
      <c r="AE714" s="588"/>
      <c r="AF714" s="589"/>
      <c r="AG714" s="688" t="s">
        <v>742</v>
      </c>
      <c r="AH714" s="689"/>
      <c r="AI714" s="689"/>
      <c r="AJ714" s="689"/>
      <c r="AK714" s="689"/>
      <c r="AL714" s="689"/>
      <c r="AM714" s="689"/>
      <c r="AN714" s="689"/>
      <c r="AO714" s="689"/>
      <c r="AP714" s="689"/>
      <c r="AQ714" s="689"/>
      <c r="AR714" s="689"/>
      <c r="AS714" s="689"/>
      <c r="AT714" s="689"/>
      <c r="AU714" s="689"/>
      <c r="AV714" s="689"/>
      <c r="AW714" s="689"/>
      <c r="AX714" s="690"/>
    </row>
    <row r="715" spans="1:50" ht="40.5"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708</v>
      </c>
      <c r="AE715" s="667"/>
      <c r="AF715" s="771"/>
      <c r="AG715" s="522" t="s">
        <v>744</v>
      </c>
      <c r="AH715" s="523"/>
      <c r="AI715" s="523"/>
      <c r="AJ715" s="523"/>
      <c r="AK715" s="523"/>
      <c r="AL715" s="523"/>
      <c r="AM715" s="523"/>
      <c r="AN715" s="523"/>
      <c r="AO715" s="523"/>
      <c r="AP715" s="523"/>
      <c r="AQ715" s="523"/>
      <c r="AR715" s="523"/>
      <c r="AS715" s="523"/>
      <c r="AT715" s="523"/>
      <c r="AU715" s="523"/>
      <c r="AV715" s="523"/>
      <c r="AW715" s="523"/>
      <c r="AX715" s="524"/>
    </row>
    <row r="716" spans="1:50" ht="40.5" customHeight="1">
      <c r="A716" s="654"/>
      <c r="B716" s="655"/>
      <c r="C716" s="781" t="s">
        <v>136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4" t="s">
        <v>708</v>
      </c>
      <c r="AE716" s="755"/>
      <c r="AF716" s="755"/>
      <c r="AG716" s="663" t="s">
        <v>745</v>
      </c>
      <c r="AH716" s="664"/>
      <c r="AI716" s="664"/>
      <c r="AJ716" s="664"/>
      <c r="AK716" s="664"/>
      <c r="AL716" s="664"/>
      <c r="AM716" s="664"/>
      <c r="AN716" s="664"/>
      <c r="AO716" s="664"/>
      <c r="AP716" s="664"/>
      <c r="AQ716" s="664"/>
      <c r="AR716" s="664"/>
      <c r="AS716" s="664"/>
      <c r="AT716" s="664"/>
      <c r="AU716" s="664"/>
      <c r="AV716" s="664"/>
      <c r="AW716" s="664"/>
      <c r="AX716" s="665"/>
    </row>
    <row r="717" spans="1:50" ht="40.5"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708</v>
      </c>
      <c r="AE717" s="185"/>
      <c r="AF717" s="185"/>
      <c r="AG717" s="663" t="s">
        <v>746</v>
      </c>
      <c r="AH717" s="664"/>
      <c r="AI717" s="664"/>
      <c r="AJ717" s="664"/>
      <c r="AK717" s="664"/>
      <c r="AL717" s="664"/>
      <c r="AM717" s="664"/>
      <c r="AN717" s="664"/>
      <c r="AO717" s="664"/>
      <c r="AP717" s="664"/>
      <c r="AQ717" s="664"/>
      <c r="AR717" s="664"/>
      <c r="AS717" s="664"/>
      <c r="AT717" s="664"/>
      <c r="AU717" s="664"/>
      <c r="AV717" s="664"/>
      <c r="AW717" s="664"/>
      <c r="AX717" s="665"/>
    </row>
    <row r="718" spans="1:50" ht="26.25"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708</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4" t="s">
        <v>140</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2"/>
      <c r="AD719" s="666" t="s">
        <v>731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7" t="s">
        <v>141</v>
      </c>
      <c r="D720" s="925"/>
      <c r="E720" s="925"/>
      <c r="F720" s="928"/>
      <c r="G720" s="924" t="s">
        <v>142</v>
      </c>
      <c r="H720" s="925"/>
      <c r="I720" s="925"/>
      <c r="J720" s="925"/>
      <c r="K720" s="925"/>
      <c r="L720" s="925"/>
      <c r="M720" s="925"/>
      <c r="N720" s="924" t="s">
        <v>143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2" t="s">
        <v>743</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c r="A727" s="619"/>
      <c r="B727" s="620"/>
      <c r="C727" s="694" t="s">
        <v>146</v>
      </c>
      <c r="D727" s="695"/>
      <c r="E727" s="695"/>
      <c r="F727" s="696"/>
      <c r="G727" s="790" t="s">
        <v>804</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808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807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62" t="s">
        <v>809</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98.5" customHeight="1" thickBot="1">
      <c r="A735" s="607" t="s">
        <v>749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68" t="s">
        <v>151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751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758</v>
      </c>
      <c r="F746" s="113"/>
      <c r="G746" s="113"/>
      <c r="H746" s="100" t="str">
        <f>IF(E746="","","-")</f>
        <v>-</v>
      </c>
      <c r="I746" s="113"/>
      <c r="J746" s="113"/>
      <c r="K746" s="100" t="str">
        <f>IF(I746="","","-")</f>
        <v/>
      </c>
      <c r="L746" s="104">
        <v>128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758</v>
      </c>
      <c r="F747" s="113"/>
      <c r="G747" s="113"/>
      <c r="H747" s="100" t="str">
        <f>IF(E747="","","-")</f>
        <v>-</v>
      </c>
      <c r="I747" s="113"/>
      <c r="J747" s="113"/>
      <c r="K747" s="100" t="str">
        <f>IF(I747="","","-")</f>
        <v/>
      </c>
      <c r="L747" s="104">
        <v>133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797</v>
      </c>
      <c r="H789" s="446"/>
      <c r="I789" s="446"/>
      <c r="J789" s="446"/>
      <c r="K789" s="447"/>
      <c r="L789" s="448" t="s">
        <v>759</v>
      </c>
      <c r="M789" s="449"/>
      <c r="N789" s="449"/>
      <c r="O789" s="449"/>
      <c r="P789" s="449"/>
      <c r="Q789" s="449"/>
      <c r="R789" s="449"/>
      <c r="S789" s="449"/>
      <c r="T789" s="449"/>
      <c r="U789" s="449"/>
      <c r="V789" s="449"/>
      <c r="W789" s="449"/>
      <c r="X789" s="450"/>
      <c r="Y789" s="451">
        <v>0.5</v>
      </c>
      <c r="Z789" s="452"/>
      <c r="AA789" s="452"/>
      <c r="AB789" s="553"/>
      <c r="AC789" s="445" t="s">
        <v>799</v>
      </c>
      <c r="AD789" s="446"/>
      <c r="AE789" s="446"/>
      <c r="AF789" s="446"/>
      <c r="AG789" s="447"/>
      <c r="AH789" s="448" t="s">
        <v>763</v>
      </c>
      <c r="AI789" s="449"/>
      <c r="AJ789" s="449"/>
      <c r="AK789" s="449"/>
      <c r="AL789" s="449"/>
      <c r="AM789" s="449"/>
      <c r="AN789" s="449"/>
      <c r="AO789" s="449"/>
      <c r="AP789" s="449"/>
      <c r="AQ789" s="449"/>
      <c r="AR789" s="449"/>
      <c r="AS789" s="449"/>
      <c r="AT789" s="450"/>
      <c r="AU789" s="451">
        <v>3.1</v>
      </c>
      <c r="AV789" s="452"/>
      <c r="AW789" s="452"/>
      <c r="AX789" s="453"/>
    </row>
    <row r="790" spans="1:51" ht="24.75" customHeight="1">
      <c r="A790" s="552"/>
      <c r="B790" s="759"/>
      <c r="C790" s="759"/>
      <c r="D790" s="759"/>
      <c r="E790" s="759"/>
      <c r="F790" s="760"/>
      <c r="G790" s="445" t="s">
        <v>797</v>
      </c>
      <c r="H790" s="446"/>
      <c r="I790" s="446"/>
      <c r="J790" s="446"/>
      <c r="K790" s="447"/>
      <c r="L790" s="398" t="s">
        <v>760</v>
      </c>
      <c r="M790" s="399"/>
      <c r="N790" s="399"/>
      <c r="O790" s="399"/>
      <c r="P790" s="399"/>
      <c r="Q790" s="399"/>
      <c r="R790" s="399"/>
      <c r="S790" s="399"/>
      <c r="T790" s="399"/>
      <c r="U790" s="399"/>
      <c r="V790" s="399"/>
      <c r="W790" s="399"/>
      <c r="X790" s="400"/>
      <c r="Y790" s="395">
        <v>0.5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t="s">
        <v>798</v>
      </c>
      <c r="H791" s="349"/>
      <c r="I791" s="349"/>
      <c r="J791" s="349"/>
      <c r="K791" s="350"/>
      <c r="L791" s="398" t="s">
        <v>761</v>
      </c>
      <c r="M791" s="399"/>
      <c r="N791" s="399"/>
      <c r="O791" s="399"/>
      <c r="P791" s="399"/>
      <c r="Q791" s="399"/>
      <c r="R791" s="399"/>
      <c r="S791" s="399"/>
      <c r="T791" s="399"/>
      <c r="U791" s="399"/>
      <c r="V791" s="399"/>
      <c r="W791" s="399"/>
      <c r="X791" s="400"/>
      <c r="Y791" s="395">
        <v>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2"/>
      <c r="B792" s="759"/>
      <c r="C792" s="759"/>
      <c r="D792" s="759"/>
      <c r="E792" s="759"/>
      <c r="F792" s="760"/>
      <c r="G792" s="348" t="s">
        <v>797</v>
      </c>
      <c r="H792" s="349"/>
      <c r="I792" s="349"/>
      <c r="J792" s="349"/>
      <c r="K792" s="350"/>
      <c r="L792" s="398" t="s">
        <v>762</v>
      </c>
      <c r="M792" s="399"/>
      <c r="N792" s="399"/>
      <c r="O792" s="399"/>
      <c r="P792" s="399"/>
      <c r="Q792" s="399"/>
      <c r="R792" s="399"/>
      <c r="S792" s="399"/>
      <c r="T792" s="399"/>
      <c r="U792" s="399"/>
      <c r="V792" s="399"/>
      <c r="W792" s="399"/>
      <c r="X792" s="400"/>
      <c r="Y792" s="395">
        <v>0.3</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2.2999999999999998</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3.1</v>
      </c>
      <c r="AV799" s="412"/>
      <c r="AW799" s="412"/>
      <c r="AX799" s="414"/>
    </row>
    <row r="800" spans="1:51" ht="24.75"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2</v>
      </c>
    </row>
    <row r="802" spans="1:51" ht="24.75" customHeight="1">
      <c r="A802" s="552"/>
      <c r="B802" s="759"/>
      <c r="C802" s="759"/>
      <c r="D802" s="759"/>
      <c r="E802" s="759"/>
      <c r="F802" s="760"/>
      <c r="G802" s="445" t="s">
        <v>801</v>
      </c>
      <c r="H802" s="446"/>
      <c r="I802" s="446"/>
      <c r="J802" s="446"/>
      <c r="K802" s="447"/>
      <c r="L802" s="448" t="s">
        <v>764</v>
      </c>
      <c r="M802" s="449"/>
      <c r="N802" s="449"/>
      <c r="O802" s="449"/>
      <c r="P802" s="449"/>
      <c r="Q802" s="449"/>
      <c r="R802" s="449"/>
      <c r="S802" s="449"/>
      <c r="T802" s="449"/>
      <c r="U802" s="449"/>
      <c r="V802" s="449"/>
      <c r="W802" s="449"/>
      <c r="X802" s="450"/>
      <c r="Y802" s="451">
        <v>7.4</v>
      </c>
      <c r="Z802" s="452"/>
      <c r="AA802" s="452"/>
      <c r="AB802" s="553"/>
      <c r="AC802" s="445" t="s">
        <v>797</v>
      </c>
      <c r="AD802" s="446"/>
      <c r="AE802" s="446"/>
      <c r="AF802" s="446"/>
      <c r="AG802" s="447"/>
      <c r="AH802" s="448" t="s">
        <v>765</v>
      </c>
      <c r="AI802" s="449"/>
      <c r="AJ802" s="449"/>
      <c r="AK802" s="449"/>
      <c r="AL802" s="449"/>
      <c r="AM802" s="449"/>
      <c r="AN802" s="449"/>
      <c r="AO802" s="449"/>
      <c r="AP802" s="449"/>
      <c r="AQ802" s="449"/>
      <c r="AR802" s="449"/>
      <c r="AS802" s="449"/>
      <c r="AT802" s="450"/>
      <c r="AU802" s="451">
        <v>3.4</v>
      </c>
      <c r="AV802" s="452"/>
      <c r="AW802" s="452"/>
      <c r="AX802" s="453"/>
      <c r="AY802">
        <f t="shared" ref="AY802:AY812" si="115">$AY$800</f>
        <v>2</v>
      </c>
    </row>
    <row r="803" spans="1:51" ht="24.75" customHeight="1">
      <c r="A803" s="552"/>
      <c r="B803" s="759"/>
      <c r="C803" s="759"/>
      <c r="D803" s="759"/>
      <c r="E803" s="759"/>
      <c r="F803" s="760"/>
      <c r="G803" s="445" t="s">
        <v>801</v>
      </c>
      <c r="H803" s="446"/>
      <c r="I803" s="446"/>
      <c r="J803" s="446"/>
      <c r="K803" s="447"/>
      <c r="L803" s="398" t="s">
        <v>802</v>
      </c>
      <c r="M803" s="399"/>
      <c r="N803" s="399"/>
      <c r="O803" s="399"/>
      <c r="P803" s="399"/>
      <c r="Q803" s="399"/>
      <c r="R803" s="399"/>
      <c r="S803" s="399"/>
      <c r="T803" s="399"/>
      <c r="U803" s="399"/>
      <c r="V803" s="399"/>
      <c r="W803" s="399"/>
      <c r="X803" s="400"/>
      <c r="Y803" s="395">
        <v>3.5</v>
      </c>
      <c r="Z803" s="396"/>
      <c r="AA803" s="396"/>
      <c r="AB803" s="402"/>
      <c r="AC803" s="348" t="s">
        <v>800</v>
      </c>
      <c r="AD803" s="349"/>
      <c r="AE803" s="349"/>
      <c r="AF803" s="349"/>
      <c r="AG803" s="350"/>
      <c r="AH803" s="398" t="s">
        <v>766</v>
      </c>
      <c r="AI803" s="399"/>
      <c r="AJ803" s="399"/>
      <c r="AK803" s="399"/>
      <c r="AL803" s="399"/>
      <c r="AM803" s="399"/>
      <c r="AN803" s="399"/>
      <c r="AO803" s="399"/>
      <c r="AP803" s="399"/>
      <c r="AQ803" s="399"/>
      <c r="AR803" s="399"/>
      <c r="AS803" s="399"/>
      <c r="AT803" s="400"/>
      <c r="AU803" s="395">
        <v>2.5</v>
      </c>
      <c r="AV803" s="396"/>
      <c r="AW803" s="396"/>
      <c r="AX803" s="397"/>
      <c r="AY803">
        <f t="shared" si="115"/>
        <v>2</v>
      </c>
    </row>
    <row r="804" spans="1:51" ht="24.75"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t="s">
        <v>798</v>
      </c>
      <c r="AD804" s="349"/>
      <c r="AE804" s="349"/>
      <c r="AF804" s="349"/>
      <c r="AG804" s="350"/>
      <c r="AH804" s="398" t="s">
        <v>767</v>
      </c>
      <c r="AI804" s="399"/>
      <c r="AJ804" s="399"/>
      <c r="AK804" s="399"/>
      <c r="AL804" s="399"/>
      <c r="AM804" s="399"/>
      <c r="AN804" s="399"/>
      <c r="AO804" s="399"/>
      <c r="AP804" s="399"/>
      <c r="AQ804" s="399"/>
      <c r="AR804" s="399"/>
      <c r="AS804" s="399"/>
      <c r="AT804" s="400"/>
      <c r="AU804" s="395">
        <v>17</v>
      </c>
      <c r="AV804" s="396"/>
      <c r="AW804" s="396"/>
      <c r="AX804" s="397"/>
      <c r="AY804">
        <f t="shared" si="115"/>
        <v>2</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10.9</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22.9</v>
      </c>
      <c r="AV812" s="412"/>
      <c r="AW812" s="412"/>
      <c r="AX812" s="414"/>
      <c r="AY812">
        <f t="shared" si="115"/>
        <v>2</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66</v>
      </c>
      <c r="AM839" s="949"/>
      <c r="AN839" s="94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768</v>
      </c>
      <c r="D845" s="415"/>
      <c r="E845" s="415"/>
      <c r="F845" s="415"/>
      <c r="G845" s="415"/>
      <c r="H845" s="415"/>
      <c r="I845" s="415"/>
      <c r="J845" s="416">
        <v>8013301028180</v>
      </c>
      <c r="K845" s="417"/>
      <c r="L845" s="417"/>
      <c r="M845" s="417"/>
      <c r="N845" s="417"/>
      <c r="O845" s="417"/>
      <c r="P845" s="421" t="s">
        <v>769</v>
      </c>
      <c r="Q845" s="317"/>
      <c r="R845" s="317"/>
      <c r="S845" s="317"/>
      <c r="T845" s="317"/>
      <c r="U845" s="317"/>
      <c r="V845" s="317"/>
      <c r="W845" s="317"/>
      <c r="X845" s="317"/>
      <c r="Y845" s="318">
        <v>1</v>
      </c>
      <c r="Z845" s="319"/>
      <c r="AA845" s="319"/>
      <c r="AB845" s="320"/>
      <c r="AC845" s="322" t="s">
        <v>224</v>
      </c>
      <c r="AD845" s="323"/>
      <c r="AE845" s="323"/>
      <c r="AF845" s="323"/>
      <c r="AG845" s="323"/>
      <c r="AH845" s="418">
        <v>2</v>
      </c>
      <c r="AI845" s="419"/>
      <c r="AJ845" s="419"/>
      <c r="AK845" s="419"/>
      <c r="AL845" s="326"/>
      <c r="AM845" s="327"/>
      <c r="AN845" s="327"/>
      <c r="AO845" s="328"/>
      <c r="AP845" s="321"/>
      <c r="AQ845" s="321"/>
      <c r="AR845" s="321"/>
      <c r="AS845" s="321"/>
      <c r="AT845" s="321"/>
      <c r="AU845" s="321"/>
      <c r="AV845" s="321"/>
      <c r="AW845" s="321"/>
      <c r="AX845" s="321"/>
    </row>
    <row r="846" spans="1:51" ht="30" customHeight="1">
      <c r="A846" s="401">
        <v>2</v>
      </c>
      <c r="B846" s="401">
        <v>1</v>
      </c>
      <c r="C846" s="420" t="s">
        <v>770</v>
      </c>
      <c r="D846" s="415"/>
      <c r="E846" s="415"/>
      <c r="F846" s="415"/>
      <c r="G846" s="415"/>
      <c r="H846" s="415"/>
      <c r="I846" s="415"/>
      <c r="J846" s="416">
        <v>1011701012208</v>
      </c>
      <c r="K846" s="417"/>
      <c r="L846" s="417"/>
      <c r="M846" s="417"/>
      <c r="N846" s="417"/>
      <c r="O846" s="417"/>
      <c r="P846" s="421" t="s">
        <v>760</v>
      </c>
      <c r="Q846" s="317"/>
      <c r="R846" s="317"/>
      <c r="S846" s="317"/>
      <c r="T846" s="317"/>
      <c r="U846" s="317"/>
      <c r="V846" s="317"/>
      <c r="W846" s="317"/>
      <c r="X846" s="317"/>
      <c r="Y846" s="318">
        <v>0.5</v>
      </c>
      <c r="Z846" s="319"/>
      <c r="AA846" s="319"/>
      <c r="AB846" s="320"/>
      <c r="AC846" s="322" t="s">
        <v>301</v>
      </c>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1</v>
      </c>
    </row>
    <row r="847" spans="1:51" ht="30" customHeight="1">
      <c r="A847" s="401">
        <v>3</v>
      </c>
      <c r="B847" s="401">
        <v>1</v>
      </c>
      <c r="C847" s="420" t="s">
        <v>770</v>
      </c>
      <c r="D847" s="415"/>
      <c r="E847" s="415"/>
      <c r="F847" s="415"/>
      <c r="G847" s="415"/>
      <c r="H847" s="415"/>
      <c r="I847" s="415"/>
      <c r="J847" s="416">
        <v>1011701012208</v>
      </c>
      <c r="K847" s="417"/>
      <c r="L847" s="417"/>
      <c r="M847" s="417"/>
      <c r="N847" s="417"/>
      <c r="O847" s="417"/>
      <c r="P847" s="421" t="s">
        <v>771</v>
      </c>
      <c r="Q847" s="317"/>
      <c r="R847" s="317"/>
      <c r="S847" s="317"/>
      <c r="T847" s="317"/>
      <c r="U847" s="317"/>
      <c r="V847" s="317"/>
      <c r="W847" s="317"/>
      <c r="X847" s="317"/>
      <c r="Y847" s="318">
        <v>0.5</v>
      </c>
      <c r="Z847" s="319"/>
      <c r="AA847" s="319"/>
      <c r="AB847" s="320"/>
      <c r="AC847" s="322" t="s">
        <v>301</v>
      </c>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1</v>
      </c>
    </row>
    <row r="848" spans="1:51" ht="30" customHeight="1">
      <c r="A848" s="401">
        <v>4</v>
      </c>
      <c r="B848" s="401">
        <v>1</v>
      </c>
      <c r="C848" s="420" t="s">
        <v>772</v>
      </c>
      <c r="D848" s="415"/>
      <c r="E848" s="415"/>
      <c r="F848" s="415"/>
      <c r="G848" s="415"/>
      <c r="H848" s="415"/>
      <c r="I848" s="415"/>
      <c r="J848" s="416">
        <v>9010001033320</v>
      </c>
      <c r="K848" s="417"/>
      <c r="L848" s="417"/>
      <c r="M848" s="417"/>
      <c r="N848" s="417"/>
      <c r="O848" s="417"/>
      <c r="P848" s="421" t="s">
        <v>762</v>
      </c>
      <c r="Q848" s="317"/>
      <c r="R848" s="317"/>
      <c r="S848" s="317"/>
      <c r="T848" s="317"/>
      <c r="U848" s="317"/>
      <c r="V848" s="317"/>
      <c r="W848" s="317"/>
      <c r="X848" s="317"/>
      <c r="Y848" s="318">
        <v>0.3</v>
      </c>
      <c r="Z848" s="319"/>
      <c r="AA848" s="319"/>
      <c r="AB848" s="320"/>
      <c r="AC848" s="322" t="s">
        <v>301</v>
      </c>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1</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1</v>
      </c>
    </row>
    <row r="878" spans="1:51" ht="30" customHeight="1">
      <c r="A878" s="401">
        <v>1</v>
      </c>
      <c r="B878" s="401">
        <v>1</v>
      </c>
      <c r="C878" s="420" t="s">
        <v>773</v>
      </c>
      <c r="D878" s="415"/>
      <c r="E878" s="415"/>
      <c r="F878" s="415"/>
      <c r="G878" s="415"/>
      <c r="H878" s="415"/>
      <c r="I878" s="415"/>
      <c r="J878" s="416" t="s">
        <v>774</v>
      </c>
      <c r="K878" s="417"/>
      <c r="L878" s="417"/>
      <c r="M878" s="417"/>
      <c r="N878" s="417"/>
      <c r="O878" s="417"/>
      <c r="P878" s="421" t="s">
        <v>775</v>
      </c>
      <c r="Q878" s="317"/>
      <c r="R878" s="317"/>
      <c r="S878" s="317"/>
      <c r="T878" s="317"/>
      <c r="U878" s="317"/>
      <c r="V878" s="317"/>
      <c r="W878" s="317"/>
      <c r="X878" s="317"/>
      <c r="Y878" s="318">
        <v>3.1</v>
      </c>
      <c r="Z878" s="319"/>
      <c r="AA878" s="319"/>
      <c r="AB878" s="320"/>
      <c r="AC878" s="322" t="s">
        <v>40</v>
      </c>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1</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1</v>
      </c>
    </row>
    <row r="911" spans="1:51" ht="30" customHeight="1">
      <c r="A911" s="401">
        <v>1</v>
      </c>
      <c r="B911" s="401">
        <v>1</v>
      </c>
      <c r="C911" s="420" t="s">
        <v>776</v>
      </c>
      <c r="D911" s="415"/>
      <c r="E911" s="415"/>
      <c r="F911" s="415"/>
      <c r="G911" s="415"/>
      <c r="H911" s="415"/>
      <c r="I911" s="415"/>
      <c r="J911" s="416" t="s">
        <v>774</v>
      </c>
      <c r="K911" s="417"/>
      <c r="L911" s="417"/>
      <c r="M911" s="417"/>
      <c r="N911" s="417"/>
      <c r="O911" s="417"/>
      <c r="P911" s="421" t="s">
        <v>786</v>
      </c>
      <c r="Q911" s="317"/>
      <c r="R911" s="317"/>
      <c r="S911" s="317"/>
      <c r="T911" s="317"/>
      <c r="U911" s="317"/>
      <c r="V911" s="317"/>
      <c r="W911" s="317"/>
      <c r="X911" s="317"/>
      <c r="Y911" s="318">
        <v>1.7</v>
      </c>
      <c r="Z911" s="319"/>
      <c r="AA911" s="319"/>
      <c r="AB911" s="320"/>
      <c r="AC911" s="322" t="s">
        <v>312</v>
      </c>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1</v>
      </c>
    </row>
    <row r="912" spans="1:51" ht="30" customHeight="1">
      <c r="A912" s="401">
        <v>2</v>
      </c>
      <c r="B912" s="401">
        <v>1</v>
      </c>
      <c r="C912" s="420" t="s">
        <v>777</v>
      </c>
      <c r="D912" s="415"/>
      <c r="E912" s="415"/>
      <c r="F912" s="415"/>
      <c r="G912" s="415"/>
      <c r="H912" s="415"/>
      <c r="I912" s="415"/>
      <c r="J912" s="416" t="s">
        <v>774</v>
      </c>
      <c r="K912" s="417"/>
      <c r="L912" s="417"/>
      <c r="M912" s="417"/>
      <c r="N912" s="417"/>
      <c r="O912" s="417"/>
      <c r="P912" s="421" t="s">
        <v>786</v>
      </c>
      <c r="Q912" s="317"/>
      <c r="R912" s="317"/>
      <c r="S912" s="317"/>
      <c r="T912" s="317"/>
      <c r="U912" s="317"/>
      <c r="V912" s="317"/>
      <c r="W912" s="317"/>
      <c r="X912" s="317"/>
      <c r="Y912" s="318">
        <v>0.9</v>
      </c>
      <c r="Z912" s="319"/>
      <c r="AA912" s="319"/>
      <c r="AB912" s="320"/>
      <c r="AC912" s="322" t="s">
        <v>312</v>
      </c>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1</v>
      </c>
    </row>
    <row r="913" spans="1:51" ht="30" customHeight="1">
      <c r="A913" s="401">
        <v>3</v>
      </c>
      <c r="B913" s="401">
        <v>1</v>
      </c>
      <c r="C913" s="420" t="s">
        <v>778</v>
      </c>
      <c r="D913" s="415"/>
      <c r="E913" s="415"/>
      <c r="F913" s="415"/>
      <c r="G913" s="415"/>
      <c r="H913" s="415"/>
      <c r="I913" s="415"/>
      <c r="J913" s="416" t="s">
        <v>774</v>
      </c>
      <c r="K913" s="417"/>
      <c r="L913" s="417"/>
      <c r="M913" s="417"/>
      <c r="N913" s="417"/>
      <c r="O913" s="417"/>
      <c r="P913" s="421" t="s">
        <v>786</v>
      </c>
      <c r="Q913" s="317"/>
      <c r="R913" s="317"/>
      <c r="S913" s="317"/>
      <c r="T913" s="317"/>
      <c r="U913" s="317"/>
      <c r="V913" s="317"/>
      <c r="W913" s="317"/>
      <c r="X913" s="317"/>
      <c r="Y913" s="318">
        <v>0.9</v>
      </c>
      <c r="Z913" s="319"/>
      <c r="AA913" s="319"/>
      <c r="AB913" s="320"/>
      <c r="AC913" s="322" t="s">
        <v>312</v>
      </c>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1</v>
      </c>
    </row>
    <row r="914" spans="1:51" ht="30" customHeight="1">
      <c r="A914" s="401">
        <v>4</v>
      </c>
      <c r="B914" s="401">
        <v>1</v>
      </c>
      <c r="C914" s="420" t="s">
        <v>783</v>
      </c>
      <c r="D914" s="415"/>
      <c r="E914" s="415"/>
      <c r="F914" s="415"/>
      <c r="G914" s="415"/>
      <c r="H914" s="415"/>
      <c r="I914" s="415"/>
      <c r="J914" s="416" t="s">
        <v>774</v>
      </c>
      <c r="K914" s="417"/>
      <c r="L914" s="417"/>
      <c r="M914" s="417"/>
      <c r="N914" s="417"/>
      <c r="O914" s="417"/>
      <c r="P914" s="421" t="s">
        <v>786</v>
      </c>
      <c r="Q914" s="317"/>
      <c r="R914" s="317"/>
      <c r="S914" s="317"/>
      <c r="T914" s="317"/>
      <c r="U914" s="317"/>
      <c r="V914" s="317"/>
      <c r="W914" s="317"/>
      <c r="X914" s="317"/>
      <c r="Y914" s="318">
        <v>0.7</v>
      </c>
      <c r="Z914" s="319"/>
      <c r="AA914" s="319"/>
      <c r="AB914" s="320"/>
      <c r="AC914" s="322" t="s">
        <v>312</v>
      </c>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1</v>
      </c>
    </row>
    <row r="915" spans="1:51" ht="30" customHeight="1">
      <c r="A915" s="401">
        <v>5</v>
      </c>
      <c r="B915" s="401">
        <v>1</v>
      </c>
      <c r="C915" s="420" t="s">
        <v>779</v>
      </c>
      <c r="D915" s="415"/>
      <c r="E915" s="415"/>
      <c r="F915" s="415"/>
      <c r="G915" s="415"/>
      <c r="H915" s="415"/>
      <c r="I915" s="415"/>
      <c r="J915" s="416" t="s">
        <v>774</v>
      </c>
      <c r="K915" s="417"/>
      <c r="L915" s="417"/>
      <c r="M915" s="417"/>
      <c r="N915" s="417"/>
      <c r="O915" s="417"/>
      <c r="P915" s="421" t="s">
        <v>786</v>
      </c>
      <c r="Q915" s="317"/>
      <c r="R915" s="317"/>
      <c r="S915" s="317"/>
      <c r="T915" s="317"/>
      <c r="U915" s="317"/>
      <c r="V915" s="317"/>
      <c r="W915" s="317"/>
      <c r="X915" s="317"/>
      <c r="Y915" s="318">
        <v>0.7</v>
      </c>
      <c r="Z915" s="319"/>
      <c r="AA915" s="319"/>
      <c r="AB915" s="320"/>
      <c r="AC915" s="322" t="s">
        <v>312</v>
      </c>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1</v>
      </c>
    </row>
    <row r="916" spans="1:51" ht="30" customHeight="1">
      <c r="A916" s="401">
        <v>6</v>
      </c>
      <c r="B916" s="401">
        <v>1</v>
      </c>
      <c r="C916" s="420" t="s">
        <v>780</v>
      </c>
      <c r="D916" s="415"/>
      <c r="E916" s="415"/>
      <c r="F916" s="415"/>
      <c r="G916" s="415"/>
      <c r="H916" s="415"/>
      <c r="I916" s="415"/>
      <c r="J916" s="416" t="s">
        <v>774</v>
      </c>
      <c r="K916" s="417"/>
      <c r="L916" s="417"/>
      <c r="M916" s="417"/>
      <c r="N916" s="417"/>
      <c r="O916" s="417"/>
      <c r="P916" s="421" t="s">
        <v>786</v>
      </c>
      <c r="Q916" s="317"/>
      <c r="R916" s="317"/>
      <c r="S916" s="317"/>
      <c r="T916" s="317"/>
      <c r="U916" s="317"/>
      <c r="V916" s="317"/>
      <c r="W916" s="317"/>
      <c r="X916" s="317"/>
      <c r="Y916" s="318">
        <v>0.7</v>
      </c>
      <c r="Z916" s="319"/>
      <c r="AA916" s="319"/>
      <c r="AB916" s="320"/>
      <c r="AC916" s="322" t="s">
        <v>312</v>
      </c>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1</v>
      </c>
    </row>
    <row r="917" spans="1:51" ht="30" customHeight="1">
      <c r="A917" s="401">
        <v>7</v>
      </c>
      <c r="B917" s="401">
        <v>1</v>
      </c>
      <c r="C917" s="420" t="s">
        <v>782</v>
      </c>
      <c r="D917" s="415"/>
      <c r="E917" s="415"/>
      <c r="F917" s="415"/>
      <c r="G917" s="415"/>
      <c r="H917" s="415"/>
      <c r="I917" s="415"/>
      <c r="J917" s="416" t="s">
        <v>774</v>
      </c>
      <c r="K917" s="417"/>
      <c r="L917" s="417"/>
      <c r="M917" s="417"/>
      <c r="N917" s="417"/>
      <c r="O917" s="417"/>
      <c r="P917" s="421" t="s">
        <v>786</v>
      </c>
      <c r="Q917" s="317"/>
      <c r="R917" s="317"/>
      <c r="S917" s="317"/>
      <c r="T917" s="317"/>
      <c r="U917" s="317"/>
      <c r="V917" s="317"/>
      <c r="W917" s="317"/>
      <c r="X917" s="317"/>
      <c r="Y917" s="318">
        <v>0.6</v>
      </c>
      <c r="Z917" s="319"/>
      <c r="AA917" s="319"/>
      <c r="AB917" s="320"/>
      <c r="AC917" s="322" t="s">
        <v>312</v>
      </c>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1</v>
      </c>
    </row>
    <row r="918" spans="1:51" ht="30" customHeight="1">
      <c r="A918" s="401">
        <v>8</v>
      </c>
      <c r="B918" s="401">
        <v>1</v>
      </c>
      <c r="C918" s="420" t="s">
        <v>781</v>
      </c>
      <c r="D918" s="415"/>
      <c r="E918" s="415"/>
      <c r="F918" s="415"/>
      <c r="G918" s="415"/>
      <c r="H918" s="415"/>
      <c r="I918" s="415"/>
      <c r="J918" s="416" t="s">
        <v>774</v>
      </c>
      <c r="K918" s="417"/>
      <c r="L918" s="417"/>
      <c r="M918" s="417"/>
      <c r="N918" s="417"/>
      <c r="O918" s="417"/>
      <c r="P918" s="421" t="s">
        <v>786</v>
      </c>
      <c r="Q918" s="317"/>
      <c r="R918" s="317"/>
      <c r="S918" s="317"/>
      <c r="T918" s="317"/>
      <c r="U918" s="317"/>
      <c r="V918" s="317"/>
      <c r="W918" s="317"/>
      <c r="X918" s="317"/>
      <c r="Y918" s="318">
        <v>0.6</v>
      </c>
      <c r="Z918" s="319"/>
      <c r="AA918" s="319"/>
      <c r="AB918" s="320"/>
      <c r="AC918" s="322" t="s">
        <v>312</v>
      </c>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1</v>
      </c>
    </row>
    <row r="919" spans="1:51" ht="30" customHeight="1">
      <c r="A919" s="401">
        <v>9</v>
      </c>
      <c r="B919" s="401">
        <v>1</v>
      </c>
      <c r="C919" s="420" t="s">
        <v>784</v>
      </c>
      <c r="D919" s="415"/>
      <c r="E919" s="415"/>
      <c r="F919" s="415"/>
      <c r="G919" s="415"/>
      <c r="H919" s="415"/>
      <c r="I919" s="415"/>
      <c r="J919" s="416" t="s">
        <v>774</v>
      </c>
      <c r="K919" s="417"/>
      <c r="L919" s="417"/>
      <c r="M919" s="417"/>
      <c r="N919" s="417"/>
      <c r="O919" s="417"/>
      <c r="P919" s="421" t="s">
        <v>786</v>
      </c>
      <c r="Q919" s="317"/>
      <c r="R919" s="317"/>
      <c r="S919" s="317"/>
      <c r="T919" s="317"/>
      <c r="U919" s="317"/>
      <c r="V919" s="317"/>
      <c r="W919" s="317"/>
      <c r="X919" s="317"/>
      <c r="Y919" s="318">
        <v>0.6</v>
      </c>
      <c r="Z919" s="319"/>
      <c r="AA919" s="319"/>
      <c r="AB919" s="320"/>
      <c r="AC919" s="322" t="s">
        <v>312</v>
      </c>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1</v>
      </c>
    </row>
    <row r="920" spans="1:51" ht="30" customHeight="1">
      <c r="A920" s="401">
        <v>10</v>
      </c>
      <c r="B920" s="401">
        <v>1</v>
      </c>
      <c r="C920" s="420" t="s">
        <v>785</v>
      </c>
      <c r="D920" s="415"/>
      <c r="E920" s="415"/>
      <c r="F920" s="415"/>
      <c r="G920" s="415"/>
      <c r="H920" s="415"/>
      <c r="I920" s="415"/>
      <c r="J920" s="416" t="s">
        <v>774</v>
      </c>
      <c r="K920" s="417"/>
      <c r="L920" s="417"/>
      <c r="M920" s="417"/>
      <c r="N920" s="417"/>
      <c r="O920" s="417"/>
      <c r="P920" s="421" t="s">
        <v>786</v>
      </c>
      <c r="Q920" s="317"/>
      <c r="R920" s="317"/>
      <c r="S920" s="317"/>
      <c r="T920" s="317"/>
      <c r="U920" s="317"/>
      <c r="V920" s="317"/>
      <c r="W920" s="317"/>
      <c r="X920" s="317"/>
      <c r="Y920" s="318">
        <v>0.6</v>
      </c>
      <c r="Z920" s="319"/>
      <c r="AA920" s="319"/>
      <c r="AB920" s="320"/>
      <c r="AC920" s="322" t="s">
        <v>312</v>
      </c>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1</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1</v>
      </c>
    </row>
    <row r="944" spans="1:51" ht="30" customHeight="1">
      <c r="A944" s="401">
        <v>1</v>
      </c>
      <c r="B944" s="401">
        <v>1</v>
      </c>
      <c r="C944" s="420" t="s">
        <v>787</v>
      </c>
      <c r="D944" s="415"/>
      <c r="E944" s="415"/>
      <c r="F944" s="415"/>
      <c r="G944" s="415"/>
      <c r="H944" s="415"/>
      <c r="I944" s="415"/>
      <c r="J944" s="416" t="s">
        <v>774</v>
      </c>
      <c r="K944" s="417"/>
      <c r="L944" s="417"/>
      <c r="M944" s="417"/>
      <c r="N944" s="417"/>
      <c r="O944" s="417"/>
      <c r="P944" s="421" t="s">
        <v>795</v>
      </c>
      <c r="Q944" s="317"/>
      <c r="R944" s="317"/>
      <c r="S944" s="317"/>
      <c r="T944" s="317"/>
      <c r="U944" s="317"/>
      <c r="V944" s="317"/>
      <c r="W944" s="317"/>
      <c r="X944" s="317"/>
      <c r="Y944" s="318">
        <v>0.4</v>
      </c>
      <c r="Z944" s="319"/>
      <c r="AA944" s="319"/>
      <c r="AB944" s="320"/>
      <c r="AC944" s="322" t="s">
        <v>40</v>
      </c>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1</v>
      </c>
    </row>
    <row r="945" spans="1:51" ht="30" customHeight="1">
      <c r="A945" s="401">
        <v>2</v>
      </c>
      <c r="B945" s="401">
        <v>1</v>
      </c>
      <c r="C945" s="420" t="s">
        <v>778</v>
      </c>
      <c r="D945" s="415"/>
      <c r="E945" s="415"/>
      <c r="F945" s="415"/>
      <c r="G945" s="415"/>
      <c r="H945" s="415"/>
      <c r="I945" s="415"/>
      <c r="J945" s="416" t="s">
        <v>774</v>
      </c>
      <c r="K945" s="417"/>
      <c r="L945" s="417"/>
      <c r="M945" s="417"/>
      <c r="N945" s="417"/>
      <c r="O945" s="417"/>
      <c r="P945" s="421" t="s">
        <v>795</v>
      </c>
      <c r="Q945" s="317"/>
      <c r="R945" s="317"/>
      <c r="S945" s="317"/>
      <c r="T945" s="317"/>
      <c r="U945" s="317"/>
      <c r="V945" s="317"/>
      <c r="W945" s="317"/>
      <c r="X945" s="317"/>
      <c r="Y945" s="318">
        <v>0.3</v>
      </c>
      <c r="Z945" s="319"/>
      <c r="AA945" s="319"/>
      <c r="AB945" s="320"/>
      <c r="AC945" s="322" t="s">
        <v>40</v>
      </c>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1</v>
      </c>
    </row>
    <row r="946" spans="1:51" ht="30" customHeight="1">
      <c r="A946" s="401">
        <v>3</v>
      </c>
      <c r="B946" s="401">
        <v>1</v>
      </c>
      <c r="C946" s="420" t="s">
        <v>776</v>
      </c>
      <c r="D946" s="415"/>
      <c r="E946" s="415"/>
      <c r="F946" s="415"/>
      <c r="G946" s="415"/>
      <c r="H946" s="415"/>
      <c r="I946" s="415"/>
      <c r="J946" s="416" t="s">
        <v>774</v>
      </c>
      <c r="K946" s="417"/>
      <c r="L946" s="417"/>
      <c r="M946" s="417"/>
      <c r="N946" s="417"/>
      <c r="O946" s="417"/>
      <c r="P946" s="421" t="s">
        <v>795</v>
      </c>
      <c r="Q946" s="317"/>
      <c r="R946" s="317"/>
      <c r="S946" s="317"/>
      <c r="T946" s="317"/>
      <c r="U946" s="317"/>
      <c r="V946" s="317"/>
      <c r="W946" s="317"/>
      <c r="X946" s="317"/>
      <c r="Y946" s="318">
        <v>0.2</v>
      </c>
      <c r="Z946" s="319"/>
      <c r="AA946" s="319"/>
      <c r="AB946" s="320"/>
      <c r="AC946" s="322" t="s">
        <v>40</v>
      </c>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1</v>
      </c>
    </row>
    <row r="947" spans="1:51" ht="30" customHeight="1">
      <c r="A947" s="401">
        <v>4</v>
      </c>
      <c r="B947" s="401">
        <v>1</v>
      </c>
      <c r="C947" s="420" t="s">
        <v>788</v>
      </c>
      <c r="D947" s="415"/>
      <c r="E947" s="415"/>
      <c r="F947" s="415"/>
      <c r="G947" s="415"/>
      <c r="H947" s="415"/>
      <c r="I947" s="415"/>
      <c r="J947" s="416" t="s">
        <v>774</v>
      </c>
      <c r="K947" s="417"/>
      <c r="L947" s="417"/>
      <c r="M947" s="417"/>
      <c r="N947" s="417"/>
      <c r="O947" s="417"/>
      <c r="P947" s="421" t="s">
        <v>795</v>
      </c>
      <c r="Q947" s="317"/>
      <c r="R947" s="317"/>
      <c r="S947" s="317"/>
      <c r="T947" s="317"/>
      <c r="U947" s="317"/>
      <c r="V947" s="317"/>
      <c r="W947" s="317"/>
      <c r="X947" s="317"/>
      <c r="Y947" s="318">
        <v>0.2</v>
      </c>
      <c r="Z947" s="319"/>
      <c r="AA947" s="319"/>
      <c r="AB947" s="320"/>
      <c r="AC947" s="322" t="s">
        <v>40</v>
      </c>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1</v>
      </c>
    </row>
    <row r="948" spans="1:51" ht="30" customHeight="1">
      <c r="A948" s="401">
        <v>5</v>
      </c>
      <c r="B948" s="401">
        <v>1</v>
      </c>
      <c r="C948" s="420" t="s">
        <v>789</v>
      </c>
      <c r="D948" s="415"/>
      <c r="E948" s="415"/>
      <c r="F948" s="415"/>
      <c r="G948" s="415"/>
      <c r="H948" s="415"/>
      <c r="I948" s="415"/>
      <c r="J948" s="416" t="s">
        <v>774</v>
      </c>
      <c r="K948" s="417"/>
      <c r="L948" s="417"/>
      <c r="M948" s="417"/>
      <c r="N948" s="417"/>
      <c r="O948" s="417"/>
      <c r="P948" s="421" t="s">
        <v>795</v>
      </c>
      <c r="Q948" s="317"/>
      <c r="R948" s="317"/>
      <c r="S948" s="317"/>
      <c r="T948" s="317"/>
      <c r="U948" s="317"/>
      <c r="V948" s="317"/>
      <c r="W948" s="317"/>
      <c r="X948" s="317"/>
      <c r="Y948" s="318">
        <v>0.2</v>
      </c>
      <c r="Z948" s="319"/>
      <c r="AA948" s="319"/>
      <c r="AB948" s="320"/>
      <c r="AC948" s="322" t="s">
        <v>40</v>
      </c>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1</v>
      </c>
    </row>
    <row r="949" spans="1:51" ht="30" customHeight="1">
      <c r="A949" s="401">
        <v>6</v>
      </c>
      <c r="B949" s="401">
        <v>1</v>
      </c>
      <c r="C949" s="420" t="s">
        <v>790</v>
      </c>
      <c r="D949" s="415"/>
      <c r="E949" s="415"/>
      <c r="F949" s="415"/>
      <c r="G949" s="415"/>
      <c r="H949" s="415"/>
      <c r="I949" s="415"/>
      <c r="J949" s="416" t="s">
        <v>774</v>
      </c>
      <c r="K949" s="417"/>
      <c r="L949" s="417"/>
      <c r="M949" s="417"/>
      <c r="N949" s="417"/>
      <c r="O949" s="417"/>
      <c r="P949" s="421" t="s">
        <v>795</v>
      </c>
      <c r="Q949" s="317"/>
      <c r="R949" s="317"/>
      <c r="S949" s="317"/>
      <c r="T949" s="317"/>
      <c r="U949" s="317"/>
      <c r="V949" s="317"/>
      <c r="W949" s="317"/>
      <c r="X949" s="317"/>
      <c r="Y949" s="318">
        <v>0.2</v>
      </c>
      <c r="Z949" s="319"/>
      <c r="AA949" s="319"/>
      <c r="AB949" s="320"/>
      <c r="AC949" s="322" t="s">
        <v>40</v>
      </c>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1</v>
      </c>
    </row>
    <row r="950" spans="1:51" ht="30" customHeight="1">
      <c r="A950" s="401">
        <v>7</v>
      </c>
      <c r="B950" s="401">
        <v>1</v>
      </c>
      <c r="C950" s="420" t="s">
        <v>791</v>
      </c>
      <c r="D950" s="415"/>
      <c r="E950" s="415"/>
      <c r="F950" s="415"/>
      <c r="G950" s="415"/>
      <c r="H950" s="415"/>
      <c r="I950" s="415"/>
      <c r="J950" s="416" t="s">
        <v>774</v>
      </c>
      <c r="K950" s="417"/>
      <c r="L950" s="417"/>
      <c r="M950" s="417"/>
      <c r="N950" s="417"/>
      <c r="O950" s="417"/>
      <c r="P950" s="421" t="s">
        <v>795</v>
      </c>
      <c r="Q950" s="317"/>
      <c r="R950" s="317"/>
      <c r="S950" s="317"/>
      <c r="T950" s="317"/>
      <c r="U950" s="317"/>
      <c r="V950" s="317"/>
      <c r="W950" s="317"/>
      <c r="X950" s="317"/>
      <c r="Y950" s="318">
        <v>0.1</v>
      </c>
      <c r="Z950" s="319"/>
      <c r="AA950" s="319"/>
      <c r="AB950" s="320"/>
      <c r="AC950" s="322" t="s">
        <v>40</v>
      </c>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1</v>
      </c>
    </row>
    <row r="951" spans="1:51" ht="30" customHeight="1">
      <c r="A951" s="401">
        <v>8</v>
      </c>
      <c r="B951" s="401">
        <v>1</v>
      </c>
      <c r="C951" s="420" t="s">
        <v>792</v>
      </c>
      <c r="D951" s="415"/>
      <c r="E951" s="415"/>
      <c r="F951" s="415"/>
      <c r="G951" s="415"/>
      <c r="H951" s="415"/>
      <c r="I951" s="415"/>
      <c r="J951" s="416" t="s">
        <v>774</v>
      </c>
      <c r="K951" s="417"/>
      <c r="L951" s="417"/>
      <c r="M951" s="417"/>
      <c r="N951" s="417"/>
      <c r="O951" s="417"/>
      <c r="P951" s="421" t="s">
        <v>795</v>
      </c>
      <c r="Q951" s="317"/>
      <c r="R951" s="317"/>
      <c r="S951" s="317"/>
      <c r="T951" s="317"/>
      <c r="U951" s="317"/>
      <c r="V951" s="317"/>
      <c r="W951" s="317"/>
      <c r="X951" s="317"/>
      <c r="Y951" s="318">
        <v>0.1</v>
      </c>
      <c r="Z951" s="319"/>
      <c r="AA951" s="319"/>
      <c r="AB951" s="320"/>
      <c r="AC951" s="322" t="s">
        <v>40</v>
      </c>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1</v>
      </c>
    </row>
    <row r="952" spans="1:51" ht="30" customHeight="1">
      <c r="A952" s="401">
        <v>9</v>
      </c>
      <c r="B952" s="401">
        <v>1</v>
      </c>
      <c r="C952" s="420" t="s">
        <v>794</v>
      </c>
      <c r="D952" s="415"/>
      <c r="E952" s="415"/>
      <c r="F952" s="415"/>
      <c r="G952" s="415"/>
      <c r="H952" s="415"/>
      <c r="I952" s="415"/>
      <c r="J952" s="416" t="s">
        <v>774</v>
      </c>
      <c r="K952" s="417"/>
      <c r="L952" s="417"/>
      <c r="M952" s="417"/>
      <c r="N952" s="417"/>
      <c r="O952" s="417"/>
      <c r="P952" s="421" t="s">
        <v>795</v>
      </c>
      <c r="Q952" s="317"/>
      <c r="R952" s="317"/>
      <c r="S952" s="317"/>
      <c r="T952" s="317"/>
      <c r="U952" s="317"/>
      <c r="V952" s="317"/>
      <c r="W952" s="317"/>
      <c r="X952" s="317"/>
      <c r="Y952" s="318">
        <v>0.1</v>
      </c>
      <c r="Z952" s="319"/>
      <c r="AA952" s="319"/>
      <c r="AB952" s="320"/>
      <c r="AC952" s="322" t="s">
        <v>40</v>
      </c>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1</v>
      </c>
    </row>
    <row r="953" spans="1:51" ht="30" customHeight="1">
      <c r="A953" s="401">
        <v>10</v>
      </c>
      <c r="B953" s="401">
        <v>1</v>
      </c>
      <c r="C953" s="420" t="s">
        <v>793</v>
      </c>
      <c r="D953" s="415"/>
      <c r="E953" s="415"/>
      <c r="F953" s="415"/>
      <c r="G953" s="415"/>
      <c r="H953" s="415"/>
      <c r="I953" s="415"/>
      <c r="J953" s="416" t="s">
        <v>774</v>
      </c>
      <c r="K953" s="417"/>
      <c r="L953" s="417"/>
      <c r="M953" s="417"/>
      <c r="N953" s="417"/>
      <c r="O953" s="417"/>
      <c r="P953" s="421" t="s">
        <v>795</v>
      </c>
      <c r="Q953" s="317"/>
      <c r="R953" s="317"/>
      <c r="S953" s="317"/>
      <c r="T953" s="317"/>
      <c r="U953" s="317"/>
      <c r="V953" s="317"/>
      <c r="W953" s="317"/>
      <c r="X953" s="317"/>
      <c r="Y953" s="318">
        <v>0.1</v>
      </c>
      <c r="Z953" s="319"/>
      <c r="AA953" s="319"/>
      <c r="AB953" s="320"/>
      <c r="AC953" s="322" t="s">
        <v>40</v>
      </c>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1</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881" t="s">
        <v>193</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66</v>
      </c>
      <c r="AM1106" s="951"/>
      <c r="AN1106" s="95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4"/>
      <c r="E1109" s="277" t="s">
        <v>196</v>
      </c>
      <c r="F1109" s="884"/>
      <c r="G1109" s="884"/>
      <c r="H1109" s="884"/>
      <c r="I1109" s="884"/>
      <c r="J1109" s="277" t="s">
        <v>179</v>
      </c>
      <c r="K1109" s="277"/>
      <c r="L1109" s="277"/>
      <c r="M1109" s="277"/>
      <c r="N1109" s="277"/>
      <c r="O1109" s="277"/>
      <c r="P1109" s="345" t="s">
        <v>180</v>
      </c>
      <c r="Q1109" s="345"/>
      <c r="R1109" s="345"/>
      <c r="S1109" s="345"/>
      <c r="T1109" s="345"/>
      <c r="U1109" s="345"/>
      <c r="V1109" s="345"/>
      <c r="W1109" s="345"/>
      <c r="X1109" s="345"/>
      <c r="Y1109" s="277" t="s">
        <v>197</v>
      </c>
      <c r="Z1109" s="884"/>
      <c r="AA1109" s="884"/>
      <c r="AB1109" s="884"/>
      <c r="AC1109" s="277" t="s">
        <v>198</v>
      </c>
      <c r="AD1109" s="277"/>
      <c r="AE1109" s="277"/>
      <c r="AF1109" s="277"/>
      <c r="AG1109" s="277"/>
      <c r="AH1109" s="345" t="s">
        <v>199</v>
      </c>
      <c r="AI1109" s="346"/>
      <c r="AJ1109" s="346"/>
      <c r="AK1109" s="346"/>
      <c r="AL1109" s="346" t="s">
        <v>184</v>
      </c>
      <c r="AM1109" s="346"/>
      <c r="AN1109" s="346"/>
      <c r="AO1109" s="887"/>
      <c r="AP1109" s="423" t="s">
        <v>200</v>
      </c>
      <c r="AQ1109" s="423"/>
      <c r="AR1109" s="423"/>
      <c r="AS1109" s="423"/>
      <c r="AT1109" s="423"/>
      <c r="AU1109" s="423"/>
      <c r="AV1109" s="423"/>
      <c r="AW1109" s="423"/>
      <c r="AX1109" s="423"/>
    </row>
    <row r="1110" spans="1:51" ht="30" hidden="1" customHeight="1">
      <c r="A1110" s="401">
        <v>1</v>
      </c>
      <c r="B1110" s="401">
        <v>1</v>
      </c>
      <c r="C1110" s="886"/>
      <c r="D1110" s="886"/>
      <c r="E1110" s="885"/>
      <c r="F1110" s="885"/>
      <c r="G1110" s="885"/>
      <c r="H1110" s="885"/>
      <c r="I1110" s="88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8" max="16383" man="1"/>
    <brk id="699" max="16383" man="1"/>
    <brk id="733" max="16383" man="1"/>
    <brk id="786" max="16383" man="1"/>
    <brk id="874"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708</v>
      </c>
      <c r="H2" s="13" t="str">
        <f>IF(G2="","",F2)</f>
        <v>一般会計</v>
      </c>
      <c r="I2" s="13" t="str">
        <f>IF(H2="","",IF(I1&lt;&gt;"",CONCATENATE(I1,"、",H2),H2))</f>
        <v>一般会計</v>
      </c>
      <c r="K2" s="14" t="s">
        <v>216</v>
      </c>
      <c r="L2" s="15"/>
      <c r="M2" s="13" t="str">
        <f>IF(L2="","",K2)</f>
        <v/>
      </c>
      <c r="N2" s="13" t="str">
        <f>IF(M2="","",IF(N1&lt;&gt;"",CONCATENATE(N1,"、",M2),M2))</f>
        <v/>
      </c>
      <c r="O2" s="13"/>
      <c r="P2" s="12" t="s">
        <v>217</v>
      </c>
      <c r="Q2" s="17" t="s">
        <v>708</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708</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88" t="s">
        <v>42</v>
      </c>
      <c r="H2" s="773"/>
      <c r="I2" s="773"/>
      <c r="J2" s="773"/>
      <c r="K2" s="773"/>
      <c r="L2" s="773"/>
      <c r="M2" s="773"/>
      <c r="N2" s="773"/>
      <c r="O2" s="774"/>
      <c r="P2" s="772" t="s">
        <v>43</v>
      </c>
      <c r="Q2" s="773"/>
      <c r="R2" s="773"/>
      <c r="S2" s="773"/>
      <c r="T2" s="773"/>
      <c r="U2" s="773"/>
      <c r="V2" s="773"/>
      <c r="W2" s="773"/>
      <c r="X2" s="774"/>
      <c r="Y2" s="997"/>
      <c r="Z2" s="409"/>
      <c r="AA2" s="410"/>
      <c r="AB2" s="1001" t="s">
        <v>44</v>
      </c>
      <c r="AC2" s="1002"/>
      <c r="AD2" s="1003"/>
      <c r="AE2" s="989" t="s">
        <v>20</v>
      </c>
      <c r="AF2" s="989"/>
      <c r="AG2" s="989"/>
      <c r="AH2" s="989"/>
      <c r="AI2" s="989" t="s">
        <v>21</v>
      </c>
      <c r="AJ2" s="989"/>
      <c r="AK2" s="989"/>
      <c r="AL2" s="454"/>
      <c r="AM2" s="989" t="s">
        <v>45</v>
      </c>
      <c r="AN2" s="989"/>
      <c r="AO2" s="989"/>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50</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51</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52</v>
      </c>
      <c r="Z6" s="990"/>
      <c r="AA6" s="991"/>
      <c r="AB6" s="457" t="s">
        <v>53</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0" t="s">
        <v>54</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c r="A9" s="508" t="s">
        <v>41</v>
      </c>
      <c r="B9" s="509"/>
      <c r="C9" s="509"/>
      <c r="D9" s="509"/>
      <c r="E9" s="509"/>
      <c r="F9" s="510"/>
      <c r="G9" s="788" t="s">
        <v>42</v>
      </c>
      <c r="H9" s="773"/>
      <c r="I9" s="773"/>
      <c r="J9" s="773"/>
      <c r="K9" s="773"/>
      <c r="L9" s="773"/>
      <c r="M9" s="773"/>
      <c r="N9" s="773"/>
      <c r="O9" s="774"/>
      <c r="P9" s="772" t="s">
        <v>43</v>
      </c>
      <c r="Q9" s="773"/>
      <c r="R9" s="773"/>
      <c r="S9" s="773"/>
      <c r="T9" s="773"/>
      <c r="U9" s="773"/>
      <c r="V9" s="773"/>
      <c r="W9" s="773"/>
      <c r="X9" s="774"/>
      <c r="Y9" s="997"/>
      <c r="Z9" s="409"/>
      <c r="AA9" s="410"/>
      <c r="AB9" s="1001" t="s">
        <v>44</v>
      </c>
      <c r="AC9" s="1002"/>
      <c r="AD9" s="1003"/>
      <c r="AE9" s="989" t="s">
        <v>20</v>
      </c>
      <c r="AF9" s="989"/>
      <c r="AG9" s="989"/>
      <c r="AH9" s="989"/>
      <c r="AI9" s="989" t="s">
        <v>21</v>
      </c>
      <c r="AJ9" s="989"/>
      <c r="AK9" s="989"/>
      <c r="AL9" s="454"/>
      <c r="AM9" s="989" t="s">
        <v>45</v>
      </c>
      <c r="AN9" s="989"/>
      <c r="AO9" s="989"/>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50</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51</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52</v>
      </c>
      <c r="Z13" s="990"/>
      <c r="AA13" s="991"/>
      <c r="AB13" s="457" t="s">
        <v>53</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0" t="s">
        <v>54</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c r="A16" s="508" t="s">
        <v>41</v>
      </c>
      <c r="B16" s="509"/>
      <c r="C16" s="509"/>
      <c r="D16" s="509"/>
      <c r="E16" s="509"/>
      <c r="F16" s="510"/>
      <c r="G16" s="788" t="s">
        <v>42</v>
      </c>
      <c r="H16" s="773"/>
      <c r="I16" s="773"/>
      <c r="J16" s="773"/>
      <c r="K16" s="773"/>
      <c r="L16" s="773"/>
      <c r="M16" s="773"/>
      <c r="N16" s="773"/>
      <c r="O16" s="774"/>
      <c r="P16" s="772" t="s">
        <v>43</v>
      </c>
      <c r="Q16" s="773"/>
      <c r="R16" s="773"/>
      <c r="S16" s="773"/>
      <c r="T16" s="773"/>
      <c r="U16" s="773"/>
      <c r="V16" s="773"/>
      <c r="W16" s="773"/>
      <c r="X16" s="774"/>
      <c r="Y16" s="997"/>
      <c r="Z16" s="409"/>
      <c r="AA16" s="410"/>
      <c r="AB16" s="1001" t="s">
        <v>44</v>
      </c>
      <c r="AC16" s="1002"/>
      <c r="AD16" s="1003"/>
      <c r="AE16" s="989" t="s">
        <v>20</v>
      </c>
      <c r="AF16" s="989"/>
      <c r="AG16" s="989"/>
      <c r="AH16" s="989"/>
      <c r="AI16" s="989" t="s">
        <v>21</v>
      </c>
      <c r="AJ16" s="989"/>
      <c r="AK16" s="989"/>
      <c r="AL16" s="454"/>
      <c r="AM16" s="989" t="s">
        <v>45</v>
      </c>
      <c r="AN16" s="989"/>
      <c r="AO16" s="989"/>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50</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51</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52</v>
      </c>
      <c r="Z20" s="990"/>
      <c r="AA20" s="991"/>
      <c r="AB20" s="457" t="s">
        <v>53</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0" t="s">
        <v>54</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c r="A23" s="508" t="s">
        <v>41</v>
      </c>
      <c r="B23" s="509"/>
      <c r="C23" s="509"/>
      <c r="D23" s="509"/>
      <c r="E23" s="509"/>
      <c r="F23" s="510"/>
      <c r="G23" s="788" t="s">
        <v>42</v>
      </c>
      <c r="H23" s="773"/>
      <c r="I23" s="773"/>
      <c r="J23" s="773"/>
      <c r="K23" s="773"/>
      <c r="L23" s="773"/>
      <c r="M23" s="773"/>
      <c r="N23" s="773"/>
      <c r="O23" s="774"/>
      <c r="P23" s="772" t="s">
        <v>43</v>
      </c>
      <c r="Q23" s="773"/>
      <c r="R23" s="773"/>
      <c r="S23" s="773"/>
      <c r="T23" s="773"/>
      <c r="U23" s="773"/>
      <c r="V23" s="773"/>
      <c r="W23" s="773"/>
      <c r="X23" s="774"/>
      <c r="Y23" s="997"/>
      <c r="Z23" s="409"/>
      <c r="AA23" s="410"/>
      <c r="AB23" s="1001" t="s">
        <v>44</v>
      </c>
      <c r="AC23" s="1002"/>
      <c r="AD23" s="1003"/>
      <c r="AE23" s="989" t="s">
        <v>20</v>
      </c>
      <c r="AF23" s="989"/>
      <c r="AG23" s="989"/>
      <c r="AH23" s="989"/>
      <c r="AI23" s="989" t="s">
        <v>21</v>
      </c>
      <c r="AJ23" s="989"/>
      <c r="AK23" s="989"/>
      <c r="AL23" s="454"/>
      <c r="AM23" s="989" t="s">
        <v>45</v>
      </c>
      <c r="AN23" s="989"/>
      <c r="AO23" s="989"/>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50</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51</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52</v>
      </c>
      <c r="Z27" s="990"/>
      <c r="AA27" s="991"/>
      <c r="AB27" s="457" t="s">
        <v>53</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0" t="s">
        <v>54</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c r="A30" s="508" t="s">
        <v>41</v>
      </c>
      <c r="B30" s="509"/>
      <c r="C30" s="509"/>
      <c r="D30" s="509"/>
      <c r="E30" s="509"/>
      <c r="F30" s="510"/>
      <c r="G30" s="788" t="s">
        <v>42</v>
      </c>
      <c r="H30" s="773"/>
      <c r="I30" s="773"/>
      <c r="J30" s="773"/>
      <c r="K30" s="773"/>
      <c r="L30" s="773"/>
      <c r="M30" s="773"/>
      <c r="N30" s="773"/>
      <c r="O30" s="774"/>
      <c r="P30" s="772" t="s">
        <v>43</v>
      </c>
      <c r="Q30" s="773"/>
      <c r="R30" s="773"/>
      <c r="S30" s="773"/>
      <c r="T30" s="773"/>
      <c r="U30" s="773"/>
      <c r="V30" s="773"/>
      <c r="W30" s="773"/>
      <c r="X30" s="774"/>
      <c r="Y30" s="997"/>
      <c r="Z30" s="409"/>
      <c r="AA30" s="410"/>
      <c r="AB30" s="1001" t="s">
        <v>44</v>
      </c>
      <c r="AC30" s="1002"/>
      <c r="AD30" s="1003"/>
      <c r="AE30" s="989" t="s">
        <v>20</v>
      </c>
      <c r="AF30" s="989"/>
      <c r="AG30" s="989"/>
      <c r="AH30" s="989"/>
      <c r="AI30" s="989" t="s">
        <v>21</v>
      </c>
      <c r="AJ30" s="989"/>
      <c r="AK30" s="989"/>
      <c r="AL30" s="454"/>
      <c r="AM30" s="989" t="s">
        <v>45</v>
      </c>
      <c r="AN30" s="989"/>
      <c r="AO30" s="989"/>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50</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51</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52</v>
      </c>
      <c r="Z34" s="990"/>
      <c r="AA34" s="991"/>
      <c r="AB34" s="457" t="s">
        <v>53</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0" t="s">
        <v>54</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c r="A37" s="508" t="s">
        <v>41</v>
      </c>
      <c r="B37" s="509"/>
      <c r="C37" s="509"/>
      <c r="D37" s="509"/>
      <c r="E37" s="509"/>
      <c r="F37" s="510"/>
      <c r="G37" s="788" t="s">
        <v>42</v>
      </c>
      <c r="H37" s="773"/>
      <c r="I37" s="773"/>
      <c r="J37" s="773"/>
      <c r="K37" s="773"/>
      <c r="L37" s="773"/>
      <c r="M37" s="773"/>
      <c r="N37" s="773"/>
      <c r="O37" s="774"/>
      <c r="P37" s="772" t="s">
        <v>43</v>
      </c>
      <c r="Q37" s="773"/>
      <c r="R37" s="773"/>
      <c r="S37" s="773"/>
      <c r="T37" s="773"/>
      <c r="U37" s="773"/>
      <c r="V37" s="773"/>
      <c r="W37" s="773"/>
      <c r="X37" s="774"/>
      <c r="Y37" s="997"/>
      <c r="Z37" s="409"/>
      <c r="AA37" s="410"/>
      <c r="AB37" s="1001" t="s">
        <v>44</v>
      </c>
      <c r="AC37" s="1002"/>
      <c r="AD37" s="1003"/>
      <c r="AE37" s="989" t="s">
        <v>20</v>
      </c>
      <c r="AF37" s="989"/>
      <c r="AG37" s="989"/>
      <c r="AH37" s="989"/>
      <c r="AI37" s="989" t="s">
        <v>21</v>
      </c>
      <c r="AJ37" s="989"/>
      <c r="AK37" s="989"/>
      <c r="AL37" s="454"/>
      <c r="AM37" s="989" t="s">
        <v>45</v>
      </c>
      <c r="AN37" s="989"/>
      <c r="AO37" s="989"/>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50</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51</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52</v>
      </c>
      <c r="Z41" s="990"/>
      <c r="AA41" s="991"/>
      <c r="AB41" s="457" t="s">
        <v>53</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0" t="s">
        <v>54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c r="A44" s="508" t="s">
        <v>41</v>
      </c>
      <c r="B44" s="509"/>
      <c r="C44" s="509"/>
      <c r="D44" s="509"/>
      <c r="E44" s="509"/>
      <c r="F44" s="510"/>
      <c r="G44" s="788" t="s">
        <v>42</v>
      </c>
      <c r="H44" s="773"/>
      <c r="I44" s="773"/>
      <c r="J44" s="773"/>
      <c r="K44" s="773"/>
      <c r="L44" s="773"/>
      <c r="M44" s="773"/>
      <c r="N44" s="773"/>
      <c r="O44" s="774"/>
      <c r="P44" s="772" t="s">
        <v>43</v>
      </c>
      <c r="Q44" s="773"/>
      <c r="R44" s="773"/>
      <c r="S44" s="773"/>
      <c r="T44" s="773"/>
      <c r="U44" s="773"/>
      <c r="V44" s="773"/>
      <c r="W44" s="773"/>
      <c r="X44" s="774"/>
      <c r="Y44" s="997"/>
      <c r="Z44" s="409"/>
      <c r="AA44" s="410"/>
      <c r="AB44" s="1001" t="s">
        <v>44</v>
      </c>
      <c r="AC44" s="1002"/>
      <c r="AD44" s="1003"/>
      <c r="AE44" s="989" t="s">
        <v>20</v>
      </c>
      <c r="AF44" s="989"/>
      <c r="AG44" s="989"/>
      <c r="AH44" s="989"/>
      <c r="AI44" s="989" t="s">
        <v>21</v>
      </c>
      <c r="AJ44" s="989"/>
      <c r="AK44" s="989"/>
      <c r="AL44" s="454"/>
      <c r="AM44" s="989" t="s">
        <v>45</v>
      </c>
      <c r="AN44" s="989"/>
      <c r="AO44" s="989"/>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50</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51</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52</v>
      </c>
      <c r="Z48" s="990"/>
      <c r="AA48" s="991"/>
      <c r="AB48" s="457" t="s">
        <v>53</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0" t="s">
        <v>54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c r="A51" s="508" t="s">
        <v>41</v>
      </c>
      <c r="B51" s="509"/>
      <c r="C51" s="509"/>
      <c r="D51" s="509"/>
      <c r="E51" s="509"/>
      <c r="F51" s="510"/>
      <c r="G51" s="788" t="s">
        <v>42</v>
      </c>
      <c r="H51" s="773"/>
      <c r="I51" s="773"/>
      <c r="J51" s="773"/>
      <c r="K51" s="773"/>
      <c r="L51" s="773"/>
      <c r="M51" s="773"/>
      <c r="N51" s="773"/>
      <c r="O51" s="774"/>
      <c r="P51" s="772" t="s">
        <v>43</v>
      </c>
      <c r="Q51" s="773"/>
      <c r="R51" s="773"/>
      <c r="S51" s="773"/>
      <c r="T51" s="773"/>
      <c r="U51" s="773"/>
      <c r="V51" s="773"/>
      <c r="W51" s="773"/>
      <c r="X51" s="774"/>
      <c r="Y51" s="997"/>
      <c r="Z51" s="409"/>
      <c r="AA51" s="410"/>
      <c r="AB51" s="454" t="s">
        <v>44</v>
      </c>
      <c r="AC51" s="1002"/>
      <c r="AD51" s="1003"/>
      <c r="AE51" s="989" t="s">
        <v>20</v>
      </c>
      <c r="AF51" s="989"/>
      <c r="AG51" s="989"/>
      <c r="AH51" s="989"/>
      <c r="AI51" s="989" t="s">
        <v>21</v>
      </c>
      <c r="AJ51" s="989"/>
      <c r="AK51" s="989"/>
      <c r="AL51" s="454"/>
      <c r="AM51" s="989" t="s">
        <v>45</v>
      </c>
      <c r="AN51" s="989"/>
      <c r="AO51" s="989"/>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50</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51</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52</v>
      </c>
      <c r="Z55" s="990"/>
      <c r="AA55" s="991"/>
      <c r="AB55" s="457" t="s">
        <v>53</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0" t="s">
        <v>54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c r="A58" s="508" t="s">
        <v>41</v>
      </c>
      <c r="B58" s="509"/>
      <c r="C58" s="509"/>
      <c r="D58" s="509"/>
      <c r="E58" s="509"/>
      <c r="F58" s="510"/>
      <c r="G58" s="788" t="s">
        <v>42</v>
      </c>
      <c r="H58" s="773"/>
      <c r="I58" s="773"/>
      <c r="J58" s="773"/>
      <c r="K58" s="773"/>
      <c r="L58" s="773"/>
      <c r="M58" s="773"/>
      <c r="N58" s="773"/>
      <c r="O58" s="774"/>
      <c r="P58" s="772" t="s">
        <v>43</v>
      </c>
      <c r="Q58" s="773"/>
      <c r="R58" s="773"/>
      <c r="S58" s="773"/>
      <c r="T58" s="773"/>
      <c r="U58" s="773"/>
      <c r="V58" s="773"/>
      <c r="W58" s="773"/>
      <c r="X58" s="774"/>
      <c r="Y58" s="997"/>
      <c r="Z58" s="409"/>
      <c r="AA58" s="410"/>
      <c r="AB58" s="1001" t="s">
        <v>44</v>
      </c>
      <c r="AC58" s="1002"/>
      <c r="AD58" s="1003"/>
      <c r="AE58" s="989" t="s">
        <v>20</v>
      </c>
      <c r="AF58" s="989"/>
      <c r="AG58" s="989"/>
      <c r="AH58" s="989"/>
      <c r="AI58" s="989" t="s">
        <v>21</v>
      </c>
      <c r="AJ58" s="989"/>
      <c r="AK58" s="989"/>
      <c r="AL58" s="454"/>
      <c r="AM58" s="989" t="s">
        <v>45</v>
      </c>
      <c r="AN58" s="989"/>
      <c r="AO58" s="989"/>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50</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51</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52</v>
      </c>
      <c r="Z62" s="990"/>
      <c r="AA62" s="991"/>
      <c r="AB62" s="457" t="s">
        <v>53</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0" t="s">
        <v>54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c r="A65" s="508" t="s">
        <v>41</v>
      </c>
      <c r="B65" s="509"/>
      <c r="C65" s="509"/>
      <c r="D65" s="509"/>
      <c r="E65" s="509"/>
      <c r="F65" s="510"/>
      <c r="G65" s="788" t="s">
        <v>42</v>
      </c>
      <c r="H65" s="773"/>
      <c r="I65" s="773"/>
      <c r="J65" s="773"/>
      <c r="K65" s="773"/>
      <c r="L65" s="773"/>
      <c r="M65" s="773"/>
      <c r="N65" s="773"/>
      <c r="O65" s="774"/>
      <c r="P65" s="772" t="s">
        <v>43</v>
      </c>
      <c r="Q65" s="773"/>
      <c r="R65" s="773"/>
      <c r="S65" s="773"/>
      <c r="T65" s="773"/>
      <c r="U65" s="773"/>
      <c r="V65" s="773"/>
      <c r="W65" s="773"/>
      <c r="X65" s="774"/>
      <c r="Y65" s="997"/>
      <c r="Z65" s="409"/>
      <c r="AA65" s="410"/>
      <c r="AB65" s="1001" t="s">
        <v>44</v>
      </c>
      <c r="AC65" s="1002"/>
      <c r="AD65" s="1003"/>
      <c r="AE65" s="989" t="s">
        <v>20</v>
      </c>
      <c r="AF65" s="989"/>
      <c r="AG65" s="989"/>
      <c r="AH65" s="989"/>
      <c r="AI65" s="989" t="s">
        <v>21</v>
      </c>
      <c r="AJ65" s="989"/>
      <c r="AK65" s="989"/>
      <c r="AL65" s="454"/>
      <c r="AM65" s="989" t="s">
        <v>45</v>
      </c>
      <c r="AN65" s="989"/>
      <c r="AO65" s="989"/>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50</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51</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52</v>
      </c>
      <c r="Z69" s="990"/>
      <c r="AA69" s="991"/>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0" t="s">
        <v>54</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6" t="s">
        <v>620</v>
      </c>
      <c r="B2" s="1027"/>
      <c r="C2" s="1027"/>
      <c r="D2" s="1027"/>
      <c r="E2" s="1027"/>
      <c r="F2" s="1028"/>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c r="A3" s="1029"/>
      <c r="B3" s="1030"/>
      <c r="C3" s="1030"/>
      <c r="D3" s="1030"/>
      <c r="E3" s="1030"/>
      <c r="F3" s="1031"/>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29"/>
      <c r="B14" s="1030"/>
      <c r="C14" s="1030"/>
      <c r="D14" s="1030"/>
      <c r="E14" s="1030"/>
      <c r="F14" s="1031"/>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29"/>
      <c r="B15" s="1030"/>
      <c r="C15" s="1030"/>
      <c r="D15" s="1030"/>
      <c r="E15" s="1030"/>
      <c r="F15" s="1031"/>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29"/>
      <c r="B16" s="1030"/>
      <c r="C16" s="1030"/>
      <c r="D16" s="1030"/>
      <c r="E16" s="1030"/>
      <c r="F16" s="1031"/>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29"/>
      <c r="B27" s="1030"/>
      <c r="C27" s="1030"/>
      <c r="D27" s="1030"/>
      <c r="E27" s="1030"/>
      <c r="F27" s="1031"/>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29"/>
      <c r="B28" s="1030"/>
      <c r="C28" s="1030"/>
      <c r="D28" s="1030"/>
      <c r="E28" s="1030"/>
      <c r="F28" s="1031"/>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29"/>
      <c r="B29" s="1030"/>
      <c r="C29" s="1030"/>
      <c r="D29" s="1030"/>
      <c r="E29" s="1030"/>
      <c r="F29" s="1031"/>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29"/>
      <c r="B40" s="1030"/>
      <c r="C40" s="1030"/>
      <c r="D40" s="1030"/>
      <c r="E40" s="1030"/>
      <c r="F40" s="1031"/>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29"/>
      <c r="B41" s="1030"/>
      <c r="C41" s="1030"/>
      <c r="D41" s="1030"/>
      <c r="E41" s="1030"/>
      <c r="F41" s="1031"/>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29"/>
      <c r="B42" s="1030"/>
      <c r="C42" s="1030"/>
      <c r="D42" s="1030"/>
      <c r="E42" s="1030"/>
      <c r="F42" s="1031"/>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2"/>
      <c r="B53" s="1033"/>
      <c r="C53" s="1033"/>
      <c r="D53" s="1033"/>
      <c r="E53" s="1033"/>
      <c r="F53" s="1034"/>
      <c r="G53" s="1037" t="s">
        <v>31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row r="55" spans="1:51" ht="30" customHeight="1">
      <c r="A55" s="1026" t="s">
        <v>620</v>
      </c>
      <c r="B55" s="1027"/>
      <c r="C55" s="1027"/>
      <c r="D55" s="1027"/>
      <c r="E55" s="1027"/>
      <c r="F55" s="1028"/>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29"/>
      <c r="B56" s="1030"/>
      <c r="C56" s="1030"/>
      <c r="D56" s="1030"/>
      <c r="E56" s="1030"/>
      <c r="F56" s="1031"/>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29"/>
      <c r="B67" s="1030"/>
      <c r="C67" s="1030"/>
      <c r="D67" s="1030"/>
      <c r="E67" s="1030"/>
      <c r="F67" s="1031"/>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29"/>
      <c r="B68" s="1030"/>
      <c r="C68" s="1030"/>
      <c r="D68" s="1030"/>
      <c r="E68" s="1030"/>
      <c r="F68" s="1031"/>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29"/>
      <c r="B69" s="1030"/>
      <c r="C69" s="1030"/>
      <c r="D69" s="1030"/>
      <c r="E69" s="1030"/>
      <c r="F69" s="1031"/>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29"/>
      <c r="B80" s="1030"/>
      <c r="C80" s="1030"/>
      <c r="D80" s="1030"/>
      <c r="E80" s="1030"/>
      <c r="F80" s="1031"/>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29"/>
      <c r="B81" s="1030"/>
      <c r="C81" s="1030"/>
      <c r="D81" s="1030"/>
      <c r="E81" s="1030"/>
      <c r="F81" s="1031"/>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29"/>
      <c r="B82" s="1030"/>
      <c r="C82" s="1030"/>
      <c r="D82" s="1030"/>
      <c r="E82" s="1030"/>
      <c r="F82" s="1031"/>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29"/>
      <c r="B93" s="1030"/>
      <c r="C93" s="1030"/>
      <c r="D93" s="1030"/>
      <c r="E93" s="1030"/>
      <c r="F93" s="1031"/>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29"/>
      <c r="B94" s="1030"/>
      <c r="C94" s="1030"/>
      <c r="D94" s="1030"/>
      <c r="E94" s="1030"/>
      <c r="F94" s="1031"/>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29"/>
      <c r="B95" s="1030"/>
      <c r="C95" s="1030"/>
      <c r="D95" s="1030"/>
      <c r="E95" s="1030"/>
      <c r="F95" s="1031"/>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2"/>
      <c r="B106" s="1033"/>
      <c r="C106" s="1033"/>
      <c r="D106" s="1033"/>
      <c r="E106" s="1033"/>
      <c r="F106" s="1034"/>
      <c r="G106" s="1037" t="s">
        <v>31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row r="108" spans="1:51" ht="30" customHeight="1">
      <c r="A108" s="1026" t="s">
        <v>620</v>
      </c>
      <c r="B108" s="1027"/>
      <c r="C108" s="1027"/>
      <c r="D108" s="1027"/>
      <c r="E108" s="1027"/>
      <c r="F108" s="1028"/>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29"/>
      <c r="B109" s="1030"/>
      <c r="C109" s="1030"/>
      <c r="D109" s="1030"/>
      <c r="E109" s="1030"/>
      <c r="F109" s="1031"/>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29"/>
      <c r="B120" s="1030"/>
      <c r="C120" s="1030"/>
      <c r="D120" s="1030"/>
      <c r="E120" s="1030"/>
      <c r="F120" s="1031"/>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29"/>
      <c r="B121" s="1030"/>
      <c r="C121" s="1030"/>
      <c r="D121" s="1030"/>
      <c r="E121" s="1030"/>
      <c r="F121" s="1031"/>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29"/>
      <c r="B122" s="1030"/>
      <c r="C122" s="1030"/>
      <c r="D122" s="1030"/>
      <c r="E122" s="1030"/>
      <c r="F122" s="1031"/>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29"/>
      <c r="B133" s="1030"/>
      <c r="C133" s="1030"/>
      <c r="D133" s="1030"/>
      <c r="E133" s="1030"/>
      <c r="F133" s="1031"/>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29"/>
      <c r="B134" s="1030"/>
      <c r="C134" s="1030"/>
      <c r="D134" s="1030"/>
      <c r="E134" s="1030"/>
      <c r="F134" s="1031"/>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29"/>
      <c r="B135" s="1030"/>
      <c r="C135" s="1030"/>
      <c r="D135" s="1030"/>
      <c r="E135" s="1030"/>
      <c r="F135" s="1031"/>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29"/>
      <c r="B146" s="1030"/>
      <c r="C146" s="1030"/>
      <c r="D146" s="1030"/>
      <c r="E146" s="1030"/>
      <c r="F146" s="1031"/>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29"/>
      <c r="B147" s="1030"/>
      <c r="C147" s="1030"/>
      <c r="D147" s="1030"/>
      <c r="E147" s="1030"/>
      <c r="F147" s="1031"/>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29"/>
      <c r="B148" s="1030"/>
      <c r="C148" s="1030"/>
      <c r="D148" s="1030"/>
      <c r="E148" s="1030"/>
      <c r="F148" s="1031"/>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2"/>
      <c r="B159" s="1033"/>
      <c r="C159" s="1033"/>
      <c r="D159" s="1033"/>
      <c r="E159" s="1033"/>
      <c r="F159" s="1034"/>
      <c r="G159" s="1037" t="s">
        <v>31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row r="161" spans="1:51" ht="30" customHeight="1">
      <c r="A161" s="1026" t="s">
        <v>620</v>
      </c>
      <c r="B161" s="1027"/>
      <c r="C161" s="1027"/>
      <c r="D161" s="1027"/>
      <c r="E161" s="1027"/>
      <c r="F161" s="1028"/>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29"/>
      <c r="B162" s="1030"/>
      <c r="C162" s="1030"/>
      <c r="D162" s="1030"/>
      <c r="E162" s="1030"/>
      <c r="F162" s="1031"/>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29"/>
      <c r="B173" s="1030"/>
      <c r="C173" s="1030"/>
      <c r="D173" s="1030"/>
      <c r="E173" s="1030"/>
      <c r="F173" s="1031"/>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29"/>
      <c r="B174" s="1030"/>
      <c r="C174" s="1030"/>
      <c r="D174" s="1030"/>
      <c r="E174" s="1030"/>
      <c r="F174" s="1031"/>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29"/>
      <c r="B175" s="1030"/>
      <c r="C175" s="1030"/>
      <c r="D175" s="1030"/>
      <c r="E175" s="1030"/>
      <c r="F175" s="1031"/>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29"/>
      <c r="B186" s="1030"/>
      <c r="C186" s="1030"/>
      <c r="D186" s="1030"/>
      <c r="E186" s="1030"/>
      <c r="F186" s="1031"/>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29"/>
      <c r="B187" s="1030"/>
      <c r="C187" s="1030"/>
      <c r="D187" s="1030"/>
      <c r="E187" s="1030"/>
      <c r="F187" s="1031"/>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29"/>
      <c r="B188" s="1030"/>
      <c r="C188" s="1030"/>
      <c r="D188" s="1030"/>
      <c r="E188" s="1030"/>
      <c r="F188" s="1031"/>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29"/>
      <c r="B199" s="1030"/>
      <c r="C199" s="1030"/>
      <c r="D199" s="1030"/>
      <c r="E199" s="1030"/>
      <c r="F199" s="1031"/>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29"/>
      <c r="B200" s="1030"/>
      <c r="C200" s="1030"/>
      <c r="D200" s="1030"/>
      <c r="E200" s="1030"/>
      <c r="F200" s="1031"/>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29"/>
      <c r="B201" s="1030"/>
      <c r="C201" s="1030"/>
      <c r="D201" s="1030"/>
      <c r="E201" s="1030"/>
      <c r="F201" s="1031"/>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2"/>
      <c r="B212" s="1033"/>
      <c r="C212" s="1033"/>
      <c r="D212" s="1033"/>
      <c r="E212" s="1033"/>
      <c r="F212" s="1034"/>
      <c r="G212" s="1037" t="s">
        <v>31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row r="214" spans="1:51" ht="30" customHeight="1">
      <c r="A214" s="1046" t="s">
        <v>620</v>
      </c>
      <c r="B214" s="1047"/>
      <c r="C214" s="1047"/>
      <c r="D214" s="1047"/>
      <c r="E214" s="1047"/>
      <c r="F214" s="1048"/>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29"/>
      <c r="B215" s="1030"/>
      <c r="C215" s="1030"/>
      <c r="D215" s="1030"/>
      <c r="E215" s="1030"/>
      <c r="F215" s="1031"/>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29"/>
      <c r="B226" s="1030"/>
      <c r="C226" s="1030"/>
      <c r="D226" s="1030"/>
      <c r="E226" s="1030"/>
      <c r="F226" s="1031"/>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29"/>
      <c r="B227" s="1030"/>
      <c r="C227" s="1030"/>
      <c r="D227" s="1030"/>
      <c r="E227" s="1030"/>
      <c r="F227" s="1031"/>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29"/>
      <c r="B228" s="1030"/>
      <c r="C228" s="1030"/>
      <c r="D228" s="1030"/>
      <c r="E228" s="1030"/>
      <c r="F228" s="1031"/>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29"/>
      <c r="B239" s="1030"/>
      <c r="C239" s="1030"/>
      <c r="D239" s="1030"/>
      <c r="E239" s="1030"/>
      <c r="F239" s="1031"/>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29"/>
      <c r="B240" s="1030"/>
      <c r="C240" s="1030"/>
      <c r="D240" s="1030"/>
      <c r="E240" s="1030"/>
      <c r="F240" s="1031"/>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29"/>
      <c r="B241" s="1030"/>
      <c r="C241" s="1030"/>
      <c r="D241" s="1030"/>
      <c r="E241" s="1030"/>
      <c r="F241" s="1031"/>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29"/>
      <c r="B252" s="1030"/>
      <c r="C252" s="1030"/>
      <c r="D252" s="1030"/>
      <c r="E252" s="1030"/>
      <c r="F252" s="1031"/>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29"/>
      <c r="B253" s="1030"/>
      <c r="C253" s="1030"/>
      <c r="D253" s="1030"/>
      <c r="E253" s="1030"/>
      <c r="F253" s="1031"/>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29"/>
      <c r="B254" s="1030"/>
      <c r="C254" s="1030"/>
      <c r="D254" s="1030"/>
      <c r="E254" s="1030"/>
      <c r="F254" s="1031"/>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2"/>
      <c r="B265" s="1033"/>
      <c r="C265" s="1033"/>
      <c r="D265" s="1033"/>
      <c r="E265" s="1033"/>
      <c r="F265" s="1034"/>
      <c r="G265" s="1037" t="s">
        <v>31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2021-08-30T02:19:46Z</cp:lastPrinted>
  <dcterms:created xsi:type="dcterms:W3CDTF">2012-03-13T00:50:25Z</dcterms:created>
  <dcterms:modified xsi:type="dcterms:W3CDTF">2021-09-27T01:32:06Z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