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<sst xmlns="http://schemas.openxmlformats.org/spreadsheetml/2006/main" count="2268" uniqueCount="678">
  <si>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</si>
  <si>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</si>
  <si>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</si>
  <si>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</si>
  <si>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</si>
  <si>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</si>
  <si>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</si>
  <si>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</si>
  <si>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</si>
  <si>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</si>
  <si>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</si>
  <si>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</si>
  <si>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</si>
  <si>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</si>
  <si>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</si>
  <si>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</si>
  <si>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（株）エモック・エンタープライズ</t>
    <rPh sb="1" eb="2">
      <t>カブ</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</si>
  <si>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</si>
  <si>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</si>
  <si>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</si>
  <si>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</si>
  <si>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</si>
  <si>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</si>
  <si>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</si>
  <si>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</si>
  <si>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</si>
  <si>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</si>
  <si>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</si>
  <si>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</si>
  <si>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</si>
  <si>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</si>
  <si>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</si>
  <si>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</si>
  <si>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</si>
  <si>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</si>
  <si>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</si>
  <si>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</si>
  <si>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</si>
  <si>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</si>
  <si>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</si>
  <si>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</si>
  <si>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</si>
  <si>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</si>
  <si>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</si>
  <si>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</si>
  <si>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</si>
  <si>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</si>
  <si>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</si>
  <si>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</si>
  <si>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</si>
  <si>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</si>
  <si>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</si>
  <si>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</si>
  <si>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</si>
  <si>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</si>
  <si>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</si>
  <si>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</si>
  <si>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</si>
  <si>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</si>
  <si>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</si>
  <si>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</si>
  <si>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５４</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</si>
  <si>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</si>
  <si>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</si>
  <si>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</si>
  <si>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</si>
  <si>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</si>
  <si>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</si>
  <si>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</si>
  <si>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</si>
  <si>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</si>
  <si>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</si>
  <si>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</si>
  <si>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</si>
  <si>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</si>
  <si>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</si>
  <si>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</si>
  <si>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</si>
  <si>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</si>
  <si>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</si>
  <si>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</si>
  <si>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</si>
  <si>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</si>
  <si>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</si>
  <si>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</si>
  <si>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</si>
  <si>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</si>
  <si>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</si>
  <si>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</si>
  <si>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</si>
  <si>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</si>
  <si>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</si>
  <si>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</si>
  <si>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</si>
  <si>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</si>
  <si>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</si>
  <si>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</si>
  <si>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</si>
  <si>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</si>
  <si>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</si>
  <si>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</si>
  <si>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</si>
  <si>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</si>
  <si>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</si>
  <si>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</si>
  <si>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</si>
  <si>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</si>
  <si>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</si>
  <si>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</si>
  <si>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</si>
  <si>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</si>
  <si>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</si>
  <si>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</si>
  <si>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</si>
  <si>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</si>
  <si>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</si>
  <si>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</si>
  <si>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</si>
  <si>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</si>
  <si>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</si>
  <si>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</si>
  <si>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</si>
  <si>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</si>
  <si>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</si>
  <si>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</si>
  <si>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</si>
  <si>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</si>
  <si>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</si>
  <si>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</si>
  <si>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</si>
  <si>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</si>
  <si>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</si>
  <si>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</si>
  <si>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</si>
  <si>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</si>
  <si>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</si>
  <si>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</si>
  <si>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</si>
  <si>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</si>
  <si>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</si>
  <si>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</si>
  <si>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</si>
  <si>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</si>
  <si>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</si>
  <si>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</si>
  <si>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</si>
  <si>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</si>
  <si>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</si>
  <si>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</si>
  <si>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</si>
  <si>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</si>
  <si>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</si>
  <si>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</si>
  <si>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</si>
  <si>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</si>
  <si>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</si>
  <si>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</si>
  <si>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</si>
  <si>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</si>
  <si>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</si>
  <si>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</si>
  <si>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</si>
  <si>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</si>
  <si>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</si>
  <si>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4年度
活動見込</t>
    <rPh sb="4" eb="6">
      <t>カツドウ</t>
    </rPh>
    <rPh sb="6" eb="8">
      <t>ミコ</t>
    </rPh>
    <phoneticPr fontId="4"/>
  </si>
  <si>
    <t>活動実績</t>
    <rPh sb="0" eb="2">
      <t>カツドウ</t>
    </rPh>
    <rPh sb="2" eb="4">
      <t>ジッセキ</t>
    </rPh>
    <phoneticPr fontId="4"/>
  </si>
  <si>
    <t>当初見込み</t>
  </si>
  <si>
    <t>0.7百万円/1回</t>
    <rPh sb="3" eb="4">
      <t>ヒャク</t>
    </rPh>
    <rPh sb="4" eb="6">
      <t>マンエン</t>
    </rPh>
    <rPh sb="8" eb="9">
      <t>カイ</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</si>
  <si>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</si>
  <si>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</si>
  <si>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</si>
  <si>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</si>
  <si>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</si>
  <si>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</si>
  <si>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</si>
  <si>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</si>
  <si>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</si>
  <si>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</si>
  <si>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</si>
  <si>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</si>
  <si>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</si>
  <si>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</si>
  <si>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</si>
  <si>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</si>
  <si>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</si>
  <si>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</si>
  <si>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</si>
  <si>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</si>
  <si>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</si>
  <si>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</si>
  <si>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</si>
  <si>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</si>
  <si>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</si>
  <si>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</si>
  <si>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</si>
  <si>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</si>
  <si>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</si>
  <si>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</si>
  <si>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</si>
  <si>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年一回以上開催</t>
    <rPh sb="0" eb="1">
      <t>ネン</t>
    </rPh>
    <rPh sb="1" eb="3">
      <t>イッカイ</t>
    </rPh>
    <rPh sb="3" eb="5">
      <t>イジョウ</t>
    </rPh>
    <rPh sb="5" eb="7">
      <t>カイサイ</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</si>
  <si>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</si>
  <si>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</si>
  <si>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</si>
  <si>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</si>
  <si>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</si>
  <si>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</si>
  <si>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</si>
  <si>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</si>
  <si>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</si>
  <si>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</si>
  <si>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</si>
  <si>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</si>
  <si>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</si>
  <si>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</si>
  <si>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</si>
  <si>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</si>
  <si>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</si>
  <si>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</si>
  <si>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</si>
  <si>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</si>
  <si>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</si>
  <si>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</si>
  <si>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</si>
  <si>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</si>
  <si>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</si>
  <si>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</si>
  <si>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</si>
  <si>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</si>
  <si>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</si>
  <si>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</si>
  <si>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</si>
  <si>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</si>
  <si>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</si>
  <si>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平成16年度</t>
    <rPh sb="0" eb="2">
      <t>ヘイセイ</t>
    </rPh>
    <rPh sb="4" eb="5">
      <t>ネン</t>
    </rPh>
    <rPh sb="5" eb="6">
      <t>ド</t>
    </rPh>
    <phoneticPr fontId="4"/>
  </si>
  <si>
    <t>2027年度</t>
    <rPh sb="5" eb="6">
      <t>ド</t>
    </rPh>
    <phoneticPr fontId="4"/>
  </si>
  <si>
    <t>事業の効率性</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</si>
  <si>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</si>
  <si>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</si>
  <si>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</si>
  <si>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</si>
  <si>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</si>
  <si>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</si>
  <si>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</si>
  <si>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</si>
  <si>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</si>
  <si>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</si>
  <si>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</si>
  <si>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</si>
  <si>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</si>
  <si>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</si>
  <si>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</si>
  <si>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</si>
  <si>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</si>
  <si>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</si>
  <si>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</si>
  <si>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</si>
  <si>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</si>
  <si>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</si>
  <si>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</si>
  <si>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</si>
  <si>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</si>
  <si>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</si>
  <si>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</si>
  <si>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</si>
  <si>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</si>
  <si>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</si>
  <si>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</si>
  <si>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</si>
  <si>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</si>
  <si>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</si>
  <si>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</si>
  <si>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</si>
  <si>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</si>
  <si>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</si>
  <si>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</si>
  <si>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</si>
  <si>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</si>
  <si>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</si>
  <si>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</si>
  <si>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</si>
  <si>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</si>
  <si>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</si>
  <si>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</si>
  <si>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</si>
  <si>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</si>
  <si>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</si>
  <si>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</si>
  <si>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</si>
  <si>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</si>
  <si>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</si>
  <si>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</si>
  <si>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</si>
  <si>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</si>
  <si>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</si>
  <si>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</si>
  <si>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</si>
  <si>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</si>
  <si>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</si>
  <si>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</si>
  <si>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</si>
  <si>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</si>
  <si>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</si>
  <si>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</si>
  <si>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</si>
  <si>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</si>
  <si>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</si>
  <si>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</si>
  <si>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</si>
  <si>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</si>
  <si>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</si>
  <si>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</si>
  <si>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</si>
  <si>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</si>
  <si>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</si>
  <si>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</si>
  <si>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</si>
  <si>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</si>
  <si>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</si>
  <si>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</si>
  <si>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</si>
  <si>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</si>
  <si>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</si>
  <si>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</si>
  <si>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</si>
  <si>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</si>
  <si>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</si>
  <si>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</si>
  <si>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</si>
  <si>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</si>
  <si>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</si>
  <si>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</si>
  <si>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</si>
  <si>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</si>
  <si>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</si>
  <si>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</si>
  <si>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政府調達手続に関する運用指針等について</t>
    <rPh sb="0" eb="2">
      <t>セイフ</t>
    </rPh>
    <rPh sb="2" eb="4">
      <t>チョウタツ</t>
    </rPh>
    <rPh sb="4" eb="6">
      <t>テツヅキ</t>
    </rPh>
    <rPh sb="7" eb="8">
      <t>カン</t>
    </rPh>
    <rPh sb="10" eb="12">
      <t>ウンヨウ</t>
    </rPh>
    <rPh sb="12" eb="14">
      <t>シシン</t>
    </rPh>
    <rPh sb="14" eb="15">
      <t>トウ</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</si>
  <si>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</si>
  <si>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</si>
  <si>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</si>
  <si>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</si>
  <si>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</si>
  <si>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</si>
  <si>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</si>
  <si>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</si>
  <si>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</si>
  <si>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</si>
  <si>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</si>
  <si>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</si>
  <si>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</si>
  <si>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</si>
  <si>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</si>
  <si>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</si>
  <si>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</si>
  <si>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</si>
  <si>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</si>
  <si>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</si>
  <si>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</si>
  <si>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</si>
  <si>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</si>
  <si>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</si>
  <si>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</si>
  <si>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</si>
  <si>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</si>
  <si>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</si>
  <si>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</si>
  <si>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事業目的に即した真に必要なものとなっている。</t>
    <rPh sb="0" eb="2">
      <t>ジギョウ</t>
    </rPh>
    <rPh sb="2" eb="4">
      <t>モクテキ</t>
    </rPh>
    <rPh sb="5" eb="6">
      <t>ソク</t>
    </rPh>
    <rPh sb="8" eb="9">
      <t>シン</t>
    </rPh>
    <rPh sb="10" eb="12">
      <t>ヒツヨウ</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</si>
  <si>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</si>
  <si>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</si>
  <si>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</si>
  <si>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</si>
  <si>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</si>
  <si>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年度執行額／年度実施回数　　　　　　　　　　　　　　</t>
    <rPh sb="0" eb="2">
      <t>ネンド</t>
    </rPh>
    <rPh sb="2" eb="5">
      <t>シッコウガク</t>
    </rPh>
    <rPh sb="6" eb="8">
      <t>ネンド</t>
    </rPh>
    <rPh sb="8" eb="10">
      <t>ジッシ</t>
    </rPh>
    <rPh sb="10" eb="12">
      <t>カイスウ</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</si>
  <si>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</si>
  <si>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</si>
  <si>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</si>
  <si>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政策課</t>
    <rPh sb="0" eb="3">
      <t>セイサクカ</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</si>
  <si>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</si>
  <si>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</si>
  <si>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</si>
  <si>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</si>
  <si>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</si>
  <si>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</si>
  <si>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</si>
  <si>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</si>
  <si>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</si>
  <si>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</si>
  <si>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</si>
  <si>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</si>
  <si>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</si>
  <si>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</si>
  <si>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</si>
  <si>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</si>
  <si>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</si>
  <si>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</si>
  <si>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</si>
  <si>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</si>
  <si>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</si>
  <si>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</si>
  <si>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</si>
  <si>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</si>
  <si>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</si>
  <si>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</si>
  <si>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</si>
  <si>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</si>
  <si>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</si>
  <si>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</si>
  <si>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</si>
  <si>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</si>
  <si>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</si>
  <si>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</si>
  <si>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</si>
  <si>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</si>
  <si>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</si>
  <si>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</si>
  <si>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</si>
  <si>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</si>
  <si>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</si>
  <si>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</si>
  <si>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</si>
  <si>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</si>
  <si>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</si>
  <si>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</si>
  <si>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</si>
  <si>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</si>
  <si>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</si>
  <si>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</si>
  <si>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</si>
  <si>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</si>
  <si>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</si>
  <si>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</si>
  <si>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</si>
  <si>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</si>
  <si>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</si>
  <si>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</si>
  <si>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</si>
  <si>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見積合わせを実施し、妥当な水準となっている。</t>
    <rPh sb="0" eb="2">
      <t>ミツモ</t>
    </rPh>
    <rPh sb="2" eb="3">
      <t>ア</t>
    </rPh>
    <rPh sb="6" eb="8">
      <t>ジッシ</t>
    </rPh>
    <rPh sb="10" eb="12">
      <t>ダトウ</t>
    </rPh>
    <rPh sb="13" eb="15">
      <t>スイジュン</t>
    </rPh>
    <phoneticPr fontId="4"/>
  </si>
  <si>
    <t>昭和7年度</t>
    <rPh sb="0" eb="2">
      <t>ショウワ</t>
    </rPh>
    <rPh sb="3" eb="4">
      <t>ネン</t>
    </rPh>
    <rPh sb="4" eb="5">
      <t>ド</t>
    </rPh>
    <phoneticPr fontId="4"/>
  </si>
  <si>
    <t>令和8年度</t>
    <rPh sb="0" eb="2">
      <t>レイワ</t>
    </rPh>
    <rPh sb="3" eb="4">
      <t>ネン</t>
    </rPh>
    <rPh sb="4" eb="5">
      <t>ド</t>
    </rPh>
    <phoneticPr fontId="4"/>
  </si>
  <si>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</si>
  <si>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</si>
  <si>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</si>
  <si>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</si>
  <si>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</si>
  <si>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</si>
  <si>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</si>
  <si>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</si>
  <si>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</si>
  <si>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</si>
  <si>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</si>
  <si>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</si>
  <si>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</si>
  <si>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</si>
  <si>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</si>
  <si>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</si>
  <si>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</si>
  <si>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</si>
  <si>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</si>
  <si>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</si>
  <si>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</si>
  <si>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</si>
  <si>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</si>
  <si>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</si>
  <si>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</si>
  <si>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</si>
  <si>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</si>
  <si>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</si>
  <si>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</si>
  <si>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</si>
  <si>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</si>
  <si>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</si>
  <si>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</si>
  <si>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</si>
  <si>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</si>
  <si>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</si>
  <si>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</si>
  <si>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</si>
  <si>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</si>
  <si>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</si>
  <si>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</si>
  <si>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</si>
  <si>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</si>
  <si>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</si>
  <si>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</si>
  <si>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</si>
  <si>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セミナー運営・実施</t>
    <rPh sb="4" eb="6">
      <t>ウンエイ</t>
    </rPh>
    <rPh sb="7" eb="9">
      <t>ジッシ</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</si>
  <si>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</si>
  <si>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</si>
  <si>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</si>
  <si>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</si>
  <si>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</si>
  <si>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</si>
  <si>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</si>
  <si>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</si>
  <si>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</si>
  <si>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</si>
  <si>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</si>
  <si>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</si>
  <si>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</si>
  <si>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</si>
  <si>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</si>
  <si>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</si>
  <si>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</si>
  <si>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</si>
  <si>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</si>
  <si>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</si>
  <si>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</si>
  <si>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</si>
  <si>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</si>
  <si>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</si>
  <si>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</si>
  <si>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５８</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</si>
  <si>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</si>
  <si>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</si>
  <si>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</si>
  <si>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</si>
  <si>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</si>
  <si>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</si>
  <si>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</si>
  <si>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</si>
  <si>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</si>
  <si>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</si>
  <si>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</si>
  <si>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</si>
  <si>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</si>
  <si>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</si>
  <si>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</si>
  <si>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</si>
  <si>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</si>
  <si>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</si>
  <si>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</si>
  <si>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</si>
  <si>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</si>
  <si>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</si>
  <si>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</si>
  <si>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</si>
  <si>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</si>
  <si>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</si>
  <si>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</si>
  <si>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</si>
  <si>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</si>
  <si>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</si>
  <si>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</si>
  <si>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</si>
  <si>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</si>
  <si>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</si>
  <si>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</si>
  <si>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</si>
  <si>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</si>
  <si>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</si>
  <si>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</si>
  <si>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</si>
  <si>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</si>
  <si>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</si>
  <si>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</si>
  <si>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</si>
  <si>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</si>
  <si>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</si>
  <si>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</si>
  <si>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</si>
  <si>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</si>
  <si>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</si>
  <si>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</si>
  <si>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</si>
  <si>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</si>
  <si>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</si>
  <si>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</si>
  <si>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</si>
  <si>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</si>
  <si>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</si>
  <si>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</si>
  <si>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</si>
  <si>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</si>
  <si>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</si>
  <si>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</si>
  <si>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</si>
  <si>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</si>
  <si>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</si>
  <si>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</si>
  <si>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</si>
  <si>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</si>
  <si>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</si>
  <si>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</si>
  <si>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</si>
  <si>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</si>
  <si>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</si>
  <si>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</si>
  <si>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</si>
  <si>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</si>
  <si>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</si>
  <si>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</si>
  <si>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</si>
  <si>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</si>
  <si>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</si>
  <si>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</si>
  <si>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</si>
  <si>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</si>
  <si>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</si>
  <si>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</si>
  <si>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</si>
  <si>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</si>
  <si>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</si>
  <si>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</si>
  <si>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</si>
  <si>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</si>
  <si>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</si>
  <si>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</si>
  <si>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</si>
  <si>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</si>
  <si>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</si>
  <si>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</si>
  <si>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</si>
  <si>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</si>
  <si>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</si>
  <si>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</si>
  <si>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</si>
  <si>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</si>
  <si>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</si>
  <si>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</si>
  <si>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</si>
  <si>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</si>
  <si>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　百万円/
　実施回数</t>
    <rPh sb="1" eb="2">
      <t>ヒャク</t>
    </rPh>
    <rPh sb="2" eb="4">
      <t>マンエン</t>
    </rPh>
    <rPh sb="7" eb="9">
      <t>ジッシ</t>
    </rPh>
    <rPh sb="9" eb="11">
      <t>カイスウ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</si>
  <si>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</si>
  <si>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</si>
  <si>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</si>
  <si>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</si>
  <si>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</si>
  <si>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</si>
  <si>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</si>
  <si>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政府調達の自主的措置に関する関係省庁等会議資料（内閣官房）</t>
    <rPh sb="0" eb="2">
      <t>セイフ</t>
    </rPh>
    <rPh sb="2" eb="4">
      <t>チョウタツ</t>
    </rPh>
    <rPh sb="5" eb="8">
      <t>ジシュテキ</t>
    </rPh>
    <rPh sb="8" eb="10">
      <t>ソチ</t>
    </rPh>
    <rPh sb="11" eb="12">
      <t>カン</t>
    </rPh>
    <rPh sb="14" eb="16">
      <t>カンケイ</t>
    </rPh>
    <rPh sb="16" eb="18">
      <t>ショウチョウ</t>
    </rPh>
    <rPh sb="18" eb="19">
      <t>トウ</t>
    </rPh>
    <rPh sb="19" eb="21">
      <t>カイギ</t>
    </rPh>
    <rPh sb="21" eb="23">
      <t>シリョウ</t>
    </rPh>
    <rPh sb="24" eb="26">
      <t>ナイカク</t>
    </rPh>
    <rPh sb="26" eb="28">
      <t>カンボウ</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</si>
  <si>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</si>
  <si>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</si>
  <si>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</si>
  <si>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</si>
  <si>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政府調達セミナーにおいて、内外の供給者を対象に我が国の政府調達手続及び一定額以上の調達予定案件等に関する情報を提供する場を設けることにより、政府機関が行う調達手続を内外無差別、透明かつ公正な競争手続とするとともに、内外の競争力のある供給者がより容易に市場参入できる環境作りを行っている。</t>
    <rPh sb="0" eb="2">
      <t>セイフ</t>
    </rPh>
    <rPh sb="2" eb="4">
      <t>チョウタツ</t>
    </rPh>
    <rPh sb="13" eb="15">
      <t>ナイガイ</t>
    </rPh>
    <rPh sb="16" eb="19">
      <t>キョウキュウシャ</t>
    </rPh>
    <rPh sb="20" eb="22">
      <t>タイショウ</t>
    </rPh>
    <rPh sb="23" eb="24">
      <t>ワ</t>
    </rPh>
    <rPh sb="25" eb="26">
      <t>コク</t>
    </rPh>
    <rPh sb="27" eb="29">
      <t>セイフ</t>
    </rPh>
    <rPh sb="29" eb="31">
      <t>チョウタツ</t>
    </rPh>
    <rPh sb="31" eb="33">
      <t>テツヅキ</t>
    </rPh>
    <rPh sb="33" eb="34">
      <t>オヨ</t>
    </rPh>
    <rPh sb="35" eb="38">
      <t>イッテイガク</t>
    </rPh>
    <rPh sb="38" eb="40">
      <t>イジョウ</t>
    </rPh>
    <rPh sb="41" eb="43">
      <t>チョウタツ</t>
    </rPh>
    <rPh sb="43" eb="45">
      <t>ヨテイ</t>
    </rPh>
    <rPh sb="45" eb="47">
      <t>アンケン</t>
    </rPh>
    <rPh sb="47" eb="48">
      <t>トウ</t>
    </rPh>
    <rPh sb="49" eb="50">
      <t>カン</t>
    </rPh>
    <rPh sb="52" eb="54">
      <t>ジョウホウ</t>
    </rPh>
    <rPh sb="55" eb="57">
      <t>テイキョウ</t>
    </rPh>
    <rPh sb="59" eb="60">
      <t>バ</t>
    </rPh>
    <rPh sb="61" eb="62">
      <t>モウ</t>
    </rPh>
    <rPh sb="70" eb="72">
      <t>セイフ</t>
    </rPh>
    <rPh sb="72" eb="74">
      <t>キカン</t>
    </rPh>
    <rPh sb="75" eb="76">
      <t>オコナ</t>
    </rPh>
    <rPh sb="77" eb="79">
      <t>チョウタツ</t>
    </rPh>
    <rPh sb="79" eb="81">
      <t>テツヅキ</t>
    </rPh>
    <rPh sb="82" eb="84">
      <t>ナイガイ</t>
    </rPh>
    <rPh sb="84" eb="87">
      <t>ムサベツ</t>
    </rPh>
    <rPh sb="88" eb="90">
      <t>トウメイ</t>
    </rPh>
    <rPh sb="92" eb="94">
      <t>コウセイ</t>
    </rPh>
    <rPh sb="95" eb="97">
      <t>キョウソウ</t>
    </rPh>
    <rPh sb="97" eb="99">
      <t>テツヅキ</t>
    </rPh>
    <rPh sb="107" eb="109">
      <t>ナイガイ</t>
    </rPh>
    <rPh sb="110" eb="113">
      <t>キョウソウリョク</t>
    </rPh>
    <rPh sb="116" eb="119">
      <t>キョウキュウシャ</t>
    </rPh>
    <rPh sb="122" eb="124">
      <t>ヨウイ</t>
    </rPh>
    <rPh sb="125" eb="127">
      <t>シジョウ</t>
    </rPh>
    <rPh sb="127" eb="129">
      <t>サンニュウ</t>
    </rPh>
    <rPh sb="132" eb="134">
      <t>カンキョウ</t>
    </rPh>
    <rPh sb="134" eb="135">
      <t>ヅク</t>
    </rPh>
    <rPh sb="137" eb="138">
      <t>オコナ</t>
    </rPh>
    <phoneticPr fontId="4"/>
  </si>
  <si>
    <t>令和3年度</t>
    <rPh sb="0" eb="2">
      <t>レイワ</t>
    </rPh>
    <rPh sb="3" eb="5">
      <t>ネンド</t>
    </rPh>
    <phoneticPr fontId="4"/>
  </si>
  <si>
    <t>令和4年度</t>
    <rPh sb="0" eb="2">
      <t>レイワ</t>
    </rPh>
    <rPh sb="3" eb="5">
      <t>ネンド</t>
    </rPh>
    <phoneticPr fontId="4"/>
  </si>
  <si>
    <t>政府調達手続に関する説明会</t>
    <rPh sb="0" eb="2">
      <t>セイフ</t>
    </rPh>
    <rPh sb="2" eb="4">
      <t>チョウタツ</t>
    </rPh>
    <rPh sb="4" eb="6">
      <t>テツヅキ</t>
    </rPh>
    <rPh sb="7" eb="8">
      <t>カン</t>
    </rPh>
    <rPh sb="10" eb="13">
      <t>セツメイカイ</t>
    </rPh>
    <phoneticPr fontId="4"/>
  </si>
  <si>
    <t>経済局</t>
    <rPh sb="0" eb="3">
      <t>ケイザイキョク</t>
    </rPh>
    <phoneticPr fontId="4"/>
  </si>
  <si>
    <t>課長　有吉 孝史</t>
    <rPh sb="0" eb="2">
      <t>カチョウ</t>
    </rPh>
    <rPh sb="3" eb="5">
      <t>アリヨシ</t>
    </rPh>
    <rPh sb="6" eb="8">
      <t>タカシ</t>
    </rPh>
    <phoneticPr fontId="4"/>
  </si>
  <si>
    <t>引き続き適切かつ効率的な事業実施に努める。</t>
  </si>
  <si>
    <t>○</t>
  </si>
  <si>
    <t>政府調達手続に関する運用指針</t>
    <rPh sb="0" eb="2">
      <t>セイフ</t>
    </rPh>
    <rPh sb="2" eb="4">
      <t>チョウタツ</t>
    </rPh>
    <rPh sb="4" eb="6">
      <t>テツヅキ</t>
    </rPh>
    <rPh sb="7" eb="8">
      <t>カン</t>
    </rPh>
    <rPh sb="10" eb="12">
      <t>ウンヨウ</t>
    </rPh>
    <rPh sb="12" eb="14">
      <t>シシン</t>
    </rPh>
    <phoneticPr fontId="4"/>
  </si>
  <si>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4"/>
  </si>
  <si>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テツヅキ</t>
    </rPh>
    <rPh sb="21" eb="22">
      <t>カン</t>
    </rPh>
    <rPh sb="24" eb="26">
      <t>ウンヨウ</t>
    </rPh>
    <rPh sb="26" eb="28">
      <t>シシン</t>
    </rPh>
    <rPh sb="30" eb="31">
      <t>モト</t>
    </rPh>
    <rPh sb="34" eb="36">
      <t>カイケイ</t>
    </rPh>
    <rPh sb="36" eb="38">
      <t>ネンド</t>
    </rPh>
    <rPh sb="39" eb="41">
      <t>カノウ</t>
    </rPh>
    <rPh sb="42" eb="43">
      <t>カギ</t>
    </rPh>
    <rPh sb="44" eb="45">
      <t>ハヤ</t>
    </rPh>
    <rPh sb="46" eb="48">
      <t>ジキ</t>
    </rPh>
    <rPh sb="55" eb="57">
      <t>ネンド</t>
    </rPh>
    <rPh sb="58" eb="59">
      <t>ワ</t>
    </rPh>
    <rPh sb="60" eb="61">
      <t>コク</t>
    </rPh>
    <rPh sb="61" eb="63">
      <t>セイフ</t>
    </rPh>
    <rPh sb="64" eb="66">
      <t>ヨテイ</t>
    </rPh>
    <rPh sb="68" eb="71">
      <t>イッテイガク</t>
    </rPh>
    <rPh sb="71" eb="73">
      <t>イジョウ</t>
    </rPh>
    <rPh sb="74" eb="76">
      <t>チョウタツ</t>
    </rPh>
    <rPh sb="76" eb="78">
      <t>アンケン</t>
    </rPh>
    <rPh sb="82" eb="84">
      <t>ナイガイ</t>
    </rPh>
    <rPh sb="85" eb="88">
      <t>カンケイシャ</t>
    </rPh>
    <rPh sb="89" eb="91">
      <t>タイショウ</t>
    </rPh>
    <rPh sb="99" eb="102">
      <t>ガイムショウ</t>
    </rPh>
    <rPh sb="102" eb="104">
      <t>シュサイ</t>
    </rPh>
    <rPh sb="105" eb="107">
      <t>カイサイ</t>
    </rPh>
    <phoneticPr fontId="4"/>
  </si>
  <si>
    <t>委託費</t>
    <rPh sb="0" eb="3">
      <t>イタクヒ</t>
    </rPh>
    <phoneticPr fontId="4"/>
  </si>
  <si>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4"/>
  </si>
  <si>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4"/>
  </si>
  <si>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</si>
  <si>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政府調達総数に対する外国企業の割合（金額ベース）
令和2年度の成果実績については、内閣官房による上記外国企業割合の集計結果が周知され次第記載予定。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レイワ</t>
    </rPh>
    <rPh sb="28" eb="30">
      <t>ネンド</t>
    </rPh>
    <rPh sb="31" eb="33">
      <t>セイカ</t>
    </rPh>
    <rPh sb="33" eb="35">
      <t>ジッセキ</t>
    </rPh>
    <rPh sb="41" eb="43">
      <t>ナイカク</t>
    </rPh>
    <rPh sb="43" eb="45">
      <t>カンボウ</t>
    </rPh>
    <rPh sb="48" eb="50">
      <t>ジョウキ</t>
    </rPh>
    <rPh sb="50" eb="52">
      <t>ガイコク</t>
    </rPh>
    <rPh sb="52" eb="54">
      <t>キギョウ</t>
    </rPh>
    <rPh sb="54" eb="56">
      <t>ワリアイ</t>
    </rPh>
    <rPh sb="57" eb="59">
      <t>シュウケイ</t>
    </rPh>
    <rPh sb="59" eb="61">
      <t>ケッカ</t>
    </rPh>
    <rPh sb="62" eb="64">
      <t>シュウチ</t>
    </rPh>
    <rPh sb="66" eb="68">
      <t>シダイ</t>
    </rPh>
    <rPh sb="68" eb="70">
      <t>キサイ</t>
    </rPh>
    <rPh sb="70" eb="72">
      <t>ヨテイ</t>
    </rPh>
    <phoneticPr fontId="4"/>
  </si>
  <si>
    <t>人</t>
    <rPh sb="0" eb="1">
      <t>ニン</t>
    </rPh>
    <phoneticPr fontId="4"/>
  </si>
  <si>
    <t>百万円</t>
    <rPh sb="0" eb="1">
      <t>ヒャク</t>
    </rPh>
    <rPh sb="1" eb="3">
      <t>マンエン</t>
    </rPh>
    <phoneticPr fontId="4"/>
  </si>
  <si>
    <t>0.6百万円/1回</t>
    <rPh sb="3" eb="4">
      <t>ヒャク</t>
    </rPh>
    <rPh sb="4" eb="6">
      <t>マンエン</t>
    </rPh>
    <rPh sb="8" eb="9">
      <t>カイ</t>
    </rPh>
    <phoneticPr fontId="4"/>
  </si>
  <si>
    <t>0.5百万円/1回</t>
    <rPh sb="3" eb="4">
      <t>ヒャク</t>
    </rPh>
    <rPh sb="4" eb="6">
      <t>マンエン</t>
    </rPh>
    <rPh sb="8" eb="9">
      <t>カイ</t>
    </rPh>
    <phoneticPr fontId="4"/>
  </si>
  <si>
    <t>施策Ⅱ－２　国際経済に関する取組　　１　多角的貿易体制の維持・強化と経済連携の推進</t>
    <rPh sb="0" eb="2">
      <t>セサク</t>
    </rPh>
    <rPh sb="6" eb="8">
      <t>コクサイ</t>
    </rPh>
    <rPh sb="8" eb="10">
      <t>ケイザイ</t>
    </rPh>
    <rPh sb="11" eb="12">
      <t>カン</t>
    </rPh>
    <rPh sb="14" eb="16">
      <t>トリクミ</t>
    </rPh>
    <rPh sb="20" eb="23">
      <t>タカクテキ</t>
    </rPh>
    <rPh sb="23" eb="25">
      <t>ボウエキ</t>
    </rPh>
    <rPh sb="25" eb="27">
      <t>タイセイ</t>
    </rPh>
    <rPh sb="28" eb="30">
      <t>イジ</t>
    </rPh>
    <rPh sb="31" eb="33">
      <t>キョウカ</t>
    </rPh>
    <rPh sb="34" eb="36">
      <t>ケイザイ</t>
    </rPh>
    <rPh sb="36" eb="38">
      <t>レンケイ</t>
    </rPh>
    <rPh sb="39" eb="41">
      <t>スイシン</t>
    </rPh>
    <phoneticPr fontId="4"/>
  </si>
  <si>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4"/>
  </si>
  <si>
    <t>外国企業からの調達割合を金額ベースで4％以上。
令和2年度の実績値については、内閣官房による政府調達総数に対する外国企業の割合の集計結果が周知され次第記載予定。</t>
    <rPh sb="0" eb="2">
      <t>ガイコク</t>
    </rPh>
    <rPh sb="2" eb="4">
      <t>キギョウ</t>
    </rPh>
    <rPh sb="7" eb="9">
      <t>チョウタツ</t>
    </rPh>
    <rPh sb="9" eb="11">
      <t>ワリアイ</t>
    </rPh>
    <rPh sb="12" eb="14">
      <t>キンガク</t>
    </rPh>
    <rPh sb="20" eb="22">
      <t>イジョウ</t>
    </rPh>
    <rPh sb="25" eb="27">
      <t>レイワ</t>
    </rPh>
    <rPh sb="28" eb="30">
      <t>ネンド</t>
    </rPh>
    <rPh sb="31" eb="34">
      <t>ジッセキチ</t>
    </rPh>
    <rPh sb="40" eb="42">
      <t>ナイカク</t>
    </rPh>
    <rPh sb="42" eb="44">
      <t>カンボウ</t>
    </rPh>
    <rPh sb="47" eb="49">
      <t>セイフ</t>
    </rPh>
    <rPh sb="49" eb="51">
      <t>チョウタツ</t>
    </rPh>
    <rPh sb="51" eb="53">
      <t>ソウスウ</t>
    </rPh>
    <rPh sb="54" eb="55">
      <t>タイ</t>
    </rPh>
    <rPh sb="57" eb="59">
      <t>ガイコク</t>
    </rPh>
    <rPh sb="59" eb="61">
      <t>キギョウ</t>
    </rPh>
    <rPh sb="62" eb="64">
      <t>ワリアイ</t>
    </rPh>
    <rPh sb="65" eb="67">
      <t>シュウケイ</t>
    </rPh>
    <rPh sb="67" eb="69">
      <t>ケッカ</t>
    </rPh>
    <rPh sb="70" eb="72">
      <t>シュウチ</t>
    </rPh>
    <rPh sb="74" eb="76">
      <t>シダイ</t>
    </rPh>
    <rPh sb="76" eb="78">
      <t>キサイ</t>
    </rPh>
    <rPh sb="78" eb="80">
      <t>ヨテイ</t>
    </rPh>
    <phoneticPr fontId="4"/>
  </si>
  <si>
    <t>「政府調達セミナー」を開催し、国内外の企業が我が国の政府調達制度に理解を深め、政府調達への円滑な参加を促す。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3" eb="35">
      <t>リカイ</t>
    </rPh>
    <rPh sb="36" eb="37">
      <t>フカ</t>
    </rPh>
    <rPh sb="39" eb="41">
      <t>セイフ</t>
    </rPh>
    <rPh sb="41" eb="43">
      <t>チョウタツ</t>
    </rPh>
    <rPh sb="45" eb="47">
      <t>エンカツ</t>
    </rPh>
    <rPh sb="48" eb="50">
      <t>サンカ</t>
    </rPh>
    <rPh sb="51" eb="52">
      <t>ウナガ</t>
    </rPh>
    <phoneticPr fontId="4"/>
  </si>
  <si>
    <t>平成22年度以降毎年一回開催している。</t>
    <rPh sb="0" eb="2">
      <t>ヘイセイ</t>
    </rPh>
    <rPh sb="4" eb="6">
      <t>ネンド</t>
    </rPh>
    <rPh sb="6" eb="8">
      <t>イコウ</t>
    </rPh>
    <rPh sb="8" eb="10">
      <t>マイトシ</t>
    </rPh>
    <rPh sb="10" eb="11">
      <t>1</t>
    </rPh>
    <rPh sb="11" eb="12">
      <t>カイ</t>
    </rPh>
    <rPh sb="12" eb="14">
      <t>カイサイ</t>
    </rPh>
    <phoneticPr fontId="4"/>
  </si>
  <si>
    <t>平成22年度以降毎年開催。
（令和2年度は、新型コロナウィルス感染症対策として、事前登録のあった参加希望者に対して資料を送付）</t>
    <rPh sb="0" eb="2">
      <t>ヘイセイ</t>
    </rPh>
    <rPh sb="4" eb="6">
      <t>ネンド</t>
    </rPh>
    <rPh sb="6" eb="8">
      <t>イコウ</t>
    </rPh>
    <rPh sb="8" eb="10">
      <t>マイトシ</t>
    </rPh>
    <rPh sb="10" eb="12">
      <t>カイサイ</t>
    </rPh>
    <rPh sb="15" eb="17">
      <t>レイワ</t>
    </rPh>
    <rPh sb="18" eb="20">
      <t>ネンド</t>
    </rPh>
    <rPh sb="22" eb="24">
      <t>シンガタ</t>
    </rPh>
    <rPh sb="31" eb="34">
      <t>カンセンショウ</t>
    </rPh>
    <rPh sb="34" eb="36">
      <t>タイサク</t>
    </rPh>
    <rPh sb="40" eb="42">
      <t>ジゼン</t>
    </rPh>
    <rPh sb="42" eb="44">
      <t>トウロク</t>
    </rPh>
    <rPh sb="48" eb="50">
      <t>サンカ</t>
    </rPh>
    <rPh sb="50" eb="52">
      <t>キボウ</t>
    </rPh>
    <rPh sb="52" eb="53">
      <t>シャ</t>
    </rPh>
    <rPh sb="54" eb="55">
      <t>タイ</t>
    </rPh>
    <rPh sb="57" eb="59">
      <t>シリョウ</t>
    </rPh>
    <rPh sb="60" eb="62">
      <t>ソウフ</t>
    </rPh>
    <phoneticPr fontId="4"/>
  </si>
  <si>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4"/>
  </si>
  <si>
    <t>同上</t>
    <rPh sb="0" eb="2">
      <t>ドウジョウ</t>
    </rPh>
    <phoneticPr fontId="4"/>
  </si>
  <si>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4"/>
  </si>
  <si>
    <t>「政府調達手続に関する運用指針等」（平成26年3月31日関係省庁申合せ）では、外務省主催にて、一定額以上の調達予定案件につき、内外の供給者を対象とした情報提供の場を設けることとされており、外務省では毎年本件セミナーを開催している。</t>
    <rPh sb="1" eb="3">
      <t>セイフ</t>
    </rPh>
    <rPh sb="3" eb="5">
      <t>チョウタツ</t>
    </rPh>
    <rPh sb="5" eb="7">
      <t>テツヅキ</t>
    </rPh>
    <rPh sb="8" eb="9">
      <t>カン</t>
    </rPh>
    <rPh sb="11" eb="13">
      <t>ウンヨウ</t>
    </rPh>
    <rPh sb="13" eb="15">
      <t>シシン</t>
    </rPh>
    <rPh sb="15" eb="16">
      <t>トウ</t>
    </rPh>
    <rPh sb="18" eb="20">
      <t>ヘイセイ</t>
    </rPh>
    <rPh sb="22" eb="23">
      <t>ネン</t>
    </rPh>
    <rPh sb="24" eb="25">
      <t>ガツ</t>
    </rPh>
    <rPh sb="27" eb="28">
      <t>ニチ</t>
    </rPh>
    <rPh sb="28" eb="30">
      <t>カンケイ</t>
    </rPh>
    <rPh sb="30" eb="32">
      <t>ショウチョウ</t>
    </rPh>
    <rPh sb="32" eb="34">
      <t>モウシアワ</t>
    </rPh>
    <rPh sb="39" eb="42">
      <t>ガイムショウ</t>
    </rPh>
    <rPh sb="42" eb="44">
      <t>シュサイ</t>
    </rPh>
    <rPh sb="47" eb="50">
      <t>イッテイガク</t>
    </rPh>
    <rPh sb="50" eb="52">
      <t>イジョウ</t>
    </rPh>
    <rPh sb="53" eb="55">
      <t>チョウタツ</t>
    </rPh>
    <rPh sb="55" eb="57">
      <t>ヨテイ</t>
    </rPh>
    <rPh sb="57" eb="59">
      <t>アンケン</t>
    </rPh>
    <rPh sb="63" eb="65">
      <t>ナイガイ</t>
    </rPh>
    <rPh sb="66" eb="69">
      <t>キョウキュウシャ</t>
    </rPh>
    <rPh sb="70" eb="72">
      <t>タイショウ</t>
    </rPh>
    <rPh sb="75" eb="77">
      <t>ジョウホウ</t>
    </rPh>
    <rPh sb="77" eb="79">
      <t>テイキョウ</t>
    </rPh>
    <rPh sb="80" eb="81">
      <t>バ</t>
    </rPh>
    <rPh sb="82" eb="83">
      <t>モウ</t>
    </rPh>
    <rPh sb="94" eb="97">
      <t>ガイムショウ</t>
    </rPh>
    <rPh sb="99" eb="101">
      <t>マイトシ</t>
    </rPh>
    <rPh sb="101" eb="103">
      <t>ホンケン</t>
    </rPh>
    <rPh sb="108" eb="110">
      <t>カイサイ</t>
    </rPh>
    <phoneticPr fontId="4"/>
  </si>
  <si>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テツヅキ</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コク</t>
    </rPh>
    <rPh sb="91" eb="93">
      <t>セイフ</t>
    </rPh>
    <rPh sb="93" eb="95">
      <t>チョウタツ</t>
    </rPh>
    <rPh sb="99" eb="101">
      <t>テツヅキ</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4"/>
  </si>
  <si>
    <t>５５７</t>
  </si>
  <si>
    <t>５３３</t>
  </si>
  <si>
    <t>２６４</t>
  </si>
  <si>
    <t>８１</t>
  </si>
  <si>
    <t>００６９</t>
  </si>
  <si>
    <t>００７１</t>
  </si>
  <si>
    <t>外務省
０．７百万円</t>
    <rPh sb="0" eb="3">
      <t>ガイムショウ</t>
    </rPh>
    <rPh sb="8" eb="9">
      <t>ヒャク</t>
    </rPh>
    <rPh sb="9" eb="11">
      <t>マンエン</t>
    </rPh>
    <phoneticPr fontId="4"/>
  </si>
  <si>
    <t>0.2百万円/1回</t>
    <rPh sb="3" eb="4">
      <t>ヒャク</t>
    </rPh>
    <rPh sb="4" eb="6">
      <t>マンエン</t>
    </rPh>
    <rPh sb="8" eb="9">
      <t>カイ</t>
    </rPh>
    <phoneticPr fontId="4"/>
  </si>
  <si>
    <t>セミナーへの参加人数</t>
    <rPh sb="6" eb="8">
      <t>サンカ</t>
    </rPh>
    <rPh sb="8" eb="10">
      <t>ニンズウ</t>
    </rPh>
    <phoneticPr fontId="4"/>
  </si>
  <si>
    <t>業者選定に際しては、見積合わせを実施し適切な予算執行に努めている。</t>
    <rPh sb="0" eb="2">
      <t>ギョウシャ</t>
    </rPh>
    <rPh sb="2" eb="4">
      <t>センテイ</t>
    </rPh>
    <rPh sb="5" eb="6">
      <t>サイ</t>
    </rPh>
    <rPh sb="10" eb="12">
      <t>ミツモ</t>
    </rPh>
    <rPh sb="12" eb="13">
      <t>ア</t>
    </rPh>
    <rPh sb="16" eb="18">
      <t>ジッシ</t>
    </rPh>
    <rPh sb="19" eb="21">
      <t>テキセツ</t>
    </rPh>
    <rPh sb="22" eb="24">
      <t>ヨサン</t>
    </rPh>
    <rPh sb="24" eb="26">
      <t>シッコウ</t>
    </rPh>
    <rPh sb="27" eb="28">
      <t>ツト</t>
    </rPh>
    <phoneticPr fontId="4"/>
  </si>
  <si>
    <t>Ａ　株式会社エモック・
エンタープライズ
０．２百万円
【随意契約（少額）】</t>
    <rPh sb="2" eb="6">
      <t>カブシキガイシャ</t>
    </rPh>
    <rPh sb="24" eb="25">
      <t>ヒャク</t>
    </rPh>
    <rPh sb="25" eb="27">
      <t>マンエン</t>
    </rPh>
    <rPh sb="30" eb="32">
      <t>ズイイ</t>
    </rPh>
    <rPh sb="32" eb="34">
      <t>ケイヤク</t>
    </rPh>
    <rPh sb="35" eb="37">
      <t>ショウガク</t>
    </rPh>
    <phoneticPr fontId="4"/>
  </si>
  <si>
    <t>不用額を生じたのは、新型コロナウイルス感染症拡大により事業計画の変更を行ったものであり妥当である。</t>
    <rPh sb="0" eb="3">
      <t>フヨウガク</t>
    </rPh>
    <rPh sb="4" eb="5">
      <t>ショウ</t>
    </rPh>
    <rPh sb="10" eb="12">
      <t>シンガタ</t>
    </rPh>
    <rPh sb="19" eb="22">
      <t>カンセンショウ</t>
    </rPh>
    <rPh sb="22" eb="24">
      <t>カクダイ</t>
    </rPh>
    <rPh sb="27" eb="29">
      <t>ジギョウ</t>
    </rPh>
    <rPh sb="29" eb="31">
      <t>ケイカク</t>
    </rPh>
    <rPh sb="32" eb="34">
      <t>ヘンコウ</t>
    </rPh>
    <rPh sb="35" eb="36">
      <t>オコナ</t>
    </rPh>
    <rPh sb="43" eb="45">
      <t>ダトウ</t>
    </rPh>
    <phoneticPr fontId="35"/>
  </si>
  <si>
    <t>現状通り</t>
    <rPh sb="0" eb="2">
      <t>ゲンジョウ</t>
    </rPh>
    <rPh sb="2" eb="3">
      <t>ドオ</t>
    </rPh>
    <phoneticPr fontId="34"/>
  </si>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</sst>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3"/>
      <color theme="3"/>
      <name val="ＭＳ Ｐゴシック"/>
      <family val="2"/>
      <charset val="128"/>
    </font>
    <font>
      <sz val="6"/>
      <name val="ＭＳ Ｐゴシック"/>
      <family val="2"/>
      <charset val="128"/>
    </font>
    <font>
      <sz val="11"/>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36" fillId="0" borderId="134" xfId="0" applyFont="1" applyFill="1" applyBorder="1" applyAlignment="1" applyProtection="1">
      <alignment horizontal="center" vertical="center"/>
      <protection locked="0"/>
    </xf>
    <xf numFmtId="0" fontId="31" fillId="0" borderId="63" xfId="0" applyFont="1" applyFill="1" applyBorder="1" applyAlignment="1" applyProtection="1">
      <alignment horizontal="center" vertical="center"/>
      <protection locked="0"/>
    </xf>
    <xf numFmtId="0" fontId="31" fillId="0" borderId="135"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36" fillId="0" borderId="103" xfId="0" applyFont="1" applyFill="1" applyBorder="1" applyAlignment="1" applyProtection="1">
      <alignment horizontal="center" vertical="center"/>
      <protection locked="0"/>
    </xf>
    <xf numFmtId="0" fontId="31" fillId="0"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36" fillId="0" borderId="18" xfId="0" applyFont="1" applyFill="1" applyBorder="1" applyAlignment="1" applyProtection="1">
      <alignment horizontal="center" vertical="center" textRotation="255" wrapText="1"/>
      <protection locked="0"/>
    </xf>
    <xf numFmtId="0" fontId="31" fillId="0" borderId="44" xfId="0" applyFont="1" applyFill="1" applyBorder="1" applyAlignment="1" applyProtection="1">
      <alignment horizontal="center" vertical="center" textRotation="255" wrapText="1"/>
      <protection locked="0"/>
    </xf>
    <xf numFmtId="0" fontId="31" fillId="0" borderId="74" xfId="0" applyFont="1" applyFill="1" applyBorder="1" applyAlignment="1" applyProtection="1">
      <alignment horizontal="center" vertical="center" textRotation="255" wrapText="1"/>
      <protection locked="0"/>
    </xf>
    <xf numFmtId="0" fontId="31" fillId="0" borderId="85"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31" fillId="0" borderId="159"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1"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0</xdr:colOff>
      <xdr:row>754</xdr:row>
      <xdr:rowOff>5080</xdr:rowOff>
    </xdr:from>
    <xdr:to>
      <xdr:col>28</xdr:col>
      <xdr:colOff>0</xdr:colOff>
      <xdr:row>757</xdr:row>
      <xdr:rowOff>0</xdr:rowOff>
    </xdr:to>
    <xdr:cxnSp macro="">
      <xdr:nvCxnSpPr>
        <xdr:cNvPr id="61" name="直線矢印コネクタ 60"/>
        <xdr:cNvCxnSpPr/>
      </xdr:nvCxnSpPr>
      <xdr:spPr>
        <a:xfrm>
          <a:off x="5120640" y="39031545"/>
          <a:ext cx="0" cy="93789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761</xdr:row>
      <xdr:rowOff>56515</xdr:rowOff>
    </xdr:from>
    <xdr:to>
      <xdr:col>33</xdr:col>
      <xdr:colOff>95885</xdr:colOff>
      <xdr:row>775</xdr:row>
      <xdr:rowOff>156845</xdr:rowOff>
    </xdr:to>
    <xdr:sp macro="" textlink="">
      <xdr:nvSpPr>
        <xdr:cNvPr id="5" name="大かっこ 4"/>
        <xdr:cNvSpPr/>
      </xdr:nvSpPr>
      <xdr:spPr>
        <a:xfrm>
          <a:off x="4118610" y="41283255"/>
          <a:ext cx="2012315" cy="414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0">
        <v>2021</v>
      </c>
      <c r="AE2" s="80"/>
      <c r="AF2" s="80"/>
      <c r="AG2" s="80"/>
      <c r="AH2" s="80"/>
      <c r="AI2" s="32" t="s">
        <v>10</v>
      </c>
      <c r="AJ2" s="80" t="s">
        <v>524</v>
      </c>
      <c r="AK2" s="80"/>
      <c r="AL2" s="80"/>
      <c r="AM2" s="80"/>
      <c r="AN2" s="32" t="s">
        <v>10</v>
      </c>
      <c r="AO2" s="80">
        <v>20</v>
      </c>
      <c r="AP2" s="80"/>
      <c r="AQ2" s="80"/>
      <c r="AR2" s="40" t="s">
        <v>10</v>
      </c>
      <c r="AS2" s="81">
        <v>82</v>
      </c>
      <c r="AT2" s="81"/>
      <c r="AU2" s="81"/>
      <c r="AV2" s="32" t="str">
        <f>IF(AW2="","","-")</f>
        <v/>
      </c>
      <c r="AW2" s="82"/>
      <c r="AX2" s="82"/>
    </row>
    <row r="3" spans="1:50" ht="21" customHeight="1">
      <c r="A3" s="83" t="s">
        <v>20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13</v>
      </c>
      <c r="AJ3" s="85" t="s">
        <v>396</v>
      </c>
      <c r="AK3" s="85"/>
      <c r="AL3" s="85"/>
      <c r="AM3" s="85"/>
      <c r="AN3" s="85"/>
      <c r="AO3" s="85"/>
      <c r="AP3" s="85"/>
      <c r="AQ3" s="85"/>
      <c r="AR3" s="85"/>
      <c r="AS3" s="85"/>
      <c r="AT3" s="85"/>
      <c r="AU3" s="85"/>
      <c r="AV3" s="85"/>
      <c r="AW3" s="85"/>
      <c r="AX3" s="42" t="s">
        <v>30</v>
      </c>
    </row>
    <row r="4" spans="1:50" ht="24.75" customHeight="1">
      <c r="A4" s="86" t="s">
        <v>5</v>
      </c>
      <c r="B4" s="87"/>
      <c r="C4" s="87"/>
      <c r="D4" s="87"/>
      <c r="E4" s="87"/>
      <c r="F4" s="87"/>
      <c r="G4" s="88" t="s">
        <v>636</v>
      </c>
      <c r="H4" s="89"/>
      <c r="I4" s="89"/>
      <c r="J4" s="89"/>
      <c r="K4" s="89"/>
      <c r="L4" s="89"/>
      <c r="M4" s="89"/>
      <c r="N4" s="89"/>
      <c r="O4" s="89"/>
      <c r="P4" s="89"/>
      <c r="Q4" s="89"/>
      <c r="R4" s="89"/>
      <c r="S4" s="89"/>
      <c r="T4" s="89"/>
      <c r="U4" s="89"/>
      <c r="V4" s="89"/>
      <c r="W4" s="89"/>
      <c r="X4" s="89"/>
      <c r="Y4" s="90" t="s">
        <v>33</v>
      </c>
      <c r="Z4" s="91"/>
      <c r="AA4" s="91"/>
      <c r="AB4" s="91"/>
      <c r="AC4" s="91"/>
      <c r="AD4" s="92"/>
      <c r="AE4" s="93" t="s">
        <v>637</v>
      </c>
      <c r="AF4" s="89"/>
      <c r="AG4" s="89"/>
      <c r="AH4" s="89"/>
      <c r="AI4" s="89"/>
      <c r="AJ4" s="89"/>
      <c r="AK4" s="89"/>
      <c r="AL4" s="89"/>
      <c r="AM4" s="89"/>
      <c r="AN4" s="89"/>
      <c r="AO4" s="89"/>
      <c r="AP4" s="94"/>
      <c r="AQ4" s="95" t="s">
        <v>35</v>
      </c>
      <c r="AR4" s="91"/>
      <c r="AS4" s="91"/>
      <c r="AT4" s="91"/>
      <c r="AU4" s="91"/>
      <c r="AV4" s="91"/>
      <c r="AW4" s="91"/>
      <c r="AX4" s="96"/>
    </row>
    <row r="5" spans="1:50" ht="30" customHeight="1">
      <c r="A5" s="97" t="s">
        <v>12</v>
      </c>
      <c r="B5" s="98"/>
      <c r="C5" s="98"/>
      <c r="D5" s="98"/>
      <c r="E5" s="98"/>
      <c r="F5" s="99"/>
      <c r="G5" s="100" t="s">
        <v>359</v>
      </c>
      <c r="H5" s="101"/>
      <c r="I5" s="101"/>
      <c r="J5" s="101"/>
      <c r="K5" s="101"/>
      <c r="L5" s="101"/>
      <c r="M5" s="102" t="s">
        <v>36</v>
      </c>
      <c r="N5" s="103"/>
      <c r="O5" s="103"/>
      <c r="P5" s="103"/>
      <c r="Q5" s="103"/>
      <c r="R5" s="104"/>
      <c r="S5" s="105" t="s">
        <v>104</v>
      </c>
      <c r="T5" s="101"/>
      <c r="U5" s="101"/>
      <c r="V5" s="101"/>
      <c r="W5" s="101"/>
      <c r="X5" s="106"/>
      <c r="Y5" s="107" t="s">
        <v>39</v>
      </c>
      <c r="Z5" s="108"/>
      <c r="AA5" s="108"/>
      <c r="AB5" s="108"/>
      <c r="AC5" s="108"/>
      <c r="AD5" s="109"/>
      <c r="AE5" s="110" t="s">
        <v>375</v>
      </c>
      <c r="AF5" s="110"/>
      <c r="AG5" s="110"/>
      <c r="AH5" s="110"/>
      <c r="AI5" s="110"/>
      <c r="AJ5" s="110"/>
      <c r="AK5" s="110"/>
      <c r="AL5" s="110"/>
      <c r="AM5" s="110"/>
      <c r="AN5" s="110"/>
      <c r="AO5" s="110"/>
      <c r="AP5" s="111"/>
      <c r="AQ5" s="112" t="s">
        <v>638</v>
      </c>
      <c r="AR5" s="113"/>
      <c r="AS5" s="113"/>
      <c r="AT5" s="113"/>
      <c r="AU5" s="113"/>
      <c r="AV5" s="113"/>
      <c r="AW5" s="113"/>
      <c r="AX5" s="114"/>
    </row>
    <row r="6" spans="1:50" ht="39" customHeight="1">
      <c r="A6" s="115" t="s">
        <v>45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c r="A7" s="120" t="s">
        <v>52</v>
      </c>
      <c r="B7" s="121"/>
      <c r="C7" s="121"/>
      <c r="D7" s="121"/>
      <c r="E7" s="121"/>
      <c r="F7" s="122"/>
      <c r="G7" s="123" t="s">
        <v>641</v>
      </c>
      <c r="H7" s="124"/>
      <c r="I7" s="124"/>
      <c r="J7" s="124"/>
      <c r="K7" s="124"/>
      <c r="L7" s="124"/>
      <c r="M7" s="124"/>
      <c r="N7" s="124"/>
      <c r="O7" s="124"/>
      <c r="P7" s="124"/>
      <c r="Q7" s="124"/>
      <c r="R7" s="124"/>
      <c r="S7" s="124"/>
      <c r="T7" s="124"/>
      <c r="U7" s="124"/>
      <c r="V7" s="124"/>
      <c r="W7" s="124"/>
      <c r="X7" s="125"/>
      <c r="Y7" s="126" t="s">
        <v>28</v>
      </c>
      <c r="Z7" s="127"/>
      <c r="AA7" s="127"/>
      <c r="AB7" s="127"/>
      <c r="AC7" s="127"/>
      <c r="AD7" s="128"/>
      <c r="AE7" s="129" t="s">
        <v>335</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53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57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63</v>
      </c>
      <c r="B9" s="141"/>
      <c r="C9" s="141"/>
      <c r="D9" s="141"/>
      <c r="E9" s="141"/>
      <c r="F9" s="141"/>
      <c r="G9" s="142" t="s">
        <v>642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24</v>
      </c>
      <c r="B10" s="146"/>
      <c r="C10" s="146"/>
      <c r="D10" s="146"/>
      <c r="E10" s="146"/>
      <c r="F10" s="146"/>
      <c r="G10" s="147" t="s">
        <v>643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65</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863" t="s">
        <v>68</v>
      </c>
      <c r="B12" s="864"/>
      <c r="C12" s="864"/>
      <c r="D12" s="864"/>
      <c r="E12" s="864"/>
      <c r="F12" s="865"/>
      <c r="G12" s="154"/>
      <c r="H12" s="155"/>
      <c r="I12" s="155"/>
      <c r="J12" s="155"/>
      <c r="K12" s="155"/>
      <c r="L12" s="155"/>
      <c r="M12" s="155"/>
      <c r="N12" s="155"/>
      <c r="O12" s="155"/>
      <c r="P12" s="156" t="s">
        <v>70</v>
      </c>
      <c r="Q12" s="157"/>
      <c r="R12" s="157"/>
      <c r="S12" s="157"/>
      <c r="T12" s="157"/>
      <c r="U12" s="157"/>
      <c r="V12" s="158"/>
      <c r="W12" s="156" t="s">
        <v>60</v>
      </c>
      <c r="X12" s="157"/>
      <c r="Y12" s="157"/>
      <c r="Z12" s="157"/>
      <c r="AA12" s="157"/>
      <c r="AB12" s="157"/>
      <c r="AC12" s="158"/>
      <c r="AD12" s="156" t="s">
        <v>77</v>
      </c>
      <c r="AE12" s="157"/>
      <c r="AF12" s="157"/>
      <c r="AG12" s="157"/>
      <c r="AH12" s="157"/>
      <c r="AI12" s="157"/>
      <c r="AJ12" s="158"/>
      <c r="AK12" s="156" t="s">
        <v>23</v>
      </c>
      <c r="AL12" s="157"/>
      <c r="AM12" s="157"/>
      <c r="AN12" s="157"/>
      <c r="AO12" s="157"/>
      <c r="AP12" s="157"/>
      <c r="AQ12" s="158"/>
      <c r="AR12" s="156" t="s">
        <v>84</v>
      </c>
      <c r="AS12" s="157"/>
      <c r="AT12" s="157"/>
      <c r="AU12" s="157"/>
      <c r="AV12" s="157"/>
      <c r="AW12" s="157"/>
      <c r="AX12" s="159"/>
    </row>
    <row r="13" spans="1:50" ht="21" customHeight="1">
      <c r="A13" s="866"/>
      <c r="B13" s="867"/>
      <c r="C13" s="867"/>
      <c r="D13" s="867"/>
      <c r="E13" s="867"/>
      <c r="F13" s="868"/>
      <c r="G13" s="687" t="s">
        <v>48</v>
      </c>
      <c r="H13" s="688"/>
      <c r="I13" s="160" t="s">
        <v>88</v>
      </c>
      <c r="J13" s="161"/>
      <c r="K13" s="161"/>
      <c r="L13" s="161"/>
      <c r="M13" s="161"/>
      <c r="N13" s="161"/>
      <c r="O13" s="162"/>
      <c r="P13" s="163">
        <v>0.6</v>
      </c>
      <c r="Q13" s="164"/>
      <c r="R13" s="164"/>
      <c r="S13" s="164"/>
      <c r="T13" s="164"/>
      <c r="U13" s="164"/>
      <c r="V13" s="165"/>
      <c r="W13" s="163">
        <v>0.6</v>
      </c>
      <c r="X13" s="164"/>
      <c r="Y13" s="164"/>
      <c r="Z13" s="164"/>
      <c r="AA13" s="164"/>
      <c r="AB13" s="164"/>
      <c r="AC13" s="165"/>
      <c r="AD13" s="163">
        <v>0.7</v>
      </c>
      <c r="AE13" s="164"/>
      <c r="AF13" s="164"/>
      <c r="AG13" s="164"/>
      <c r="AH13" s="164"/>
      <c r="AI13" s="164"/>
      <c r="AJ13" s="165"/>
      <c r="AK13" s="163">
        <v>0.7</v>
      </c>
      <c r="AL13" s="164"/>
      <c r="AM13" s="164"/>
      <c r="AN13" s="164"/>
      <c r="AO13" s="164"/>
      <c r="AP13" s="164"/>
      <c r="AQ13" s="165"/>
      <c r="AR13" s="166">
        <v>0.9</v>
      </c>
      <c r="AS13" s="167"/>
      <c r="AT13" s="167"/>
      <c r="AU13" s="167"/>
      <c r="AV13" s="167"/>
      <c r="AW13" s="167"/>
      <c r="AX13" s="168"/>
    </row>
    <row r="14" spans="1:50" ht="21" customHeight="1">
      <c r="A14" s="866"/>
      <c r="B14" s="867"/>
      <c r="C14" s="867"/>
      <c r="D14" s="867"/>
      <c r="E14" s="867"/>
      <c r="F14" s="868"/>
      <c r="G14" s="689"/>
      <c r="H14" s="690"/>
      <c r="I14" s="169" t="s">
        <v>47</v>
      </c>
      <c r="J14" s="170"/>
      <c r="K14" s="170"/>
      <c r="L14" s="170"/>
      <c r="M14" s="170"/>
      <c r="N14" s="170"/>
      <c r="O14" s="171"/>
      <c r="P14" s="163" t="s">
        <v>10</v>
      </c>
      <c r="Q14" s="164"/>
      <c r="R14" s="164"/>
      <c r="S14" s="164"/>
      <c r="T14" s="164"/>
      <c r="U14" s="164"/>
      <c r="V14" s="165"/>
      <c r="W14" s="163" t="s">
        <v>10</v>
      </c>
      <c r="X14" s="164"/>
      <c r="Y14" s="164"/>
      <c r="Z14" s="164"/>
      <c r="AA14" s="164"/>
      <c r="AB14" s="164"/>
      <c r="AC14" s="165"/>
      <c r="AD14" s="163" t="s">
        <v>10</v>
      </c>
      <c r="AE14" s="164"/>
      <c r="AF14" s="164"/>
      <c r="AG14" s="164"/>
      <c r="AH14" s="164"/>
      <c r="AI14" s="164"/>
      <c r="AJ14" s="165"/>
      <c r="AK14" s="163" t="s">
        <v>10</v>
      </c>
      <c r="AL14" s="164"/>
      <c r="AM14" s="164"/>
      <c r="AN14" s="164"/>
      <c r="AO14" s="164"/>
      <c r="AP14" s="164"/>
      <c r="AQ14" s="165"/>
      <c r="AR14" s="172"/>
      <c r="AS14" s="172"/>
      <c r="AT14" s="172"/>
      <c r="AU14" s="172"/>
      <c r="AV14" s="172"/>
      <c r="AW14" s="172"/>
      <c r="AX14" s="173"/>
    </row>
    <row r="15" spans="1:50" ht="21" customHeight="1">
      <c r="A15" s="866"/>
      <c r="B15" s="867"/>
      <c r="C15" s="867"/>
      <c r="D15" s="867"/>
      <c r="E15" s="867"/>
      <c r="F15" s="868"/>
      <c r="G15" s="689"/>
      <c r="H15" s="690"/>
      <c r="I15" s="169" t="s">
        <v>91</v>
      </c>
      <c r="J15" s="174"/>
      <c r="K15" s="174"/>
      <c r="L15" s="174"/>
      <c r="M15" s="174"/>
      <c r="N15" s="174"/>
      <c r="O15" s="175"/>
      <c r="P15" s="163" t="s">
        <v>10</v>
      </c>
      <c r="Q15" s="164"/>
      <c r="R15" s="164"/>
      <c r="S15" s="164"/>
      <c r="T15" s="164"/>
      <c r="U15" s="164"/>
      <c r="V15" s="165"/>
      <c r="W15" s="163" t="s">
        <v>10</v>
      </c>
      <c r="X15" s="164"/>
      <c r="Y15" s="164"/>
      <c r="Z15" s="164"/>
      <c r="AA15" s="164"/>
      <c r="AB15" s="164"/>
      <c r="AC15" s="165"/>
      <c r="AD15" s="163" t="s">
        <v>10</v>
      </c>
      <c r="AE15" s="164"/>
      <c r="AF15" s="164"/>
      <c r="AG15" s="164"/>
      <c r="AH15" s="164"/>
      <c r="AI15" s="164"/>
      <c r="AJ15" s="165"/>
      <c r="AK15" s="163" t="s">
        <v>10</v>
      </c>
      <c r="AL15" s="164"/>
      <c r="AM15" s="164"/>
      <c r="AN15" s="164"/>
      <c r="AO15" s="164"/>
      <c r="AP15" s="164"/>
      <c r="AQ15" s="165"/>
      <c r="AR15" s="163"/>
      <c r="AS15" s="164"/>
      <c r="AT15" s="164"/>
      <c r="AU15" s="164"/>
      <c r="AV15" s="164"/>
      <c r="AW15" s="164"/>
      <c r="AX15" s="176"/>
    </row>
    <row r="16" spans="1:50" ht="21" customHeight="1">
      <c r="A16" s="866"/>
      <c r="B16" s="867"/>
      <c r="C16" s="867"/>
      <c r="D16" s="867"/>
      <c r="E16" s="867"/>
      <c r="F16" s="868"/>
      <c r="G16" s="689"/>
      <c r="H16" s="690"/>
      <c r="I16" s="169" t="s">
        <v>96</v>
      </c>
      <c r="J16" s="174"/>
      <c r="K16" s="174"/>
      <c r="L16" s="174"/>
      <c r="M16" s="174"/>
      <c r="N16" s="174"/>
      <c r="O16" s="175"/>
      <c r="P16" s="163" t="s">
        <v>10</v>
      </c>
      <c r="Q16" s="164"/>
      <c r="R16" s="164"/>
      <c r="S16" s="164"/>
      <c r="T16" s="164"/>
      <c r="U16" s="164"/>
      <c r="V16" s="165"/>
      <c r="W16" s="163" t="s">
        <v>10</v>
      </c>
      <c r="X16" s="164"/>
      <c r="Y16" s="164"/>
      <c r="Z16" s="164"/>
      <c r="AA16" s="164"/>
      <c r="AB16" s="164"/>
      <c r="AC16" s="165"/>
      <c r="AD16" s="163" t="s">
        <v>10</v>
      </c>
      <c r="AE16" s="164"/>
      <c r="AF16" s="164"/>
      <c r="AG16" s="164"/>
      <c r="AH16" s="164"/>
      <c r="AI16" s="164"/>
      <c r="AJ16" s="165"/>
      <c r="AK16" s="163" t="s">
        <v>10</v>
      </c>
      <c r="AL16" s="164"/>
      <c r="AM16" s="164"/>
      <c r="AN16" s="164"/>
      <c r="AO16" s="164"/>
      <c r="AP16" s="164"/>
      <c r="AQ16" s="165"/>
      <c r="AR16" s="177"/>
      <c r="AS16" s="178"/>
      <c r="AT16" s="178"/>
      <c r="AU16" s="178"/>
      <c r="AV16" s="178"/>
      <c r="AW16" s="178"/>
      <c r="AX16" s="179"/>
    </row>
    <row r="17" spans="1:50" ht="24.75" customHeight="1">
      <c r="A17" s="866"/>
      <c r="B17" s="867"/>
      <c r="C17" s="867"/>
      <c r="D17" s="867"/>
      <c r="E17" s="867"/>
      <c r="F17" s="868"/>
      <c r="G17" s="689"/>
      <c r="H17" s="690"/>
      <c r="I17" s="169" t="s">
        <v>97</v>
      </c>
      <c r="J17" s="170"/>
      <c r="K17" s="170"/>
      <c r="L17" s="170"/>
      <c r="M17" s="170"/>
      <c r="N17" s="170"/>
      <c r="O17" s="171"/>
      <c r="P17" s="163" t="s">
        <v>10</v>
      </c>
      <c r="Q17" s="164"/>
      <c r="R17" s="164"/>
      <c r="S17" s="164"/>
      <c r="T17" s="164"/>
      <c r="U17" s="164"/>
      <c r="V17" s="165"/>
      <c r="W17" s="163" t="s">
        <v>10</v>
      </c>
      <c r="X17" s="164"/>
      <c r="Y17" s="164"/>
      <c r="Z17" s="164"/>
      <c r="AA17" s="164"/>
      <c r="AB17" s="164"/>
      <c r="AC17" s="165"/>
      <c r="AD17" s="163" t="s">
        <v>10</v>
      </c>
      <c r="AE17" s="164"/>
      <c r="AF17" s="164"/>
      <c r="AG17" s="164"/>
      <c r="AH17" s="164"/>
      <c r="AI17" s="164"/>
      <c r="AJ17" s="165"/>
      <c r="AK17" s="163" t="s">
        <v>10</v>
      </c>
      <c r="AL17" s="164"/>
      <c r="AM17" s="164"/>
      <c r="AN17" s="164"/>
      <c r="AO17" s="164"/>
      <c r="AP17" s="164"/>
      <c r="AQ17" s="165"/>
      <c r="AR17" s="180"/>
      <c r="AS17" s="180"/>
      <c r="AT17" s="180"/>
      <c r="AU17" s="180"/>
      <c r="AV17" s="180"/>
      <c r="AW17" s="180"/>
      <c r="AX17" s="181"/>
    </row>
    <row r="18" spans="1:50" ht="24.75" customHeight="1">
      <c r="A18" s="866"/>
      <c r="B18" s="867"/>
      <c r="C18" s="867"/>
      <c r="D18" s="867"/>
      <c r="E18" s="867"/>
      <c r="F18" s="868"/>
      <c r="G18" s="691"/>
      <c r="H18" s="692"/>
      <c r="I18" s="182" t="s">
        <v>101</v>
      </c>
      <c r="J18" s="183"/>
      <c r="K18" s="183"/>
      <c r="L18" s="183"/>
      <c r="M18" s="183"/>
      <c r="N18" s="183"/>
      <c r="O18" s="184"/>
      <c r="P18" s="185">
        <f>SUM(P13:V17)</f>
        <v>0.6</v>
      </c>
      <c r="Q18" s="186"/>
      <c r="R18" s="186"/>
      <c r="S18" s="186"/>
      <c r="T18" s="186"/>
      <c r="U18" s="186"/>
      <c r="V18" s="187"/>
      <c r="W18" s="185">
        <f>SUM(W13:AC17)</f>
        <v>0.6</v>
      </c>
      <c r="X18" s="186"/>
      <c r="Y18" s="186"/>
      <c r="Z18" s="186"/>
      <c r="AA18" s="186"/>
      <c r="AB18" s="186"/>
      <c r="AC18" s="187"/>
      <c r="AD18" s="185">
        <f>SUM(AD13:AJ17)</f>
        <v>0.7</v>
      </c>
      <c r="AE18" s="186"/>
      <c r="AF18" s="186"/>
      <c r="AG18" s="186"/>
      <c r="AH18" s="186"/>
      <c r="AI18" s="186"/>
      <c r="AJ18" s="187"/>
      <c r="AK18" s="185">
        <f>SUM(AK13:AQ17)</f>
        <v>0.7</v>
      </c>
      <c r="AL18" s="186"/>
      <c r="AM18" s="186"/>
      <c r="AN18" s="186"/>
      <c r="AO18" s="186"/>
      <c r="AP18" s="186"/>
      <c r="AQ18" s="187"/>
      <c r="AR18" s="185">
        <f>SUM(AR13:AX17)</f>
        <v>0.9</v>
      </c>
      <c r="AS18" s="186"/>
      <c r="AT18" s="186"/>
      <c r="AU18" s="186"/>
      <c r="AV18" s="186"/>
      <c r="AW18" s="186"/>
      <c r="AX18" s="188"/>
    </row>
    <row r="19" spans="1:50" ht="24.75" customHeight="1">
      <c r="A19" s="866"/>
      <c r="B19" s="867"/>
      <c r="C19" s="867"/>
      <c r="D19" s="867"/>
      <c r="E19" s="867"/>
      <c r="F19" s="868"/>
      <c r="G19" s="189" t="s">
        <v>105</v>
      </c>
      <c r="H19" s="190"/>
      <c r="I19" s="190"/>
      <c r="J19" s="190"/>
      <c r="K19" s="190"/>
      <c r="L19" s="190"/>
      <c r="M19" s="190"/>
      <c r="N19" s="190"/>
      <c r="O19" s="190"/>
      <c r="P19" s="163">
        <v>0.6</v>
      </c>
      <c r="Q19" s="164"/>
      <c r="R19" s="164"/>
      <c r="S19" s="164"/>
      <c r="T19" s="164"/>
      <c r="U19" s="164"/>
      <c r="V19" s="165"/>
      <c r="W19" s="163">
        <v>0.5</v>
      </c>
      <c r="X19" s="164"/>
      <c r="Y19" s="164"/>
      <c r="Z19" s="164"/>
      <c r="AA19" s="164"/>
      <c r="AB19" s="164"/>
      <c r="AC19" s="165"/>
      <c r="AD19" s="163">
        <v>0.2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866"/>
      <c r="B20" s="867"/>
      <c r="C20" s="867"/>
      <c r="D20" s="867"/>
      <c r="E20" s="867"/>
      <c r="F20" s="868"/>
      <c r="G20" s="189" t="s">
        <v>108</v>
      </c>
      <c r="H20" s="190"/>
      <c r="I20" s="190"/>
      <c r="J20" s="190"/>
      <c r="K20" s="190"/>
      <c r="L20" s="190"/>
      <c r="M20" s="190"/>
      <c r="N20" s="190"/>
      <c r="O20" s="190"/>
      <c r="P20" s="193">
        <f>IF(P18=0,"-",SUM(P19)/P18)</f>
        <v>1</v>
      </c>
      <c r="Q20" s="193"/>
      <c r="R20" s="193"/>
      <c r="S20" s="193"/>
      <c r="T20" s="193"/>
      <c r="U20" s="193"/>
      <c r="V20" s="193"/>
      <c r="W20" s="193">
        <f>IF(W18=0,"-",SUM(W19)/W18)</f>
        <v>0.83333333333333326</v>
      </c>
      <c r="X20" s="193"/>
      <c r="Y20" s="193"/>
      <c r="Z20" s="193"/>
      <c r="AA20" s="193"/>
      <c r="AB20" s="193"/>
      <c r="AC20" s="193"/>
      <c r="AD20" s="193">
        <f>IF(AD18=0,"-",SUM(AD19)/AD18)</f>
        <v>0.2857142857142857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40"/>
      <c r="B21" s="141"/>
      <c r="C21" s="141"/>
      <c r="D21" s="141"/>
      <c r="E21" s="141"/>
      <c r="F21" s="869"/>
      <c r="G21" s="195" t="s">
        <v>64</v>
      </c>
      <c r="H21" s="196"/>
      <c r="I21" s="196"/>
      <c r="J21" s="196"/>
      <c r="K21" s="196"/>
      <c r="L21" s="196"/>
      <c r="M21" s="196"/>
      <c r="N21" s="196"/>
      <c r="O21" s="196"/>
      <c r="P21" s="193">
        <f>IF(P19=0,"-",SUM(P19)/SUM(P13,P14))</f>
        <v>1</v>
      </c>
      <c r="Q21" s="193"/>
      <c r="R21" s="193"/>
      <c r="S21" s="193"/>
      <c r="T21" s="193"/>
      <c r="U21" s="193"/>
      <c r="V21" s="193"/>
      <c r="W21" s="193">
        <f>IF(W19=0,"-",SUM(W19)/SUM(W13,W14))</f>
        <v>0.83333333333333326</v>
      </c>
      <c r="X21" s="193"/>
      <c r="Y21" s="193"/>
      <c r="Z21" s="193"/>
      <c r="AA21" s="193"/>
      <c r="AB21" s="193"/>
      <c r="AC21" s="193"/>
      <c r="AD21" s="193">
        <f>IF(AD19=0,"-",SUM(AD19)/SUM(AD13,AD14))</f>
        <v>0.2857142857142857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870" t="s">
        <v>43</v>
      </c>
      <c r="B22" s="871"/>
      <c r="C22" s="871"/>
      <c r="D22" s="871"/>
      <c r="E22" s="871"/>
      <c r="F22" s="872"/>
      <c r="G22" s="197" t="s">
        <v>112</v>
      </c>
      <c r="H22" s="198"/>
      <c r="I22" s="198"/>
      <c r="J22" s="198"/>
      <c r="K22" s="198"/>
      <c r="L22" s="198"/>
      <c r="M22" s="198"/>
      <c r="N22" s="198"/>
      <c r="O22" s="199"/>
      <c r="P22" s="200" t="s">
        <v>116</v>
      </c>
      <c r="Q22" s="198"/>
      <c r="R22" s="198"/>
      <c r="S22" s="198"/>
      <c r="T22" s="198"/>
      <c r="U22" s="198"/>
      <c r="V22" s="199"/>
      <c r="W22" s="200" t="s">
        <v>117</v>
      </c>
      <c r="X22" s="198"/>
      <c r="Y22" s="198"/>
      <c r="Z22" s="198"/>
      <c r="AA22" s="198"/>
      <c r="AB22" s="198"/>
      <c r="AC22" s="199"/>
      <c r="AD22" s="200" t="s">
        <v>85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873"/>
      <c r="B23" s="874"/>
      <c r="C23" s="874"/>
      <c r="D23" s="874"/>
      <c r="E23" s="874"/>
      <c r="F23" s="875"/>
      <c r="G23" s="202" t="s">
        <v>644</v>
      </c>
      <c r="H23" s="203"/>
      <c r="I23" s="203"/>
      <c r="J23" s="203"/>
      <c r="K23" s="203"/>
      <c r="L23" s="203"/>
      <c r="M23" s="203"/>
      <c r="N23" s="203"/>
      <c r="O23" s="204"/>
      <c r="P23" s="166">
        <v>0.7</v>
      </c>
      <c r="Q23" s="167"/>
      <c r="R23" s="167"/>
      <c r="S23" s="167"/>
      <c r="T23" s="167"/>
      <c r="U23" s="167"/>
      <c r="V23" s="205"/>
      <c r="W23" s="166">
        <v>0.9</v>
      </c>
      <c r="X23" s="167"/>
      <c r="Y23" s="167"/>
      <c r="Z23" s="167"/>
      <c r="AA23" s="167"/>
      <c r="AB23" s="167"/>
      <c r="AC23" s="205"/>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c r="A24" s="873"/>
      <c r="B24" s="874"/>
      <c r="C24" s="874"/>
      <c r="D24" s="874"/>
      <c r="E24" s="874"/>
      <c r="F24" s="875"/>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c r="A25" s="873"/>
      <c r="B25" s="874"/>
      <c r="C25" s="874"/>
      <c r="D25" s="874"/>
      <c r="E25" s="874"/>
      <c r="F25" s="87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c r="A26" s="873"/>
      <c r="B26" s="874"/>
      <c r="C26" s="874"/>
      <c r="D26" s="874"/>
      <c r="E26" s="874"/>
      <c r="F26" s="87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c r="A27" s="873"/>
      <c r="B27" s="874"/>
      <c r="C27" s="874"/>
      <c r="D27" s="874"/>
      <c r="E27" s="874"/>
      <c r="F27" s="87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c r="A28" s="873"/>
      <c r="B28" s="874"/>
      <c r="C28" s="874"/>
      <c r="D28" s="874"/>
      <c r="E28" s="874"/>
      <c r="F28" s="875"/>
      <c r="G28" s="209" t="s">
        <v>93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c r="A29" s="876"/>
      <c r="B29" s="877"/>
      <c r="C29" s="877"/>
      <c r="D29" s="877"/>
      <c r="E29" s="877"/>
      <c r="F29" s="878"/>
      <c r="G29" s="212" t="s">
        <v>101</v>
      </c>
      <c r="H29" s="213"/>
      <c r="I29" s="213"/>
      <c r="J29" s="213"/>
      <c r="K29" s="213"/>
      <c r="L29" s="213"/>
      <c r="M29" s="213"/>
      <c r="N29" s="213"/>
      <c r="O29" s="214"/>
      <c r="P29" s="163">
        <f>AK13</f>
        <v>0.7</v>
      </c>
      <c r="Q29" s="164"/>
      <c r="R29" s="164"/>
      <c r="S29" s="164"/>
      <c r="T29" s="164"/>
      <c r="U29" s="164"/>
      <c r="V29" s="165"/>
      <c r="W29" s="215">
        <f>AR13</f>
        <v>0.9</v>
      </c>
      <c r="X29" s="216"/>
      <c r="Y29" s="216"/>
      <c r="Z29" s="216"/>
      <c r="AA29" s="216"/>
      <c r="AB29" s="216"/>
      <c r="AC29" s="217"/>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693" t="s">
        <v>118</v>
      </c>
      <c r="B30" s="694"/>
      <c r="C30" s="694"/>
      <c r="D30" s="694"/>
      <c r="E30" s="694"/>
      <c r="F30" s="695"/>
      <c r="G30" s="703" t="s">
        <v>115</v>
      </c>
      <c r="H30" s="221"/>
      <c r="I30" s="221"/>
      <c r="J30" s="221"/>
      <c r="K30" s="221"/>
      <c r="L30" s="221"/>
      <c r="M30" s="221"/>
      <c r="N30" s="221"/>
      <c r="O30" s="704"/>
      <c r="P30" s="705" t="s">
        <v>121</v>
      </c>
      <c r="Q30" s="221"/>
      <c r="R30" s="221"/>
      <c r="S30" s="221"/>
      <c r="T30" s="221"/>
      <c r="U30" s="221"/>
      <c r="V30" s="221"/>
      <c r="W30" s="221"/>
      <c r="X30" s="704"/>
      <c r="Y30" s="340"/>
      <c r="Z30" s="341"/>
      <c r="AA30" s="342"/>
      <c r="AB30" s="706" t="s">
        <v>74</v>
      </c>
      <c r="AC30" s="707"/>
      <c r="AD30" s="708"/>
      <c r="AE30" s="706" t="s">
        <v>70</v>
      </c>
      <c r="AF30" s="707"/>
      <c r="AG30" s="707"/>
      <c r="AH30" s="708"/>
      <c r="AI30" s="712" t="s">
        <v>60</v>
      </c>
      <c r="AJ30" s="712"/>
      <c r="AK30" s="712"/>
      <c r="AL30" s="706"/>
      <c r="AM30" s="712" t="s">
        <v>123</v>
      </c>
      <c r="AN30" s="712"/>
      <c r="AO30" s="712"/>
      <c r="AP30" s="706"/>
      <c r="AQ30" s="218" t="s">
        <v>124</v>
      </c>
      <c r="AR30" s="219"/>
      <c r="AS30" s="219"/>
      <c r="AT30" s="220"/>
      <c r="AU30" s="221" t="s">
        <v>111</v>
      </c>
      <c r="AV30" s="221"/>
      <c r="AW30" s="221"/>
      <c r="AX30" s="222"/>
    </row>
    <row r="31" spans="1:50" ht="18.75" customHeight="1">
      <c r="A31" s="696"/>
      <c r="B31" s="697"/>
      <c r="C31" s="697"/>
      <c r="D31" s="697"/>
      <c r="E31" s="697"/>
      <c r="F31" s="698"/>
      <c r="G31" s="322"/>
      <c r="H31" s="228"/>
      <c r="I31" s="228"/>
      <c r="J31" s="228"/>
      <c r="K31" s="228"/>
      <c r="L31" s="228"/>
      <c r="M31" s="228"/>
      <c r="N31" s="228"/>
      <c r="O31" s="307"/>
      <c r="P31" s="310"/>
      <c r="Q31" s="228"/>
      <c r="R31" s="228"/>
      <c r="S31" s="228"/>
      <c r="T31" s="228"/>
      <c r="U31" s="228"/>
      <c r="V31" s="228"/>
      <c r="W31" s="228"/>
      <c r="X31" s="307"/>
      <c r="Y31" s="356"/>
      <c r="Z31" s="357"/>
      <c r="AA31" s="358"/>
      <c r="AB31" s="709"/>
      <c r="AC31" s="710"/>
      <c r="AD31" s="711"/>
      <c r="AE31" s="709"/>
      <c r="AF31" s="710"/>
      <c r="AG31" s="710"/>
      <c r="AH31" s="711"/>
      <c r="AI31" s="713"/>
      <c r="AJ31" s="713"/>
      <c r="AK31" s="713"/>
      <c r="AL31" s="709"/>
      <c r="AM31" s="713"/>
      <c r="AN31" s="713"/>
      <c r="AO31" s="713"/>
      <c r="AP31" s="709"/>
      <c r="AQ31" s="223">
        <v>5</v>
      </c>
      <c r="AR31" s="224"/>
      <c r="AS31" s="225" t="s">
        <v>125</v>
      </c>
      <c r="AT31" s="226"/>
      <c r="AU31" s="227" t="s">
        <v>10</v>
      </c>
      <c r="AV31" s="227"/>
      <c r="AW31" s="228" t="s">
        <v>127</v>
      </c>
      <c r="AX31" s="229"/>
    </row>
    <row r="32" spans="1:50" ht="36" customHeight="1">
      <c r="A32" s="699"/>
      <c r="B32" s="697"/>
      <c r="C32" s="697"/>
      <c r="D32" s="697"/>
      <c r="E32" s="697"/>
      <c r="F32" s="698"/>
      <c r="G32" s="714" t="s">
        <v>645</v>
      </c>
      <c r="H32" s="575"/>
      <c r="I32" s="575"/>
      <c r="J32" s="575"/>
      <c r="K32" s="575"/>
      <c r="L32" s="575"/>
      <c r="M32" s="575"/>
      <c r="N32" s="575"/>
      <c r="O32" s="715"/>
      <c r="P32" s="420" t="s">
        <v>648</v>
      </c>
      <c r="Q32" s="420"/>
      <c r="R32" s="420"/>
      <c r="S32" s="420"/>
      <c r="T32" s="420"/>
      <c r="U32" s="420"/>
      <c r="V32" s="420"/>
      <c r="W32" s="420"/>
      <c r="X32" s="421"/>
      <c r="Y32" s="230" t="s">
        <v>4</v>
      </c>
      <c r="Z32" s="231"/>
      <c r="AA32" s="232"/>
      <c r="AB32" s="233" t="s">
        <v>1</v>
      </c>
      <c r="AC32" s="233"/>
      <c r="AD32" s="233"/>
      <c r="AE32" s="234">
        <v>2.6</v>
      </c>
      <c r="AF32" s="235"/>
      <c r="AG32" s="235"/>
      <c r="AH32" s="235"/>
      <c r="AI32" s="234">
        <v>2.4</v>
      </c>
      <c r="AJ32" s="235"/>
      <c r="AK32" s="235"/>
      <c r="AL32" s="235"/>
      <c r="AM32" s="234" t="s">
        <v>10</v>
      </c>
      <c r="AN32" s="235"/>
      <c r="AO32" s="235"/>
      <c r="AP32" s="235"/>
      <c r="AQ32" s="236" t="s">
        <v>10</v>
      </c>
      <c r="AR32" s="237"/>
      <c r="AS32" s="237"/>
      <c r="AT32" s="238"/>
      <c r="AU32" s="235" t="s">
        <v>10</v>
      </c>
      <c r="AV32" s="235"/>
      <c r="AW32" s="235"/>
      <c r="AX32" s="239"/>
    </row>
    <row r="33" spans="1:51" ht="36" customHeight="1">
      <c r="A33" s="700"/>
      <c r="B33" s="701"/>
      <c r="C33" s="701"/>
      <c r="D33" s="701"/>
      <c r="E33" s="701"/>
      <c r="F33" s="702"/>
      <c r="G33" s="716"/>
      <c r="H33" s="717"/>
      <c r="I33" s="717"/>
      <c r="J33" s="717"/>
      <c r="K33" s="717"/>
      <c r="L33" s="717"/>
      <c r="M33" s="717"/>
      <c r="N33" s="717"/>
      <c r="O33" s="718"/>
      <c r="P33" s="423"/>
      <c r="Q33" s="423"/>
      <c r="R33" s="423"/>
      <c r="S33" s="423"/>
      <c r="T33" s="423"/>
      <c r="U33" s="423"/>
      <c r="V33" s="423"/>
      <c r="W33" s="423"/>
      <c r="X33" s="424"/>
      <c r="Y33" s="156" t="s">
        <v>17</v>
      </c>
      <c r="Z33" s="157"/>
      <c r="AA33" s="158"/>
      <c r="AB33" s="240" t="s">
        <v>1</v>
      </c>
      <c r="AC33" s="240"/>
      <c r="AD33" s="240"/>
      <c r="AE33" s="234">
        <v>4</v>
      </c>
      <c r="AF33" s="235"/>
      <c r="AG33" s="235"/>
      <c r="AH33" s="235"/>
      <c r="AI33" s="234">
        <v>4</v>
      </c>
      <c r="AJ33" s="235"/>
      <c r="AK33" s="235"/>
      <c r="AL33" s="235"/>
      <c r="AM33" s="234">
        <v>4</v>
      </c>
      <c r="AN33" s="235"/>
      <c r="AO33" s="235"/>
      <c r="AP33" s="235"/>
      <c r="AQ33" s="236">
        <v>4</v>
      </c>
      <c r="AR33" s="237"/>
      <c r="AS33" s="237"/>
      <c r="AT33" s="238"/>
      <c r="AU33" s="235" t="s">
        <v>10</v>
      </c>
      <c r="AV33" s="235"/>
      <c r="AW33" s="235"/>
      <c r="AX33" s="239"/>
    </row>
    <row r="34" spans="1:51" ht="36" customHeight="1">
      <c r="A34" s="699"/>
      <c r="B34" s="697"/>
      <c r="C34" s="697"/>
      <c r="D34" s="697"/>
      <c r="E34" s="697"/>
      <c r="F34" s="698"/>
      <c r="G34" s="719"/>
      <c r="H34" s="720"/>
      <c r="I34" s="720"/>
      <c r="J34" s="720"/>
      <c r="K34" s="720"/>
      <c r="L34" s="720"/>
      <c r="M34" s="720"/>
      <c r="N34" s="720"/>
      <c r="O34" s="721"/>
      <c r="P34" s="425"/>
      <c r="Q34" s="425"/>
      <c r="R34" s="425"/>
      <c r="S34" s="425"/>
      <c r="T34" s="425"/>
      <c r="U34" s="425"/>
      <c r="V34" s="425"/>
      <c r="W34" s="425"/>
      <c r="X34" s="426"/>
      <c r="Y34" s="156" t="s">
        <v>135</v>
      </c>
      <c r="Z34" s="157"/>
      <c r="AA34" s="158"/>
      <c r="AB34" s="241" t="s">
        <v>1</v>
      </c>
      <c r="AC34" s="241"/>
      <c r="AD34" s="241"/>
      <c r="AE34" s="234">
        <v>65</v>
      </c>
      <c r="AF34" s="235"/>
      <c r="AG34" s="235"/>
      <c r="AH34" s="235"/>
      <c r="AI34" s="234">
        <v>60</v>
      </c>
      <c r="AJ34" s="235"/>
      <c r="AK34" s="235"/>
      <c r="AL34" s="235"/>
      <c r="AM34" s="234" t="s">
        <v>10</v>
      </c>
      <c r="AN34" s="235"/>
      <c r="AO34" s="235"/>
      <c r="AP34" s="235"/>
      <c r="AQ34" s="236" t="s">
        <v>10</v>
      </c>
      <c r="AR34" s="237"/>
      <c r="AS34" s="237"/>
      <c r="AT34" s="238"/>
      <c r="AU34" s="235" t="s">
        <v>10</v>
      </c>
      <c r="AV34" s="235"/>
      <c r="AW34" s="235"/>
      <c r="AX34" s="239"/>
    </row>
    <row r="35" spans="1:51" ht="23.25" customHeight="1">
      <c r="A35" s="722" t="s">
        <v>136</v>
      </c>
      <c r="B35" s="723"/>
      <c r="C35" s="723"/>
      <c r="D35" s="723"/>
      <c r="E35" s="723"/>
      <c r="F35" s="724"/>
      <c r="G35" s="714" t="s">
        <v>628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hidden="1" customHeight="1">
      <c r="A37" s="729" t="s">
        <v>118</v>
      </c>
      <c r="B37" s="730"/>
      <c r="C37" s="730"/>
      <c r="D37" s="730"/>
      <c r="E37" s="730"/>
      <c r="F37" s="731"/>
      <c r="G37" s="735" t="s">
        <v>115</v>
      </c>
      <c r="H37" s="245"/>
      <c r="I37" s="245"/>
      <c r="J37" s="245"/>
      <c r="K37" s="245"/>
      <c r="L37" s="245"/>
      <c r="M37" s="245"/>
      <c r="N37" s="245"/>
      <c r="O37" s="736"/>
      <c r="P37" s="737" t="s">
        <v>121</v>
      </c>
      <c r="Q37" s="245"/>
      <c r="R37" s="245"/>
      <c r="S37" s="245"/>
      <c r="T37" s="245"/>
      <c r="U37" s="245"/>
      <c r="V37" s="245"/>
      <c r="W37" s="245"/>
      <c r="X37" s="736"/>
      <c r="Y37" s="738"/>
      <c r="Z37" s="739"/>
      <c r="AA37" s="740"/>
      <c r="AB37" s="741" t="s">
        <v>74</v>
      </c>
      <c r="AC37" s="742"/>
      <c r="AD37" s="743"/>
      <c r="AE37" s="359" t="s">
        <v>70</v>
      </c>
      <c r="AF37" s="359"/>
      <c r="AG37" s="359"/>
      <c r="AH37" s="359"/>
      <c r="AI37" s="359" t="s">
        <v>60</v>
      </c>
      <c r="AJ37" s="359"/>
      <c r="AK37" s="359"/>
      <c r="AL37" s="359"/>
      <c r="AM37" s="359" t="s">
        <v>123</v>
      </c>
      <c r="AN37" s="359"/>
      <c r="AO37" s="359"/>
      <c r="AP37" s="359"/>
      <c r="AQ37" s="242" t="s">
        <v>124</v>
      </c>
      <c r="AR37" s="243"/>
      <c r="AS37" s="243"/>
      <c r="AT37" s="244"/>
      <c r="AU37" s="245" t="s">
        <v>111</v>
      </c>
      <c r="AV37" s="245"/>
      <c r="AW37" s="245"/>
      <c r="AX37" s="246"/>
      <c r="AY37">
        <f>COUNTA($G$39)</f>
        <v>0</v>
      </c>
    </row>
    <row r="38" spans="1:51" ht="18.75" hidden="1" customHeight="1">
      <c r="A38" s="696"/>
      <c r="B38" s="697"/>
      <c r="C38" s="697"/>
      <c r="D38" s="697"/>
      <c r="E38" s="697"/>
      <c r="F38" s="698"/>
      <c r="G38" s="322"/>
      <c r="H38" s="228"/>
      <c r="I38" s="228"/>
      <c r="J38" s="228"/>
      <c r="K38" s="228"/>
      <c r="L38" s="228"/>
      <c r="M38" s="228"/>
      <c r="N38" s="228"/>
      <c r="O38" s="307"/>
      <c r="P38" s="310"/>
      <c r="Q38" s="228"/>
      <c r="R38" s="228"/>
      <c r="S38" s="228"/>
      <c r="T38" s="228"/>
      <c r="U38" s="228"/>
      <c r="V38" s="228"/>
      <c r="W38" s="228"/>
      <c r="X38" s="307"/>
      <c r="Y38" s="356"/>
      <c r="Z38" s="357"/>
      <c r="AA38" s="358"/>
      <c r="AB38" s="709"/>
      <c r="AC38" s="710"/>
      <c r="AD38" s="711"/>
      <c r="AE38" s="359"/>
      <c r="AF38" s="359"/>
      <c r="AG38" s="359"/>
      <c r="AH38" s="359"/>
      <c r="AI38" s="359"/>
      <c r="AJ38" s="359"/>
      <c r="AK38" s="359"/>
      <c r="AL38" s="359"/>
      <c r="AM38" s="359"/>
      <c r="AN38" s="359"/>
      <c r="AO38" s="359"/>
      <c r="AP38" s="359"/>
      <c r="AQ38" s="223"/>
      <c r="AR38" s="224"/>
      <c r="AS38" s="225" t="s">
        <v>125</v>
      </c>
      <c r="AT38" s="226"/>
      <c r="AU38" s="227"/>
      <c r="AV38" s="227"/>
      <c r="AW38" s="228" t="s">
        <v>127</v>
      </c>
      <c r="AX38" s="229"/>
      <c r="AY38">
        <f t="shared" ref="AY38:AY43" si="0">$AY$37</f>
        <v>0</v>
      </c>
    </row>
    <row r="39" spans="1:51" ht="23.25" hidden="1" customHeight="1">
      <c r="A39" s="699"/>
      <c r="B39" s="697"/>
      <c r="C39" s="697"/>
      <c r="D39" s="697"/>
      <c r="E39" s="697"/>
      <c r="F39" s="698"/>
      <c r="G39" s="714"/>
      <c r="H39" s="575"/>
      <c r="I39" s="575"/>
      <c r="J39" s="575"/>
      <c r="K39" s="575"/>
      <c r="L39" s="575"/>
      <c r="M39" s="575"/>
      <c r="N39" s="575"/>
      <c r="O39" s="715"/>
      <c r="P39" s="420"/>
      <c r="Q39" s="420"/>
      <c r="R39" s="420"/>
      <c r="S39" s="420"/>
      <c r="T39" s="420"/>
      <c r="U39" s="420"/>
      <c r="V39" s="420"/>
      <c r="W39" s="420"/>
      <c r="X39" s="421"/>
      <c r="Y39" s="230" t="s">
        <v>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c r="A40" s="700"/>
      <c r="B40" s="701"/>
      <c r="C40" s="701"/>
      <c r="D40" s="701"/>
      <c r="E40" s="701"/>
      <c r="F40" s="702"/>
      <c r="G40" s="716"/>
      <c r="H40" s="717"/>
      <c r="I40" s="717"/>
      <c r="J40" s="717"/>
      <c r="K40" s="717"/>
      <c r="L40" s="717"/>
      <c r="M40" s="717"/>
      <c r="N40" s="717"/>
      <c r="O40" s="718"/>
      <c r="P40" s="423"/>
      <c r="Q40" s="423"/>
      <c r="R40" s="423"/>
      <c r="S40" s="423"/>
      <c r="T40" s="423"/>
      <c r="U40" s="423"/>
      <c r="V40" s="423"/>
      <c r="W40" s="423"/>
      <c r="X40" s="424"/>
      <c r="Y40" s="156" t="s">
        <v>17</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c r="A41" s="732"/>
      <c r="B41" s="733"/>
      <c r="C41" s="733"/>
      <c r="D41" s="733"/>
      <c r="E41" s="733"/>
      <c r="F41" s="734"/>
      <c r="G41" s="719"/>
      <c r="H41" s="720"/>
      <c r="I41" s="720"/>
      <c r="J41" s="720"/>
      <c r="K41" s="720"/>
      <c r="L41" s="720"/>
      <c r="M41" s="720"/>
      <c r="N41" s="720"/>
      <c r="O41" s="721"/>
      <c r="P41" s="425"/>
      <c r="Q41" s="425"/>
      <c r="R41" s="425"/>
      <c r="S41" s="425"/>
      <c r="T41" s="425"/>
      <c r="U41" s="425"/>
      <c r="V41" s="425"/>
      <c r="W41" s="425"/>
      <c r="X41" s="426"/>
      <c r="Y41" s="156" t="s">
        <v>135</v>
      </c>
      <c r="Z41" s="157"/>
      <c r="AA41" s="158"/>
      <c r="AB41" s="241" t="s">
        <v>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c r="A42" s="722" t="s">
        <v>136</v>
      </c>
      <c r="B42" s="723"/>
      <c r="C42" s="723"/>
      <c r="D42" s="723"/>
      <c r="E42" s="723"/>
      <c r="F42" s="724"/>
      <c r="G42" s="714"/>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0</v>
      </c>
    </row>
    <row r="44" spans="1:51" ht="18.75" hidden="1" customHeight="1">
      <c r="A44" s="729" t="s">
        <v>118</v>
      </c>
      <c r="B44" s="730"/>
      <c r="C44" s="730"/>
      <c r="D44" s="730"/>
      <c r="E44" s="730"/>
      <c r="F44" s="731"/>
      <c r="G44" s="735" t="s">
        <v>115</v>
      </c>
      <c r="H44" s="245"/>
      <c r="I44" s="245"/>
      <c r="J44" s="245"/>
      <c r="K44" s="245"/>
      <c r="L44" s="245"/>
      <c r="M44" s="245"/>
      <c r="N44" s="245"/>
      <c r="O44" s="736"/>
      <c r="P44" s="737" t="s">
        <v>121</v>
      </c>
      <c r="Q44" s="245"/>
      <c r="R44" s="245"/>
      <c r="S44" s="245"/>
      <c r="T44" s="245"/>
      <c r="U44" s="245"/>
      <c r="V44" s="245"/>
      <c r="W44" s="245"/>
      <c r="X44" s="736"/>
      <c r="Y44" s="738"/>
      <c r="Z44" s="739"/>
      <c r="AA44" s="740"/>
      <c r="AB44" s="741" t="s">
        <v>74</v>
      </c>
      <c r="AC44" s="742"/>
      <c r="AD44" s="743"/>
      <c r="AE44" s="359" t="s">
        <v>70</v>
      </c>
      <c r="AF44" s="359"/>
      <c r="AG44" s="359"/>
      <c r="AH44" s="359"/>
      <c r="AI44" s="359" t="s">
        <v>60</v>
      </c>
      <c r="AJ44" s="359"/>
      <c r="AK44" s="359"/>
      <c r="AL44" s="359"/>
      <c r="AM44" s="359" t="s">
        <v>123</v>
      </c>
      <c r="AN44" s="359"/>
      <c r="AO44" s="359"/>
      <c r="AP44" s="359"/>
      <c r="AQ44" s="242" t="s">
        <v>124</v>
      </c>
      <c r="AR44" s="243"/>
      <c r="AS44" s="243"/>
      <c r="AT44" s="244"/>
      <c r="AU44" s="245" t="s">
        <v>111</v>
      </c>
      <c r="AV44" s="245"/>
      <c r="AW44" s="245"/>
      <c r="AX44" s="246"/>
      <c r="AY44">
        <f>COUNTA($G$46)</f>
        <v>0</v>
      </c>
    </row>
    <row r="45" spans="1:51" ht="18.75" hidden="1" customHeight="1">
      <c r="A45" s="696"/>
      <c r="B45" s="697"/>
      <c r="C45" s="697"/>
      <c r="D45" s="697"/>
      <c r="E45" s="697"/>
      <c r="F45" s="698"/>
      <c r="G45" s="322"/>
      <c r="H45" s="228"/>
      <c r="I45" s="228"/>
      <c r="J45" s="228"/>
      <c r="K45" s="228"/>
      <c r="L45" s="228"/>
      <c r="M45" s="228"/>
      <c r="N45" s="228"/>
      <c r="O45" s="307"/>
      <c r="P45" s="310"/>
      <c r="Q45" s="228"/>
      <c r="R45" s="228"/>
      <c r="S45" s="228"/>
      <c r="T45" s="228"/>
      <c r="U45" s="228"/>
      <c r="V45" s="228"/>
      <c r="W45" s="228"/>
      <c r="X45" s="307"/>
      <c r="Y45" s="356"/>
      <c r="Z45" s="357"/>
      <c r="AA45" s="358"/>
      <c r="AB45" s="709"/>
      <c r="AC45" s="710"/>
      <c r="AD45" s="711"/>
      <c r="AE45" s="359"/>
      <c r="AF45" s="359"/>
      <c r="AG45" s="359"/>
      <c r="AH45" s="359"/>
      <c r="AI45" s="359"/>
      <c r="AJ45" s="359"/>
      <c r="AK45" s="359"/>
      <c r="AL45" s="359"/>
      <c r="AM45" s="359"/>
      <c r="AN45" s="359"/>
      <c r="AO45" s="359"/>
      <c r="AP45" s="359"/>
      <c r="AQ45" s="223"/>
      <c r="AR45" s="224"/>
      <c r="AS45" s="225" t="s">
        <v>125</v>
      </c>
      <c r="AT45" s="226"/>
      <c r="AU45" s="227"/>
      <c r="AV45" s="227"/>
      <c r="AW45" s="228" t="s">
        <v>127</v>
      </c>
      <c r="AX45" s="229"/>
      <c r="AY45">
        <f t="shared" ref="AY45:AY50" si="1">$AY$44</f>
        <v>0</v>
      </c>
    </row>
    <row r="46" spans="1:51" ht="23.25" hidden="1" customHeight="1">
      <c r="A46" s="699"/>
      <c r="B46" s="697"/>
      <c r="C46" s="697"/>
      <c r="D46" s="697"/>
      <c r="E46" s="697"/>
      <c r="F46" s="698"/>
      <c r="G46" s="714"/>
      <c r="H46" s="575"/>
      <c r="I46" s="575"/>
      <c r="J46" s="575"/>
      <c r="K46" s="575"/>
      <c r="L46" s="575"/>
      <c r="M46" s="575"/>
      <c r="N46" s="575"/>
      <c r="O46" s="715"/>
      <c r="P46" s="420"/>
      <c r="Q46" s="420"/>
      <c r="R46" s="420"/>
      <c r="S46" s="420"/>
      <c r="T46" s="420"/>
      <c r="U46" s="420"/>
      <c r="V46" s="420"/>
      <c r="W46" s="420"/>
      <c r="X46" s="421"/>
      <c r="Y46" s="230" t="s">
        <v>4</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c r="A47" s="700"/>
      <c r="B47" s="701"/>
      <c r="C47" s="701"/>
      <c r="D47" s="701"/>
      <c r="E47" s="701"/>
      <c r="F47" s="702"/>
      <c r="G47" s="716"/>
      <c r="H47" s="717"/>
      <c r="I47" s="717"/>
      <c r="J47" s="717"/>
      <c r="K47" s="717"/>
      <c r="L47" s="717"/>
      <c r="M47" s="717"/>
      <c r="N47" s="717"/>
      <c r="O47" s="718"/>
      <c r="P47" s="423"/>
      <c r="Q47" s="423"/>
      <c r="R47" s="423"/>
      <c r="S47" s="423"/>
      <c r="T47" s="423"/>
      <c r="U47" s="423"/>
      <c r="V47" s="423"/>
      <c r="W47" s="423"/>
      <c r="X47" s="424"/>
      <c r="Y47" s="156" t="s">
        <v>17</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c r="A48" s="732"/>
      <c r="B48" s="733"/>
      <c r="C48" s="733"/>
      <c r="D48" s="733"/>
      <c r="E48" s="733"/>
      <c r="F48" s="734"/>
      <c r="G48" s="719"/>
      <c r="H48" s="720"/>
      <c r="I48" s="720"/>
      <c r="J48" s="720"/>
      <c r="K48" s="720"/>
      <c r="L48" s="720"/>
      <c r="M48" s="720"/>
      <c r="N48" s="720"/>
      <c r="O48" s="721"/>
      <c r="P48" s="425"/>
      <c r="Q48" s="425"/>
      <c r="R48" s="425"/>
      <c r="S48" s="425"/>
      <c r="T48" s="425"/>
      <c r="U48" s="425"/>
      <c r="V48" s="425"/>
      <c r="W48" s="425"/>
      <c r="X48" s="426"/>
      <c r="Y48" s="156" t="s">
        <v>135</v>
      </c>
      <c r="Z48" s="157"/>
      <c r="AA48" s="158"/>
      <c r="AB48" s="241" t="s">
        <v>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c r="A49" s="722" t="s">
        <v>136</v>
      </c>
      <c r="B49" s="723"/>
      <c r="C49" s="723"/>
      <c r="D49" s="723"/>
      <c r="E49" s="723"/>
      <c r="F49" s="724"/>
      <c r="G49" s="71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c r="A51" s="696" t="s">
        <v>118</v>
      </c>
      <c r="B51" s="697"/>
      <c r="C51" s="697"/>
      <c r="D51" s="697"/>
      <c r="E51" s="697"/>
      <c r="F51" s="698"/>
      <c r="G51" s="735" t="s">
        <v>115</v>
      </c>
      <c r="H51" s="245"/>
      <c r="I51" s="245"/>
      <c r="J51" s="245"/>
      <c r="K51" s="245"/>
      <c r="L51" s="245"/>
      <c r="M51" s="245"/>
      <c r="N51" s="245"/>
      <c r="O51" s="736"/>
      <c r="P51" s="737" t="s">
        <v>121</v>
      </c>
      <c r="Q51" s="245"/>
      <c r="R51" s="245"/>
      <c r="S51" s="245"/>
      <c r="T51" s="245"/>
      <c r="U51" s="245"/>
      <c r="V51" s="245"/>
      <c r="W51" s="245"/>
      <c r="X51" s="736"/>
      <c r="Y51" s="738"/>
      <c r="Z51" s="739"/>
      <c r="AA51" s="740"/>
      <c r="AB51" s="741" t="s">
        <v>74</v>
      </c>
      <c r="AC51" s="742"/>
      <c r="AD51" s="743"/>
      <c r="AE51" s="359" t="s">
        <v>70</v>
      </c>
      <c r="AF51" s="359"/>
      <c r="AG51" s="359"/>
      <c r="AH51" s="359"/>
      <c r="AI51" s="359" t="s">
        <v>60</v>
      </c>
      <c r="AJ51" s="359"/>
      <c r="AK51" s="359"/>
      <c r="AL51" s="359"/>
      <c r="AM51" s="359" t="s">
        <v>123</v>
      </c>
      <c r="AN51" s="359"/>
      <c r="AO51" s="359"/>
      <c r="AP51" s="359"/>
      <c r="AQ51" s="242" t="s">
        <v>124</v>
      </c>
      <c r="AR51" s="243"/>
      <c r="AS51" s="243"/>
      <c r="AT51" s="244"/>
      <c r="AU51" s="247" t="s">
        <v>111</v>
      </c>
      <c r="AV51" s="247"/>
      <c r="AW51" s="247"/>
      <c r="AX51" s="248"/>
      <c r="AY51">
        <f>COUNTA($G$53)</f>
        <v>0</v>
      </c>
    </row>
    <row r="52" spans="1:51" ht="18.75" hidden="1" customHeight="1">
      <c r="A52" s="696"/>
      <c r="B52" s="697"/>
      <c r="C52" s="697"/>
      <c r="D52" s="697"/>
      <c r="E52" s="697"/>
      <c r="F52" s="698"/>
      <c r="G52" s="322"/>
      <c r="H52" s="228"/>
      <c r="I52" s="228"/>
      <c r="J52" s="228"/>
      <c r="K52" s="228"/>
      <c r="L52" s="228"/>
      <c r="M52" s="228"/>
      <c r="N52" s="228"/>
      <c r="O52" s="307"/>
      <c r="P52" s="310"/>
      <c r="Q52" s="228"/>
      <c r="R52" s="228"/>
      <c r="S52" s="228"/>
      <c r="T52" s="228"/>
      <c r="U52" s="228"/>
      <c r="V52" s="228"/>
      <c r="W52" s="228"/>
      <c r="X52" s="307"/>
      <c r="Y52" s="356"/>
      <c r="Z52" s="357"/>
      <c r="AA52" s="358"/>
      <c r="AB52" s="709"/>
      <c r="AC52" s="710"/>
      <c r="AD52" s="711"/>
      <c r="AE52" s="359"/>
      <c r="AF52" s="359"/>
      <c r="AG52" s="359"/>
      <c r="AH52" s="359"/>
      <c r="AI52" s="359"/>
      <c r="AJ52" s="359"/>
      <c r="AK52" s="359"/>
      <c r="AL52" s="359"/>
      <c r="AM52" s="359"/>
      <c r="AN52" s="359"/>
      <c r="AO52" s="359"/>
      <c r="AP52" s="359"/>
      <c r="AQ52" s="223"/>
      <c r="AR52" s="224"/>
      <c r="AS52" s="225" t="s">
        <v>125</v>
      </c>
      <c r="AT52" s="226"/>
      <c r="AU52" s="227"/>
      <c r="AV52" s="227"/>
      <c r="AW52" s="228" t="s">
        <v>127</v>
      </c>
      <c r="AX52" s="229"/>
      <c r="AY52">
        <f t="shared" ref="AY52:AY57" si="2">$AY$51</f>
        <v>0</v>
      </c>
    </row>
    <row r="53" spans="1:51" ht="23.25" hidden="1" customHeight="1">
      <c r="A53" s="699"/>
      <c r="B53" s="697"/>
      <c r="C53" s="697"/>
      <c r="D53" s="697"/>
      <c r="E53" s="697"/>
      <c r="F53" s="698"/>
      <c r="G53" s="714"/>
      <c r="H53" s="575"/>
      <c r="I53" s="575"/>
      <c r="J53" s="575"/>
      <c r="K53" s="575"/>
      <c r="L53" s="575"/>
      <c r="M53" s="575"/>
      <c r="N53" s="575"/>
      <c r="O53" s="715"/>
      <c r="P53" s="420"/>
      <c r="Q53" s="420"/>
      <c r="R53" s="420"/>
      <c r="S53" s="420"/>
      <c r="T53" s="420"/>
      <c r="U53" s="420"/>
      <c r="V53" s="420"/>
      <c r="W53" s="420"/>
      <c r="X53" s="421"/>
      <c r="Y53" s="230" t="s">
        <v>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c r="A54" s="700"/>
      <c r="B54" s="701"/>
      <c r="C54" s="701"/>
      <c r="D54" s="701"/>
      <c r="E54" s="701"/>
      <c r="F54" s="702"/>
      <c r="G54" s="716"/>
      <c r="H54" s="717"/>
      <c r="I54" s="717"/>
      <c r="J54" s="717"/>
      <c r="K54" s="717"/>
      <c r="L54" s="717"/>
      <c r="M54" s="717"/>
      <c r="N54" s="717"/>
      <c r="O54" s="718"/>
      <c r="P54" s="423"/>
      <c r="Q54" s="423"/>
      <c r="R54" s="423"/>
      <c r="S54" s="423"/>
      <c r="T54" s="423"/>
      <c r="U54" s="423"/>
      <c r="V54" s="423"/>
      <c r="W54" s="423"/>
      <c r="X54" s="424"/>
      <c r="Y54" s="156" t="s">
        <v>17</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c r="A55" s="732"/>
      <c r="B55" s="733"/>
      <c r="C55" s="733"/>
      <c r="D55" s="733"/>
      <c r="E55" s="733"/>
      <c r="F55" s="734"/>
      <c r="G55" s="719"/>
      <c r="H55" s="720"/>
      <c r="I55" s="720"/>
      <c r="J55" s="720"/>
      <c r="K55" s="720"/>
      <c r="L55" s="720"/>
      <c r="M55" s="720"/>
      <c r="N55" s="720"/>
      <c r="O55" s="721"/>
      <c r="P55" s="425"/>
      <c r="Q55" s="425"/>
      <c r="R55" s="425"/>
      <c r="S55" s="425"/>
      <c r="T55" s="425"/>
      <c r="U55" s="425"/>
      <c r="V55" s="425"/>
      <c r="W55" s="425"/>
      <c r="X55" s="426"/>
      <c r="Y55" s="156" t="s">
        <v>135</v>
      </c>
      <c r="Z55" s="157"/>
      <c r="AA55" s="158"/>
      <c r="AB55" s="250" t="s">
        <v>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c r="A56" s="722" t="s">
        <v>136</v>
      </c>
      <c r="B56" s="723"/>
      <c r="C56" s="723"/>
      <c r="D56" s="723"/>
      <c r="E56" s="723"/>
      <c r="F56" s="724"/>
      <c r="G56" s="71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c r="A58" s="696" t="s">
        <v>118</v>
      </c>
      <c r="B58" s="697"/>
      <c r="C58" s="697"/>
      <c r="D58" s="697"/>
      <c r="E58" s="697"/>
      <c r="F58" s="698"/>
      <c r="G58" s="735" t="s">
        <v>115</v>
      </c>
      <c r="H58" s="245"/>
      <c r="I58" s="245"/>
      <c r="J58" s="245"/>
      <c r="K58" s="245"/>
      <c r="L58" s="245"/>
      <c r="M58" s="245"/>
      <c r="N58" s="245"/>
      <c r="O58" s="736"/>
      <c r="P58" s="737" t="s">
        <v>121</v>
      </c>
      <c r="Q58" s="245"/>
      <c r="R58" s="245"/>
      <c r="S58" s="245"/>
      <c r="T58" s="245"/>
      <c r="U58" s="245"/>
      <c r="V58" s="245"/>
      <c r="W58" s="245"/>
      <c r="X58" s="736"/>
      <c r="Y58" s="738"/>
      <c r="Z58" s="739"/>
      <c r="AA58" s="740"/>
      <c r="AB58" s="741" t="s">
        <v>74</v>
      </c>
      <c r="AC58" s="742"/>
      <c r="AD58" s="743"/>
      <c r="AE58" s="359" t="s">
        <v>70</v>
      </c>
      <c r="AF58" s="359"/>
      <c r="AG58" s="359"/>
      <c r="AH58" s="359"/>
      <c r="AI58" s="359" t="s">
        <v>60</v>
      </c>
      <c r="AJ58" s="359"/>
      <c r="AK58" s="359"/>
      <c r="AL58" s="359"/>
      <c r="AM58" s="359" t="s">
        <v>123</v>
      </c>
      <c r="AN58" s="359"/>
      <c r="AO58" s="359"/>
      <c r="AP58" s="359"/>
      <c r="AQ58" s="242" t="s">
        <v>124</v>
      </c>
      <c r="AR58" s="243"/>
      <c r="AS58" s="243"/>
      <c r="AT58" s="244"/>
      <c r="AU58" s="247" t="s">
        <v>111</v>
      </c>
      <c r="AV58" s="247"/>
      <c r="AW58" s="247"/>
      <c r="AX58" s="248"/>
      <c r="AY58">
        <f>COUNTA($G$60)</f>
        <v>0</v>
      </c>
    </row>
    <row r="59" spans="1:51" ht="18.75" hidden="1" customHeight="1">
      <c r="A59" s="696"/>
      <c r="B59" s="697"/>
      <c r="C59" s="697"/>
      <c r="D59" s="697"/>
      <c r="E59" s="697"/>
      <c r="F59" s="698"/>
      <c r="G59" s="322"/>
      <c r="H59" s="228"/>
      <c r="I59" s="228"/>
      <c r="J59" s="228"/>
      <c r="K59" s="228"/>
      <c r="L59" s="228"/>
      <c r="M59" s="228"/>
      <c r="N59" s="228"/>
      <c r="O59" s="307"/>
      <c r="P59" s="310"/>
      <c r="Q59" s="228"/>
      <c r="R59" s="228"/>
      <c r="S59" s="228"/>
      <c r="T59" s="228"/>
      <c r="U59" s="228"/>
      <c r="V59" s="228"/>
      <c r="W59" s="228"/>
      <c r="X59" s="307"/>
      <c r="Y59" s="356"/>
      <c r="Z59" s="357"/>
      <c r="AA59" s="358"/>
      <c r="AB59" s="709"/>
      <c r="AC59" s="710"/>
      <c r="AD59" s="711"/>
      <c r="AE59" s="359"/>
      <c r="AF59" s="359"/>
      <c r="AG59" s="359"/>
      <c r="AH59" s="359"/>
      <c r="AI59" s="359"/>
      <c r="AJ59" s="359"/>
      <c r="AK59" s="359"/>
      <c r="AL59" s="359"/>
      <c r="AM59" s="359"/>
      <c r="AN59" s="359"/>
      <c r="AO59" s="359"/>
      <c r="AP59" s="359"/>
      <c r="AQ59" s="223"/>
      <c r="AR59" s="224"/>
      <c r="AS59" s="225" t="s">
        <v>125</v>
      </c>
      <c r="AT59" s="226"/>
      <c r="AU59" s="227"/>
      <c r="AV59" s="227"/>
      <c r="AW59" s="228" t="s">
        <v>127</v>
      </c>
      <c r="AX59" s="229"/>
      <c r="AY59">
        <f t="shared" ref="AY59:AY64" si="3">$AY$58</f>
        <v>0</v>
      </c>
    </row>
    <row r="60" spans="1:51" ht="23.25" hidden="1" customHeight="1">
      <c r="A60" s="699"/>
      <c r="B60" s="697"/>
      <c r="C60" s="697"/>
      <c r="D60" s="697"/>
      <c r="E60" s="697"/>
      <c r="F60" s="698"/>
      <c r="G60" s="714"/>
      <c r="H60" s="575"/>
      <c r="I60" s="575"/>
      <c r="J60" s="575"/>
      <c r="K60" s="575"/>
      <c r="L60" s="575"/>
      <c r="M60" s="575"/>
      <c r="N60" s="575"/>
      <c r="O60" s="715"/>
      <c r="P60" s="420"/>
      <c r="Q60" s="420"/>
      <c r="R60" s="420"/>
      <c r="S60" s="420"/>
      <c r="T60" s="420"/>
      <c r="U60" s="420"/>
      <c r="V60" s="420"/>
      <c r="W60" s="420"/>
      <c r="X60" s="421"/>
      <c r="Y60" s="230" t="s">
        <v>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c r="A61" s="700"/>
      <c r="B61" s="701"/>
      <c r="C61" s="701"/>
      <c r="D61" s="701"/>
      <c r="E61" s="701"/>
      <c r="F61" s="702"/>
      <c r="G61" s="716"/>
      <c r="H61" s="717"/>
      <c r="I61" s="717"/>
      <c r="J61" s="717"/>
      <c r="K61" s="717"/>
      <c r="L61" s="717"/>
      <c r="M61" s="717"/>
      <c r="N61" s="717"/>
      <c r="O61" s="718"/>
      <c r="P61" s="423"/>
      <c r="Q61" s="423"/>
      <c r="R61" s="423"/>
      <c r="S61" s="423"/>
      <c r="T61" s="423"/>
      <c r="U61" s="423"/>
      <c r="V61" s="423"/>
      <c r="W61" s="423"/>
      <c r="X61" s="424"/>
      <c r="Y61" s="156" t="s">
        <v>17</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c r="A62" s="700"/>
      <c r="B62" s="701"/>
      <c r="C62" s="701"/>
      <c r="D62" s="701"/>
      <c r="E62" s="701"/>
      <c r="F62" s="702"/>
      <c r="G62" s="719"/>
      <c r="H62" s="720"/>
      <c r="I62" s="720"/>
      <c r="J62" s="720"/>
      <c r="K62" s="720"/>
      <c r="L62" s="720"/>
      <c r="M62" s="720"/>
      <c r="N62" s="720"/>
      <c r="O62" s="721"/>
      <c r="P62" s="425"/>
      <c r="Q62" s="425"/>
      <c r="R62" s="425"/>
      <c r="S62" s="425"/>
      <c r="T62" s="425"/>
      <c r="U62" s="425"/>
      <c r="V62" s="425"/>
      <c r="W62" s="425"/>
      <c r="X62" s="426"/>
      <c r="Y62" s="156" t="s">
        <v>135</v>
      </c>
      <c r="Z62" s="157"/>
      <c r="AA62" s="158"/>
      <c r="AB62" s="241" t="s">
        <v>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c r="A63" s="722" t="s">
        <v>136</v>
      </c>
      <c r="B63" s="723"/>
      <c r="C63" s="723"/>
      <c r="D63" s="723"/>
      <c r="E63" s="723"/>
      <c r="F63" s="724"/>
      <c r="G63" s="71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c r="A65" s="744" t="s">
        <v>139</v>
      </c>
      <c r="B65" s="745"/>
      <c r="C65" s="745"/>
      <c r="D65" s="745"/>
      <c r="E65" s="745"/>
      <c r="F65" s="746"/>
      <c r="G65" s="750"/>
      <c r="H65" s="261" t="s">
        <v>115</v>
      </c>
      <c r="I65" s="261"/>
      <c r="J65" s="261"/>
      <c r="K65" s="261"/>
      <c r="L65" s="261"/>
      <c r="M65" s="261"/>
      <c r="N65" s="261"/>
      <c r="O65" s="262"/>
      <c r="P65" s="260" t="s">
        <v>121</v>
      </c>
      <c r="Q65" s="261"/>
      <c r="R65" s="261"/>
      <c r="S65" s="261"/>
      <c r="T65" s="261"/>
      <c r="U65" s="261"/>
      <c r="V65" s="262"/>
      <c r="W65" s="752" t="s">
        <v>141</v>
      </c>
      <c r="X65" s="753"/>
      <c r="Y65" s="756"/>
      <c r="Z65" s="756"/>
      <c r="AA65" s="757"/>
      <c r="AB65" s="260" t="s">
        <v>74</v>
      </c>
      <c r="AC65" s="261"/>
      <c r="AD65" s="262"/>
      <c r="AE65" s="359" t="s">
        <v>70</v>
      </c>
      <c r="AF65" s="359"/>
      <c r="AG65" s="359"/>
      <c r="AH65" s="359"/>
      <c r="AI65" s="359" t="s">
        <v>60</v>
      </c>
      <c r="AJ65" s="359"/>
      <c r="AK65" s="359"/>
      <c r="AL65" s="359"/>
      <c r="AM65" s="359" t="s">
        <v>123</v>
      </c>
      <c r="AN65" s="359"/>
      <c r="AO65" s="359"/>
      <c r="AP65" s="359"/>
      <c r="AQ65" s="260" t="s">
        <v>124</v>
      </c>
      <c r="AR65" s="261"/>
      <c r="AS65" s="261"/>
      <c r="AT65" s="262"/>
      <c r="AU65" s="278" t="s">
        <v>111</v>
      </c>
      <c r="AV65" s="278"/>
      <c r="AW65" s="278"/>
      <c r="AX65" s="279"/>
      <c r="AY65">
        <f>COUNTA($H$67)</f>
        <v>0</v>
      </c>
    </row>
    <row r="66" spans="1:51" ht="18.75" hidden="1" customHeight="1">
      <c r="A66" s="747"/>
      <c r="B66" s="748"/>
      <c r="C66" s="748"/>
      <c r="D66" s="748"/>
      <c r="E66" s="748"/>
      <c r="F66" s="749"/>
      <c r="G66" s="751"/>
      <c r="H66" s="225"/>
      <c r="I66" s="225"/>
      <c r="J66" s="225"/>
      <c r="K66" s="225"/>
      <c r="L66" s="225"/>
      <c r="M66" s="225"/>
      <c r="N66" s="225"/>
      <c r="O66" s="226"/>
      <c r="P66" s="406"/>
      <c r="Q66" s="225"/>
      <c r="R66" s="225"/>
      <c r="S66" s="225"/>
      <c r="T66" s="225"/>
      <c r="U66" s="225"/>
      <c r="V66" s="226"/>
      <c r="W66" s="754"/>
      <c r="X66" s="755"/>
      <c r="Y66" s="739"/>
      <c r="Z66" s="739"/>
      <c r="AA66" s="740"/>
      <c r="AB66" s="406"/>
      <c r="AC66" s="225"/>
      <c r="AD66" s="226"/>
      <c r="AE66" s="359"/>
      <c r="AF66" s="359"/>
      <c r="AG66" s="359"/>
      <c r="AH66" s="359"/>
      <c r="AI66" s="359"/>
      <c r="AJ66" s="359"/>
      <c r="AK66" s="359"/>
      <c r="AL66" s="359"/>
      <c r="AM66" s="359"/>
      <c r="AN66" s="359"/>
      <c r="AO66" s="359"/>
      <c r="AP66" s="359"/>
      <c r="AQ66" s="223"/>
      <c r="AR66" s="224"/>
      <c r="AS66" s="225" t="s">
        <v>125</v>
      </c>
      <c r="AT66" s="226"/>
      <c r="AU66" s="227"/>
      <c r="AV66" s="227"/>
      <c r="AW66" s="225" t="s">
        <v>127</v>
      </c>
      <c r="AX66" s="251"/>
      <c r="AY66">
        <f t="shared" ref="AY66:AY72" si="4">$AY$65</f>
        <v>0</v>
      </c>
    </row>
    <row r="67" spans="1:51" ht="23.25" hidden="1" customHeight="1">
      <c r="A67" s="747"/>
      <c r="B67" s="748"/>
      <c r="C67" s="748"/>
      <c r="D67" s="748"/>
      <c r="E67" s="748"/>
      <c r="F67" s="749"/>
      <c r="G67" s="758" t="s">
        <v>122</v>
      </c>
      <c r="H67" s="761"/>
      <c r="I67" s="762"/>
      <c r="J67" s="762"/>
      <c r="K67" s="762"/>
      <c r="L67" s="762"/>
      <c r="M67" s="762"/>
      <c r="N67" s="762"/>
      <c r="O67" s="763"/>
      <c r="P67" s="761"/>
      <c r="Q67" s="762"/>
      <c r="R67" s="762"/>
      <c r="S67" s="762"/>
      <c r="T67" s="762"/>
      <c r="U67" s="762"/>
      <c r="V67" s="763"/>
      <c r="W67" s="767"/>
      <c r="X67" s="768"/>
      <c r="Y67" s="252" t="s">
        <v>4</v>
      </c>
      <c r="Z67" s="252"/>
      <c r="AA67" s="253"/>
      <c r="AB67" s="254" t="s">
        <v>15</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198" t="s">
        <v>17</v>
      </c>
      <c r="Z68" s="198"/>
      <c r="AA68" s="199"/>
      <c r="AB68" s="256" t="s">
        <v>15</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198" t="s">
        <v>135</v>
      </c>
      <c r="Z69" s="198"/>
      <c r="AA69" s="199"/>
      <c r="AB69" s="257" t="s">
        <v>1</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c r="A70" s="747" t="s">
        <v>21</v>
      </c>
      <c r="B70" s="748"/>
      <c r="C70" s="748"/>
      <c r="D70" s="748"/>
      <c r="E70" s="748"/>
      <c r="F70" s="749"/>
      <c r="G70" s="759" t="s">
        <v>92</v>
      </c>
      <c r="H70" s="774"/>
      <c r="I70" s="774"/>
      <c r="J70" s="774"/>
      <c r="K70" s="774"/>
      <c r="L70" s="774"/>
      <c r="M70" s="774"/>
      <c r="N70" s="774"/>
      <c r="O70" s="774"/>
      <c r="P70" s="774"/>
      <c r="Q70" s="774"/>
      <c r="R70" s="774"/>
      <c r="S70" s="774"/>
      <c r="T70" s="774"/>
      <c r="U70" s="774"/>
      <c r="V70" s="774"/>
      <c r="W70" s="777" t="s">
        <v>6</v>
      </c>
      <c r="X70" s="778"/>
      <c r="Y70" s="252" t="s">
        <v>4</v>
      </c>
      <c r="Z70" s="252"/>
      <c r="AA70" s="253"/>
      <c r="AB70" s="254" t="s">
        <v>15</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198" t="s">
        <v>17</v>
      </c>
      <c r="Z71" s="198"/>
      <c r="AA71" s="199"/>
      <c r="AB71" s="256" t="s">
        <v>15</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c r="A72" s="773"/>
      <c r="B72" s="268"/>
      <c r="C72" s="268"/>
      <c r="D72" s="268"/>
      <c r="E72" s="268"/>
      <c r="F72" s="269"/>
      <c r="G72" s="759"/>
      <c r="H72" s="776"/>
      <c r="I72" s="776"/>
      <c r="J72" s="776"/>
      <c r="K72" s="776"/>
      <c r="L72" s="776"/>
      <c r="M72" s="776"/>
      <c r="N72" s="776"/>
      <c r="O72" s="776"/>
      <c r="P72" s="776"/>
      <c r="Q72" s="776"/>
      <c r="R72" s="776"/>
      <c r="S72" s="776"/>
      <c r="T72" s="776"/>
      <c r="U72" s="776"/>
      <c r="V72" s="776"/>
      <c r="W72" s="781"/>
      <c r="X72" s="782"/>
      <c r="Y72" s="198" t="s">
        <v>135</v>
      </c>
      <c r="Z72" s="198"/>
      <c r="AA72" s="199"/>
      <c r="AB72" s="257" t="s">
        <v>1</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c r="A73" s="744" t="s">
        <v>139</v>
      </c>
      <c r="B73" s="745"/>
      <c r="C73" s="745"/>
      <c r="D73" s="745"/>
      <c r="E73" s="745"/>
      <c r="F73" s="746"/>
      <c r="G73" s="783"/>
      <c r="H73" s="261" t="s">
        <v>115</v>
      </c>
      <c r="I73" s="261"/>
      <c r="J73" s="261"/>
      <c r="K73" s="261"/>
      <c r="L73" s="261"/>
      <c r="M73" s="261"/>
      <c r="N73" s="261"/>
      <c r="O73" s="262"/>
      <c r="P73" s="260" t="s">
        <v>121</v>
      </c>
      <c r="Q73" s="261"/>
      <c r="R73" s="261"/>
      <c r="S73" s="261"/>
      <c r="T73" s="261"/>
      <c r="U73" s="261"/>
      <c r="V73" s="261"/>
      <c r="W73" s="261"/>
      <c r="X73" s="262"/>
      <c r="Y73" s="785"/>
      <c r="Z73" s="786"/>
      <c r="AA73" s="787"/>
      <c r="AB73" s="260" t="s">
        <v>74</v>
      </c>
      <c r="AC73" s="261"/>
      <c r="AD73" s="262"/>
      <c r="AE73" s="359" t="s">
        <v>70</v>
      </c>
      <c r="AF73" s="359"/>
      <c r="AG73" s="359"/>
      <c r="AH73" s="359"/>
      <c r="AI73" s="359" t="s">
        <v>60</v>
      </c>
      <c r="AJ73" s="359"/>
      <c r="AK73" s="359"/>
      <c r="AL73" s="359"/>
      <c r="AM73" s="359" t="s">
        <v>123</v>
      </c>
      <c r="AN73" s="359"/>
      <c r="AO73" s="359"/>
      <c r="AP73" s="359"/>
      <c r="AQ73" s="260" t="s">
        <v>124</v>
      </c>
      <c r="AR73" s="261"/>
      <c r="AS73" s="261"/>
      <c r="AT73" s="262"/>
      <c r="AU73" s="277" t="s">
        <v>111</v>
      </c>
      <c r="AV73" s="278"/>
      <c r="AW73" s="278"/>
      <c r="AX73" s="279"/>
      <c r="AY73">
        <f>COUNTA($H$75)</f>
        <v>0</v>
      </c>
    </row>
    <row r="74" spans="1:51" ht="18.75" hidden="1" customHeight="1">
      <c r="A74" s="747"/>
      <c r="B74" s="748"/>
      <c r="C74" s="748"/>
      <c r="D74" s="748"/>
      <c r="E74" s="748"/>
      <c r="F74" s="749"/>
      <c r="G74" s="784"/>
      <c r="H74" s="225"/>
      <c r="I74" s="225"/>
      <c r="J74" s="225"/>
      <c r="K74" s="225"/>
      <c r="L74" s="225"/>
      <c r="M74" s="225"/>
      <c r="N74" s="225"/>
      <c r="O74" s="226"/>
      <c r="P74" s="406"/>
      <c r="Q74" s="225"/>
      <c r="R74" s="225"/>
      <c r="S74" s="225"/>
      <c r="T74" s="225"/>
      <c r="U74" s="225"/>
      <c r="V74" s="225"/>
      <c r="W74" s="225"/>
      <c r="X74" s="226"/>
      <c r="Y74" s="788"/>
      <c r="Z74" s="789"/>
      <c r="AA74" s="790"/>
      <c r="AB74" s="406"/>
      <c r="AC74" s="225"/>
      <c r="AD74" s="226"/>
      <c r="AE74" s="359"/>
      <c r="AF74" s="359"/>
      <c r="AG74" s="359"/>
      <c r="AH74" s="359"/>
      <c r="AI74" s="359"/>
      <c r="AJ74" s="359"/>
      <c r="AK74" s="359"/>
      <c r="AL74" s="359"/>
      <c r="AM74" s="359"/>
      <c r="AN74" s="359"/>
      <c r="AO74" s="359"/>
      <c r="AP74" s="359"/>
      <c r="AQ74" s="223"/>
      <c r="AR74" s="224"/>
      <c r="AS74" s="225" t="s">
        <v>125</v>
      </c>
      <c r="AT74" s="226"/>
      <c r="AU74" s="223"/>
      <c r="AV74" s="224"/>
      <c r="AW74" s="225" t="s">
        <v>127</v>
      </c>
      <c r="AX74" s="251"/>
      <c r="AY74">
        <f>$AY$73</f>
        <v>0</v>
      </c>
    </row>
    <row r="75" spans="1:51" ht="23.25" hidden="1" customHeight="1">
      <c r="A75" s="747"/>
      <c r="B75" s="748"/>
      <c r="C75" s="748"/>
      <c r="D75" s="748"/>
      <c r="E75" s="748"/>
      <c r="F75" s="749"/>
      <c r="G75" s="758" t="s">
        <v>122</v>
      </c>
      <c r="H75" s="420"/>
      <c r="I75" s="420"/>
      <c r="J75" s="420"/>
      <c r="K75" s="420"/>
      <c r="L75" s="420"/>
      <c r="M75" s="420"/>
      <c r="N75" s="420"/>
      <c r="O75" s="421"/>
      <c r="P75" s="420"/>
      <c r="Q75" s="420"/>
      <c r="R75" s="420"/>
      <c r="S75" s="420"/>
      <c r="T75" s="420"/>
      <c r="U75" s="420"/>
      <c r="V75" s="420"/>
      <c r="W75" s="420"/>
      <c r="X75" s="421"/>
      <c r="Y75" s="280" t="s">
        <v>4</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c r="A76" s="747"/>
      <c r="B76" s="748"/>
      <c r="C76" s="748"/>
      <c r="D76" s="748"/>
      <c r="E76" s="748"/>
      <c r="F76" s="749"/>
      <c r="G76" s="759"/>
      <c r="H76" s="423"/>
      <c r="I76" s="423"/>
      <c r="J76" s="423"/>
      <c r="K76" s="423"/>
      <c r="L76" s="423"/>
      <c r="M76" s="423"/>
      <c r="N76" s="423"/>
      <c r="O76" s="424"/>
      <c r="P76" s="423"/>
      <c r="Q76" s="423"/>
      <c r="R76" s="423"/>
      <c r="S76" s="423"/>
      <c r="T76" s="423"/>
      <c r="U76" s="423"/>
      <c r="V76" s="423"/>
      <c r="W76" s="423"/>
      <c r="X76" s="424"/>
      <c r="Y76" s="200" t="s">
        <v>17</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c r="A77" s="747"/>
      <c r="B77" s="748"/>
      <c r="C77" s="748"/>
      <c r="D77" s="748"/>
      <c r="E77" s="748"/>
      <c r="F77" s="749"/>
      <c r="G77" s="760"/>
      <c r="H77" s="425"/>
      <c r="I77" s="425"/>
      <c r="J77" s="425"/>
      <c r="K77" s="425"/>
      <c r="L77" s="425"/>
      <c r="M77" s="425"/>
      <c r="N77" s="425"/>
      <c r="O77" s="426"/>
      <c r="P77" s="423"/>
      <c r="Q77" s="423"/>
      <c r="R77" s="423"/>
      <c r="S77" s="423"/>
      <c r="T77" s="423"/>
      <c r="U77" s="423"/>
      <c r="V77" s="423"/>
      <c r="W77" s="423"/>
      <c r="X77" s="424"/>
      <c r="Y77" s="260" t="s">
        <v>135</v>
      </c>
      <c r="Z77" s="261"/>
      <c r="AA77" s="262"/>
      <c r="AB77" s="263" t="s">
        <v>1</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c r="A78" s="266" t="s">
        <v>129</v>
      </c>
      <c r="B78" s="267"/>
      <c r="C78" s="267"/>
      <c r="D78" s="267"/>
      <c r="E78" s="268" t="s">
        <v>76</v>
      </c>
      <c r="F78" s="269"/>
      <c r="G78" s="14" t="s">
        <v>92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c r="A79" s="282" t="s">
        <v>69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142</v>
      </c>
      <c r="AP79" s="285"/>
      <c r="AQ79" s="285"/>
      <c r="AR79" s="38"/>
      <c r="AS79" s="284"/>
      <c r="AT79" s="285"/>
      <c r="AU79" s="285"/>
      <c r="AV79" s="285"/>
      <c r="AW79" s="285"/>
      <c r="AX79" s="286"/>
      <c r="AY79">
        <f>COUNTIF($AR$79,"☑")</f>
        <v>0</v>
      </c>
    </row>
    <row r="80" spans="1:51" ht="18.75" hidden="1" customHeight="1">
      <c r="A80" s="887" t="s">
        <v>143</v>
      </c>
      <c r="B80" s="296" t="s">
        <v>145</v>
      </c>
      <c r="C80" s="297"/>
      <c r="D80" s="297"/>
      <c r="E80" s="297"/>
      <c r="F80" s="298"/>
      <c r="G80" s="305" t="s">
        <v>132</v>
      </c>
      <c r="H80" s="305"/>
      <c r="I80" s="305"/>
      <c r="J80" s="305"/>
      <c r="K80" s="305"/>
      <c r="L80" s="305"/>
      <c r="M80" s="305"/>
      <c r="N80" s="305"/>
      <c r="O80" s="305"/>
      <c r="P80" s="305"/>
      <c r="Q80" s="305"/>
      <c r="R80" s="305"/>
      <c r="S80" s="305"/>
      <c r="T80" s="305"/>
      <c r="U80" s="305"/>
      <c r="V80" s="305"/>
      <c r="W80" s="305"/>
      <c r="X80" s="305"/>
      <c r="Y80" s="305"/>
      <c r="Z80" s="305"/>
      <c r="AA80" s="306"/>
      <c r="AB80" s="308" t="s">
        <v>147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c r="A81" s="888"/>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c r="A84" s="888"/>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c r="A85" s="888"/>
      <c r="B85" s="300" t="s">
        <v>149</v>
      </c>
      <c r="C85" s="300"/>
      <c r="D85" s="300"/>
      <c r="E85" s="300"/>
      <c r="F85" s="301"/>
      <c r="G85" s="321" t="s">
        <v>152</v>
      </c>
      <c r="H85" s="305"/>
      <c r="I85" s="305"/>
      <c r="J85" s="305"/>
      <c r="K85" s="305"/>
      <c r="L85" s="305"/>
      <c r="M85" s="305"/>
      <c r="N85" s="305"/>
      <c r="O85" s="306"/>
      <c r="P85" s="308" t="s">
        <v>156</v>
      </c>
      <c r="Q85" s="305"/>
      <c r="R85" s="305"/>
      <c r="S85" s="305"/>
      <c r="T85" s="305"/>
      <c r="U85" s="305"/>
      <c r="V85" s="305"/>
      <c r="W85" s="305"/>
      <c r="X85" s="306"/>
      <c r="Y85" s="323"/>
      <c r="Z85" s="324"/>
      <c r="AA85" s="325"/>
      <c r="AB85" s="791" t="s">
        <v>74</v>
      </c>
      <c r="AC85" s="792"/>
      <c r="AD85" s="793"/>
      <c r="AE85" s="359" t="s">
        <v>70</v>
      </c>
      <c r="AF85" s="359"/>
      <c r="AG85" s="359"/>
      <c r="AH85" s="359"/>
      <c r="AI85" s="359" t="s">
        <v>60</v>
      </c>
      <c r="AJ85" s="359"/>
      <c r="AK85" s="359"/>
      <c r="AL85" s="359"/>
      <c r="AM85" s="359" t="s">
        <v>123</v>
      </c>
      <c r="AN85" s="359"/>
      <c r="AO85" s="359"/>
      <c r="AP85" s="359"/>
      <c r="AQ85" s="260" t="s">
        <v>124</v>
      </c>
      <c r="AR85" s="261"/>
      <c r="AS85" s="261"/>
      <c r="AT85" s="262"/>
      <c r="AU85" s="287" t="s">
        <v>111</v>
      </c>
      <c r="AV85" s="287"/>
      <c r="AW85" s="287"/>
      <c r="AX85" s="288"/>
      <c r="AY85">
        <f t="shared" si="5"/>
        <v>0</v>
      </c>
    </row>
    <row r="86" spans="1:51" ht="18.75" hidden="1" customHeight="1">
      <c r="A86" s="888"/>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9"/>
      <c r="AC86" s="710"/>
      <c r="AD86" s="711"/>
      <c r="AE86" s="359"/>
      <c r="AF86" s="359"/>
      <c r="AG86" s="359"/>
      <c r="AH86" s="359"/>
      <c r="AI86" s="359"/>
      <c r="AJ86" s="359"/>
      <c r="AK86" s="359"/>
      <c r="AL86" s="359"/>
      <c r="AM86" s="359"/>
      <c r="AN86" s="359"/>
      <c r="AO86" s="359"/>
      <c r="AP86" s="359"/>
      <c r="AQ86" s="289"/>
      <c r="AR86" s="227"/>
      <c r="AS86" s="225" t="s">
        <v>125</v>
      </c>
      <c r="AT86" s="226"/>
      <c r="AU86" s="227"/>
      <c r="AV86" s="227"/>
      <c r="AW86" s="228" t="s">
        <v>127</v>
      </c>
      <c r="AX86" s="229"/>
      <c r="AY86">
        <f t="shared" si="5"/>
        <v>0</v>
      </c>
    </row>
    <row r="87" spans="1:51" ht="23.25" hidden="1" customHeight="1">
      <c r="A87" s="888"/>
      <c r="B87" s="300"/>
      <c r="C87" s="300"/>
      <c r="D87" s="300"/>
      <c r="E87" s="300"/>
      <c r="F87" s="301"/>
      <c r="G87" s="419"/>
      <c r="H87" s="420"/>
      <c r="I87" s="420"/>
      <c r="J87" s="420"/>
      <c r="K87" s="420"/>
      <c r="L87" s="420"/>
      <c r="M87" s="420"/>
      <c r="N87" s="420"/>
      <c r="O87" s="421"/>
      <c r="P87" s="420"/>
      <c r="Q87" s="794"/>
      <c r="R87" s="794"/>
      <c r="S87" s="794"/>
      <c r="T87" s="794"/>
      <c r="U87" s="794"/>
      <c r="V87" s="794"/>
      <c r="W87" s="794"/>
      <c r="X87" s="795"/>
      <c r="Y87" s="290" t="s">
        <v>89</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c r="A88" s="888"/>
      <c r="B88" s="300"/>
      <c r="C88" s="300"/>
      <c r="D88" s="300"/>
      <c r="E88" s="300"/>
      <c r="F88" s="301"/>
      <c r="G88" s="422"/>
      <c r="H88" s="423"/>
      <c r="I88" s="423"/>
      <c r="J88" s="423"/>
      <c r="K88" s="423"/>
      <c r="L88" s="423"/>
      <c r="M88" s="423"/>
      <c r="N88" s="423"/>
      <c r="O88" s="424"/>
      <c r="P88" s="796"/>
      <c r="Q88" s="796"/>
      <c r="R88" s="796"/>
      <c r="S88" s="796"/>
      <c r="T88" s="796"/>
      <c r="U88" s="796"/>
      <c r="V88" s="796"/>
      <c r="W88" s="796"/>
      <c r="X88" s="797"/>
      <c r="Y88" s="293" t="s">
        <v>17</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798"/>
      <c r="Y89" s="293" t="s">
        <v>135</v>
      </c>
      <c r="Z89" s="294"/>
      <c r="AA89" s="295"/>
      <c r="AB89" s="250" t="s">
        <v>1</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c r="A90" s="888"/>
      <c r="B90" s="300" t="s">
        <v>149</v>
      </c>
      <c r="C90" s="300"/>
      <c r="D90" s="300"/>
      <c r="E90" s="300"/>
      <c r="F90" s="301"/>
      <c r="G90" s="321" t="s">
        <v>152</v>
      </c>
      <c r="H90" s="305"/>
      <c r="I90" s="305"/>
      <c r="J90" s="305"/>
      <c r="K90" s="305"/>
      <c r="L90" s="305"/>
      <c r="M90" s="305"/>
      <c r="N90" s="305"/>
      <c r="O90" s="306"/>
      <c r="P90" s="308" t="s">
        <v>156</v>
      </c>
      <c r="Q90" s="305"/>
      <c r="R90" s="305"/>
      <c r="S90" s="305"/>
      <c r="T90" s="305"/>
      <c r="U90" s="305"/>
      <c r="V90" s="305"/>
      <c r="W90" s="305"/>
      <c r="X90" s="306"/>
      <c r="Y90" s="323"/>
      <c r="Z90" s="324"/>
      <c r="AA90" s="325"/>
      <c r="AB90" s="791" t="s">
        <v>74</v>
      </c>
      <c r="AC90" s="792"/>
      <c r="AD90" s="793"/>
      <c r="AE90" s="359" t="s">
        <v>70</v>
      </c>
      <c r="AF90" s="359"/>
      <c r="AG90" s="359"/>
      <c r="AH90" s="359"/>
      <c r="AI90" s="359" t="s">
        <v>60</v>
      </c>
      <c r="AJ90" s="359"/>
      <c r="AK90" s="359"/>
      <c r="AL90" s="359"/>
      <c r="AM90" s="359" t="s">
        <v>123</v>
      </c>
      <c r="AN90" s="359"/>
      <c r="AO90" s="359"/>
      <c r="AP90" s="359"/>
      <c r="AQ90" s="260" t="s">
        <v>124</v>
      </c>
      <c r="AR90" s="261"/>
      <c r="AS90" s="261"/>
      <c r="AT90" s="262"/>
      <c r="AU90" s="287" t="s">
        <v>111</v>
      </c>
      <c r="AV90" s="287"/>
      <c r="AW90" s="287"/>
      <c r="AX90" s="288"/>
      <c r="AY90">
        <f>COUNTA($G$92)</f>
        <v>0</v>
      </c>
    </row>
    <row r="91" spans="1:51" ht="18.75" hidden="1" customHeight="1">
      <c r="A91" s="888"/>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9"/>
      <c r="AC91" s="710"/>
      <c r="AD91" s="711"/>
      <c r="AE91" s="359"/>
      <c r="AF91" s="359"/>
      <c r="AG91" s="359"/>
      <c r="AH91" s="359"/>
      <c r="AI91" s="359"/>
      <c r="AJ91" s="359"/>
      <c r="AK91" s="359"/>
      <c r="AL91" s="359"/>
      <c r="AM91" s="359"/>
      <c r="AN91" s="359"/>
      <c r="AO91" s="359"/>
      <c r="AP91" s="359"/>
      <c r="AQ91" s="289"/>
      <c r="AR91" s="227"/>
      <c r="AS91" s="225" t="s">
        <v>125</v>
      </c>
      <c r="AT91" s="226"/>
      <c r="AU91" s="227"/>
      <c r="AV91" s="227"/>
      <c r="AW91" s="228" t="s">
        <v>127</v>
      </c>
      <c r="AX91" s="229"/>
      <c r="AY91">
        <f>$AY$90</f>
        <v>0</v>
      </c>
    </row>
    <row r="92" spans="1:51" ht="23.25" hidden="1" customHeight="1">
      <c r="A92" s="888"/>
      <c r="B92" s="300"/>
      <c r="C92" s="300"/>
      <c r="D92" s="300"/>
      <c r="E92" s="300"/>
      <c r="F92" s="301"/>
      <c r="G92" s="419"/>
      <c r="H92" s="420"/>
      <c r="I92" s="420"/>
      <c r="J92" s="420"/>
      <c r="K92" s="420"/>
      <c r="L92" s="420"/>
      <c r="M92" s="420"/>
      <c r="N92" s="420"/>
      <c r="O92" s="421"/>
      <c r="P92" s="420"/>
      <c r="Q92" s="794"/>
      <c r="R92" s="794"/>
      <c r="S92" s="794"/>
      <c r="T92" s="794"/>
      <c r="U92" s="794"/>
      <c r="V92" s="794"/>
      <c r="W92" s="794"/>
      <c r="X92" s="795"/>
      <c r="Y92" s="290" t="s">
        <v>89</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c r="A93" s="888"/>
      <c r="B93" s="300"/>
      <c r="C93" s="300"/>
      <c r="D93" s="300"/>
      <c r="E93" s="300"/>
      <c r="F93" s="301"/>
      <c r="G93" s="422"/>
      <c r="H93" s="423"/>
      <c r="I93" s="423"/>
      <c r="J93" s="423"/>
      <c r="K93" s="423"/>
      <c r="L93" s="423"/>
      <c r="M93" s="423"/>
      <c r="N93" s="423"/>
      <c r="O93" s="424"/>
      <c r="P93" s="796"/>
      <c r="Q93" s="796"/>
      <c r="R93" s="796"/>
      <c r="S93" s="796"/>
      <c r="T93" s="796"/>
      <c r="U93" s="796"/>
      <c r="V93" s="796"/>
      <c r="W93" s="796"/>
      <c r="X93" s="797"/>
      <c r="Y93" s="293" t="s">
        <v>17</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798"/>
      <c r="Y94" s="293" t="s">
        <v>135</v>
      </c>
      <c r="Z94" s="294"/>
      <c r="AA94" s="295"/>
      <c r="AB94" s="250" t="s">
        <v>1</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c r="A95" s="888"/>
      <c r="B95" s="300" t="s">
        <v>149</v>
      </c>
      <c r="C95" s="300"/>
      <c r="D95" s="300"/>
      <c r="E95" s="300"/>
      <c r="F95" s="301"/>
      <c r="G95" s="321" t="s">
        <v>152</v>
      </c>
      <c r="H95" s="305"/>
      <c r="I95" s="305"/>
      <c r="J95" s="305"/>
      <c r="K95" s="305"/>
      <c r="L95" s="305"/>
      <c r="M95" s="305"/>
      <c r="N95" s="305"/>
      <c r="O95" s="306"/>
      <c r="P95" s="308" t="s">
        <v>156</v>
      </c>
      <c r="Q95" s="305"/>
      <c r="R95" s="305"/>
      <c r="S95" s="305"/>
      <c r="T95" s="305"/>
      <c r="U95" s="305"/>
      <c r="V95" s="305"/>
      <c r="W95" s="305"/>
      <c r="X95" s="306"/>
      <c r="Y95" s="323"/>
      <c r="Z95" s="324"/>
      <c r="AA95" s="325"/>
      <c r="AB95" s="791" t="s">
        <v>74</v>
      </c>
      <c r="AC95" s="792"/>
      <c r="AD95" s="793"/>
      <c r="AE95" s="359" t="s">
        <v>70</v>
      </c>
      <c r="AF95" s="359"/>
      <c r="AG95" s="359"/>
      <c r="AH95" s="359"/>
      <c r="AI95" s="359" t="s">
        <v>60</v>
      </c>
      <c r="AJ95" s="359"/>
      <c r="AK95" s="359"/>
      <c r="AL95" s="359"/>
      <c r="AM95" s="359" t="s">
        <v>123</v>
      </c>
      <c r="AN95" s="359"/>
      <c r="AO95" s="359"/>
      <c r="AP95" s="359"/>
      <c r="AQ95" s="260" t="s">
        <v>124</v>
      </c>
      <c r="AR95" s="261"/>
      <c r="AS95" s="261"/>
      <c r="AT95" s="262"/>
      <c r="AU95" s="287" t="s">
        <v>111</v>
      </c>
      <c r="AV95" s="287"/>
      <c r="AW95" s="287"/>
      <c r="AX95" s="288"/>
      <c r="AY95">
        <f>COUNTA($G$97)</f>
        <v>0</v>
      </c>
    </row>
    <row r="96" spans="1:51" ht="18.75" hidden="1" customHeight="1">
      <c r="A96" s="888"/>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9"/>
      <c r="AC96" s="710"/>
      <c r="AD96" s="711"/>
      <c r="AE96" s="359"/>
      <c r="AF96" s="359"/>
      <c r="AG96" s="359"/>
      <c r="AH96" s="359"/>
      <c r="AI96" s="359"/>
      <c r="AJ96" s="359"/>
      <c r="AK96" s="359"/>
      <c r="AL96" s="359"/>
      <c r="AM96" s="359"/>
      <c r="AN96" s="359"/>
      <c r="AO96" s="359"/>
      <c r="AP96" s="359"/>
      <c r="AQ96" s="289"/>
      <c r="AR96" s="227"/>
      <c r="AS96" s="225" t="s">
        <v>125</v>
      </c>
      <c r="AT96" s="226"/>
      <c r="AU96" s="227"/>
      <c r="AV96" s="227"/>
      <c r="AW96" s="228" t="s">
        <v>127</v>
      </c>
      <c r="AX96" s="229"/>
      <c r="AY96">
        <f>$AY$95</f>
        <v>0</v>
      </c>
    </row>
    <row r="97" spans="1:51" ht="23.25" hidden="1" customHeight="1">
      <c r="A97" s="888"/>
      <c r="B97" s="300"/>
      <c r="C97" s="300"/>
      <c r="D97" s="300"/>
      <c r="E97" s="300"/>
      <c r="F97" s="301"/>
      <c r="G97" s="419"/>
      <c r="H97" s="420"/>
      <c r="I97" s="420"/>
      <c r="J97" s="420"/>
      <c r="K97" s="420"/>
      <c r="L97" s="420"/>
      <c r="M97" s="420"/>
      <c r="N97" s="420"/>
      <c r="O97" s="421"/>
      <c r="P97" s="420"/>
      <c r="Q97" s="794"/>
      <c r="R97" s="794"/>
      <c r="S97" s="794"/>
      <c r="T97" s="794"/>
      <c r="U97" s="794"/>
      <c r="V97" s="794"/>
      <c r="W97" s="794"/>
      <c r="X97" s="795"/>
      <c r="Y97" s="290" t="s">
        <v>89</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c r="A98" s="888"/>
      <c r="B98" s="300"/>
      <c r="C98" s="300"/>
      <c r="D98" s="300"/>
      <c r="E98" s="300"/>
      <c r="F98" s="301"/>
      <c r="G98" s="422"/>
      <c r="H98" s="423"/>
      <c r="I98" s="423"/>
      <c r="J98" s="423"/>
      <c r="K98" s="423"/>
      <c r="L98" s="423"/>
      <c r="M98" s="423"/>
      <c r="N98" s="423"/>
      <c r="O98" s="424"/>
      <c r="P98" s="796"/>
      <c r="Q98" s="796"/>
      <c r="R98" s="796"/>
      <c r="S98" s="796"/>
      <c r="T98" s="796"/>
      <c r="U98" s="796"/>
      <c r="V98" s="796"/>
      <c r="W98" s="796"/>
      <c r="X98" s="797"/>
      <c r="Y98" s="293" t="s">
        <v>17</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c r="A99" s="889"/>
      <c r="B99" s="799"/>
      <c r="C99" s="799"/>
      <c r="D99" s="799"/>
      <c r="E99" s="799"/>
      <c r="F99" s="800"/>
      <c r="G99" s="801"/>
      <c r="H99" s="474"/>
      <c r="I99" s="474"/>
      <c r="J99" s="474"/>
      <c r="K99" s="474"/>
      <c r="L99" s="474"/>
      <c r="M99" s="474"/>
      <c r="N99" s="474"/>
      <c r="O99" s="802"/>
      <c r="P99" s="803"/>
      <c r="Q99" s="803"/>
      <c r="R99" s="803"/>
      <c r="S99" s="803"/>
      <c r="T99" s="803"/>
      <c r="U99" s="803"/>
      <c r="V99" s="803"/>
      <c r="W99" s="803"/>
      <c r="X99" s="804"/>
      <c r="Y99" s="329" t="s">
        <v>135</v>
      </c>
      <c r="Z99" s="330"/>
      <c r="AA99" s="331"/>
      <c r="AB99" s="332" t="s">
        <v>1</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c r="A100" s="805" t="s">
        <v>157</v>
      </c>
      <c r="B100" s="806"/>
      <c r="C100" s="806"/>
      <c r="D100" s="806"/>
      <c r="E100" s="806"/>
      <c r="F100" s="807"/>
      <c r="G100" s="822" t="s">
        <v>158</v>
      </c>
      <c r="H100" s="822"/>
      <c r="I100" s="822"/>
      <c r="J100" s="822"/>
      <c r="K100" s="822"/>
      <c r="L100" s="822"/>
      <c r="M100" s="822"/>
      <c r="N100" s="822"/>
      <c r="O100" s="822"/>
      <c r="P100" s="822"/>
      <c r="Q100" s="822"/>
      <c r="R100" s="822"/>
      <c r="S100" s="822"/>
      <c r="T100" s="822"/>
      <c r="U100" s="822"/>
      <c r="V100" s="822"/>
      <c r="W100" s="822"/>
      <c r="X100" s="823"/>
      <c r="Y100" s="340"/>
      <c r="Z100" s="341"/>
      <c r="AA100" s="342"/>
      <c r="AB100" s="343" t="s">
        <v>74</v>
      </c>
      <c r="AC100" s="343"/>
      <c r="AD100" s="343"/>
      <c r="AE100" s="344" t="s">
        <v>70</v>
      </c>
      <c r="AF100" s="345"/>
      <c r="AG100" s="345"/>
      <c r="AH100" s="346"/>
      <c r="AI100" s="344" t="s">
        <v>60</v>
      </c>
      <c r="AJ100" s="345"/>
      <c r="AK100" s="345"/>
      <c r="AL100" s="346"/>
      <c r="AM100" s="344" t="s">
        <v>123</v>
      </c>
      <c r="AN100" s="345"/>
      <c r="AO100" s="345"/>
      <c r="AP100" s="346"/>
      <c r="AQ100" s="347" t="s">
        <v>160</v>
      </c>
      <c r="AR100" s="348"/>
      <c r="AS100" s="348"/>
      <c r="AT100" s="349"/>
      <c r="AU100" s="347" t="s">
        <v>164</v>
      </c>
      <c r="AV100" s="348"/>
      <c r="AW100" s="348"/>
      <c r="AX100" s="350"/>
    </row>
    <row r="101" spans="1:51" ht="23.25" customHeight="1">
      <c r="A101" s="808"/>
      <c r="B101" s="809"/>
      <c r="C101" s="809"/>
      <c r="D101" s="809"/>
      <c r="E101" s="809"/>
      <c r="F101" s="810"/>
      <c r="G101" s="420" t="s">
        <v>672</v>
      </c>
      <c r="H101" s="420"/>
      <c r="I101" s="420"/>
      <c r="J101" s="420"/>
      <c r="K101" s="420"/>
      <c r="L101" s="420"/>
      <c r="M101" s="420"/>
      <c r="N101" s="420"/>
      <c r="O101" s="420"/>
      <c r="P101" s="420"/>
      <c r="Q101" s="420"/>
      <c r="R101" s="420"/>
      <c r="S101" s="420"/>
      <c r="T101" s="420"/>
      <c r="U101" s="420"/>
      <c r="V101" s="420"/>
      <c r="W101" s="420"/>
      <c r="X101" s="421"/>
      <c r="Y101" s="351" t="s">
        <v>165</v>
      </c>
      <c r="Z101" s="108"/>
      <c r="AA101" s="109"/>
      <c r="AB101" s="233" t="s">
        <v>649</v>
      </c>
      <c r="AC101" s="233"/>
      <c r="AD101" s="233"/>
      <c r="AE101" s="249">
        <v>59</v>
      </c>
      <c r="AF101" s="249"/>
      <c r="AG101" s="249"/>
      <c r="AH101" s="249"/>
      <c r="AI101" s="249">
        <v>53</v>
      </c>
      <c r="AJ101" s="249"/>
      <c r="AK101" s="249"/>
      <c r="AL101" s="249"/>
      <c r="AM101" s="249">
        <v>45</v>
      </c>
      <c r="AN101" s="249"/>
      <c r="AO101" s="249"/>
      <c r="AP101" s="249"/>
      <c r="AQ101" s="249">
        <v>91</v>
      </c>
      <c r="AR101" s="249"/>
      <c r="AS101" s="249"/>
      <c r="AT101" s="249"/>
      <c r="AU101" s="234" t="s">
        <v>10</v>
      </c>
      <c r="AV101" s="235"/>
      <c r="AW101" s="235"/>
      <c r="AX101" s="239"/>
    </row>
    <row r="102" spans="1:51" ht="23.25" customHeight="1">
      <c r="A102" s="725"/>
      <c r="B102" s="726"/>
      <c r="C102" s="726"/>
      <c r="D102" s="726"/>
      <c r="E102" s="726"/>
      <c r="F102" s="727"/>
      <c r="G102" s="425"/>
      <c r="H102" s="425"/>
      <c r="I102" s="425"/>
      <c r="J102" s="425"/>
      <c r="K102" s="425"/>
      <c r="L102" s="425"/>
      <c r="M102" s="425"/>
      <c r="N102" s="425"/>
      <c r="O102" s="425"/>
      <c r="P102" s="425"/>
      <c r="Q102" s="425"/>
      <c r="R102" s="425"/>
      <c r="S102" s="425"/>
      <c r="T102" s="425"/>
      <c r="U102" s="425"/>
      <c r="V102" s="425"/>
      <c r="W102" s="425"/>
      <c r="X102" s="426"/>
      <c r="Y102" s="352" t="s">
        <v>166</v>
      </c>
      <c r="Z102" s="353"/>
      <c r="AA102" s="354"/>
      <c r="AB102" s="233" t="s">
        <v>649</v>
      </c>
      <c r="AC102" s="233"/>
      <c r="AD102" s="233"/>
      <c r="AE102" s="249">
        <v>50</v>
      </c>
      <c r="AF102" s="249"/>
      <c r="AG102" s="249"/>
      <c r="AH102" s="249"/>
      <c r="AI102" s="249">
        <v>50</v>
      </c>
      <c r="AJ102" s="249"/>
      <c r="AK102" s="249"/>
      <c r="AL102" s="249"/>
      <c r="AM102" s="249">
        <v>50</v>
      </c>
      <c r="AN102" s="249"/>
      <c r="AO102" s="249"/>
      <c r="AP102" s="249"/>
      <c r="AQ102" s="249">
        <v>50</v>
      </c>
      <c r="AR102" s="249"/>
      <c r="AS102" s="249"/>
      <c r="AT102" s="249"/>
      <c r="AU102" s="258">
        <v>50</v>
      </c>
      <c r="AV102" s="259"/>
      <c r="AW102" s="259"/>
      <c r="AX102" s="355"/>
    </row>
    <row r="103" spans="1:51" ht="31.5" hidden="1" customHeight="1">
      <c r="A103" s="722" t="s">
        <v>157</v>
      </c>
      <c r="B103" s="723"/>
      <c r="C103" s="723"/>
      <c r="D103" s="723"/>
      <c r="E103" s="723"/>
      <c r="F103" s="724"/>
      <c r="G103" s="294" t="s">
        <v>158</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74</v>
      </c>
      <c r="AC103" s="157"/>
      <c r="AD103" s="158"/>
      <c r="AE103" s="359" t="s">
        <v>70</v>
      </c>
      <c r="AF103" s="359"/>
      <c r="AG103" s="359"/>
      <c r="AH103" s="359"/>
      <c r="AI103" s="359" t="s">
        <v>60</v>
      </c>
      <c r="AJ103" s="359"/>
      <c r="AK103" s="359"/>
      <c r="AL103" s="359"/>
      <c r="AM103" s="359" t="s">
        <v>123</v>
      </c>
      <c r="AN103" s="359"/>
      <c r="AO103" s="359"/>
      <c r="AP103" s="359"/>
      <c r="AQ103" s="360" t="s">
        <v>160</v>
      </c>
      <c r="AR103" s="361"/>
      <c r="AS103" s="361"/>
      <c r="AT103" s="361"/>
      <c r="AU103" s="360" t="s">
        <v>164</v>
      </c>
      <c r="AV103" s="361"/>
      <c r="AW103" s="361"/>
      <c r="AX103" s="362"/>
      <c r="AY103">
        <f>COUNTA($G$104)</f>
        <v>0</v>
      </c>
    </row>
    <row r="104" spans="1:51" ht="23.25" hidden="1" customHeight="1">
      <c r="A104" s="808"/>
      <c r="B104" s="809"/>
      <c r="C104" s="809"/>
      <c r="D104" s="809"/>
      <c r="E104" s="809"/>
      <c r="F104" s="810"/>
      <c r="G104" s="420"/>
      <c r="H104" s="420"/>
      <c r="I104" s="420"/>
      <c r="J104" s="420"/>
      <c r="K104" s="420"/>
      <c r="L104" s="420"/>
      <c r="M104" s="420"/>
      <c r="N104" s="420"/>
      <c r="O104" s="420"/>
      <c r="P104" s="420"/>
      <c r="Q104" s="420"/>
      <c r="R104" s="420"/>
      <c r="S104" s="420"/>
      <c r="T104" s="420"/>
      <c r="U104" s="420"/>
      <c r="V104" s="420"/>
      <c r="W104" s="420"/>
      <c r="X104" s="421"/>
      <c r="Y104" s="363" t="s">
        <v>165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c r="A105" s="725"/>
      <c r="B105" s="726"/>
      <c r="C105" s="726"/>
      <c r="D105" s="726"/>
      <c r="E105" s="726"/>
      <c r="F105" s="727"/>
      <c r="G105" s="425"/>
      <c r="H105" s="425"/>
      <c r="I105" s="425"/>
      <c r="J105" s="425"/>
      <c r="K105" s="425"/>
      <c r="L105" s="425"/>
      <c r="M105" s="425"/>
      <c r="N105" s="425"/>
      <c r="O105" s="425"/>
      <c r="P105" s="425"/>
      <c r="Q105" s="425"/>
      <c r="R105" s="425"/>
      <c r="S105" s="425"/>
      <c r="T105" s="425"/>
      <c r="U105" s="425"/>
      <c r="V105" s="425"/>
      <c r="W105" s="425"/>
      <c r="X105" s="426"/>
      <c r="Y105" s="352" t="s">
        <v>166</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c r="A106" s="722" t="s">
        <v>157</v>
      </c>
      <c r="B106" s="723"/>
      <c r="C106" s="723"/>
      <c r="D106" s="723"/>
      <c r="E106" s="723"/>
      <c r="F106" s="724"/>
      <c r="G106" s="294" t="s">
        <v>158</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74</v>
      </c>
      <c r="AC106" s="157"/>
      <c r="AD106" s="158"/>
      <c r="AE106" s="359" t="s">
        <v>70</v>
      </c>
      <c r="AF106" s="359"/>
      <c r="AG106" s="359"/>
      <c r="AH106" s="359"/>
      <c r="AI106" s="359" t="s">
        <v>60</v>
      </c>
      <c r="AJ106" s="359"/>
      <c r="AK106" s="359"/>
      <c r="AL106" s="359"/>
      <c r="AM106" s="359" t="s">
        <v>123</v>
      </c>
      <c r="AN106" s="359"/>
      <c r="AO106" s="359"/>
      <c r="AP106" s="359"/>
      <c r="AQ106" s="360" t="s">
        <v>160</v>
      </c>
      <c r="AR106" s="361"/>
      <c r="AS106" s="361"/>
      <c r="AT106" s="361"/>
      <c r="AU106" s="360" t="s">
        <v>164</v>
      </c>
      <c r="AV106" s="361"/>
      <c r="AW106" s="361"/>
      <c r="AX106" s="362"/>
      <c r="AY106">
        <f>COUNTA($G$107)</f>
        <v>0</v>
      </c>
    </row>
    <row r="107" spans="1:51" ht="23.25" hidden="1" customHeight="1">
      <c r="A107" s="808"/>
      <c r="B107" s="809"/>
      <c r="C107" s="809"/>
      <c r="D107" s="809"/>
      <c r="E107" s="809"/>
      <c r="F107" s="810"/>
      <c r="G107" s="420"/>
      <c r="H107" s="420"/>
      <c r="I107" s="420"/>
      <c r="J107" s="420"/>
      <c r="K107" s="420"/>
      <c r="L107" s="420"/>
      <c r="M107" s="420"/>
      <c r="N107" s="420"/>
      <c r="O107" s="420"/>
      <c r="P107" s="420"/>
      <c r="Q107" s="420"/>
      <c r="R107" s="420"/>
      <c r="S107" s="420"/>
      <c r="T107" s="420"/>
      <c r="U107" s="420"/>
      <c r="V107" s="420"/>
      <c r="W107" s="420"/>
      <c r="X107" s="421"/>
      <c r="Y107" s="363" t="s">
        <v>165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c r="A108" s="725"/>
      <c r="B108" s="726"/>
      <c r="C108" s="726"/>
      <c r="D108" s="726"/>
      <c r="E108" s="726"/>
      <c r="F108" s="727"/>
      <c r="G108" s="425"/>
      <c r="H108" s="425"/>
      <c r="I108" s="425"/>
      <c r="J108" s="425"/>
      <c r="K108" s="425"/>
      <c r="L108" s="425"/>
      <c r="M108" s="425"/>
      <c r="N108" s="425"/>
      <c r="O108" s="425"/>
      <c r="P108" s="425"/>
      <c r="Q108" s="425"/>
      <c r="R108" s="425"/>
      <c r="S108" s="425"/>
      <c r="T108" s="425"/>
      <c r="U108" s="425"/>
      <c r="V108" s="425"/>
      <c r="W108" s="425"/>
      <c r="X108" s="426"/>
      <c r="Y108" s="352" t="s">
        <v>166</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c r="A109" s="722" t="s">
        <v>157</v>
      </c>
      <c r="B109" s="723"/>
      <c r="C109" s="723"/>
      <c r="D109" s="723"/>
      <c r="E109" s="723"/>
      <c r="F109" s="724"/>
      <c r="G109" s="294" t="s">
        <v>158</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74</v>
      </c>
      <c r="AC109" s="157"/>
      <c r="AD109" s="158"/>
      <c r="AE109" s="359" t="s">
        <v>70</v>
      </c>
      <c r="AF109" s="359"/>
      <c r="AG109" s="359"/>
      <c r="AH109" s="359"/>
      <c r="AI109" s="359" t="s">
        <v>60</v>
      </c>
      <c r="AJ109" s="359"/>
      <c r="AK109" s="359"/>
      <c r="AL109" s="359"/>
      <c r="AM109" s="359" t="s">
        <v>123</v>
      </c>
      <c r="AN109" s="359"/>
      <c r="AO109" s="359"/>
      <c r="AP109" s="359"/>
      <c r="AQ109" s="360" t="s">
        <v>160</v>
      </c>
      <c r="AR109" s="361"/>
      <c r="AS109" s="361"/>
      <c r="AT109" s="361"/>
      <c r="AU109" s="360" t="s">
        <v>164</v>
      </c>
      <c r="AV109" s="361"/>
      <c r="AW109" s="361"/>
      <c r="AX109" s="362"/>
      <c r="AY109">
        <f>COUNTA($G$110)</f>
        <v>0</v>
      </c>
    </row>
    <row r="110" spans="1:51" ht="23.25" hidden="1" customHeight="1">
      <c r="A110" s="808"/>
      <c r="B110" s="809"/>
      <c r="C110" s="809"/>
      <c r="D110" s="809"/>
      <c r="E110" s="809"/>
      <c r="F110" s="810"/>
      <c r="G110" s="420"/>
      <c r="H110" s="420"/>
      <c r="I110" s="420"/>
      <c r="J110" s="420"/>
      <c r="K110" s="420"/>
      <c r="L110" s="420"/>
      <c r="M110" s="420"/>
      <c r="N110" s="420"/>
      <c r="O110" s="420"/>
      <c r="P110" s="420"/>
      <c r="Q110" s="420"/>
      <c r="R110" s="420"/>
      <c r="S110" s="420"/>
      <c r="T110" s="420"/>
      <c r="U110" s="420"/>
      <c r="V110" s="420"/>
      <c r="W110" s="420"/>
      <c r="X110" s="421"/>
      <c r="Y110" s="363" t="s">
        <v>165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c r="A111" s="725"/>
      <c r="B111" s="726"/>
      <c r="C111" s="726"/>
      <c r="D111" s="726"/>
      <c r="E111" s="726"/>
      <c r="F111" s="727"/>
      <c r="G111" s="425"/>
      <c r="H111" s="425"/>
      <c r="I111" s="425"/>
      <c r="J111" s="425"/>
      <c r="K111" s="425"/>
      <c r="L111" s="425"/>
      <c r="M111" s="425"/>
      <c r="N111" s="425"/>
      <c r="O111" s="425"/>
      <c r="P111" s="425"/>
      <c r="Q111" s="425"/>
      <c r="R111" s="425"/>
      <c r="S111" s="425"/>
      <c r="T111" s="425"/>
      <c r="U111" s="425"/>
      <c r="V111" s="425"/>
      <c r="W111" s="425"/>
      <c r="X111" s="426"/>
      <c r="Y111" s="352" t="s">
        <v>166</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c r="A112" s="722" t="s">
        <v>157</v>
      </c>
      <c r="B112" s="723"/>
      <c r="C112" s="723"/>
      <c r="D112" s="723"/>
      <c r="E112" s="723"/>
      <c r="F112" s="724"/>
      <c r="G112" s="294" t="s">
        <v>158</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74</v>
      </c>
      <c r="AC112" s="157"/>
      <c r="AD112" s="158"/>
      <c r="AE112" s="359" t="s">
        <v>70</v>
      </c>
      <c r="AF112" s="359"/>
      <c r="AG112" s="359"/>
      <c r="AH112" s="359"/>
      <c r="AI112" s="359" t="s">
        <v>60</v>
      </c>
      <c r="AJ112" s="359"/>
      <c r="AK112" s="359"/>
      <c r="AL112" s="359"/>
      <c r="AM112" s="359" t="s">
        <v>123</v>
      </c>
      <c r="AN112" s="359"/>
      <c r="AO112" s="359"/>
      <c r="AP112" s="359"/>
      <c r="AQ112" s="360" t="s">
        <v>160</v>
      </c>
      <c r="AR112" s="361"/>
      <c r="AS112" s="361"/>
      <c r="AT112" s="361"/>
      <c r="AU112" s="360" t="s">
        <v>164</v>
      </c>
      <c r="AV112" s="361"/>
      <c r="AW112" s="361"/>
      <c r="AX112" s="362"/>
      <c r="AY112">
        <f>COUNTA($G$113)</f>
        <v>0</v>
      </c>
    </row>
    <row r="113" spans="1:51" ht="23.25" hidden="1" customHeight="1">
      <c r="A113" s="808"/>
      <c r="B113" s="809"/>
      <c r="C113" s="809"/>
      <c r="D113" s="809"/>
      <c r="E113" s="809"/>
      <c r="F113" s="810"/>
      <c r="G113" s="420"/>
      <c r="H113" s="420"/>
      <c r="I113" s="420"/>
      <c r="J113" s="420"/>
      <c r="K113" s="420"/>
      <c r="L113" s="420"/>
      <c r="M113" s="420"/>
      <c r="N113" s="420"/>
      <c r="O113" s="420"/>
      <c r="P113" s="420"/>
      <c r="Q113" s="420"/>
      <c r="R113" s="420"/>
      <c r="S113" s="420"/>
      <c r="T113" s="420"/>
      <c r="U113" s="420"/>
      <c r="V113" s="420"/>
      <c r="W113" s="420"/>
      <c r="X113" s="421"/>
      <c r="Y113" s="363" t="s">
        <v>165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c r="A114" s="725"/>
      <c r="B114" s="726"/>
      <c r="C114" s="726"/>
      <c r="D114" s="726"/>
      <c r="E114" s="726"/>
      <c r="F114" s="727"/>
      <c r="G114" s="425"/>
      <c r="H114" s="425"/>
      <c r="I114" s="425"/>
      <c r="J114" s="425"/>
      <c r="K114" s="425"/>
      <c r="L114" s="425"/>
      <c r="M114" s="425"/>
      <c r="N114" s="425"/>
      <c r="O114" s="425"/>
      <c r="P114" s="425"/>
      <c r="Q114" s="425"/>
      <c r="R114" s="425"/>
      <c r="S114" s="425"/>
      <c r="T114" s="425"/>
      <c r="U114" s="425"/>
      <c r="V114" s="425"/>
      <c r="W114" s="425"/>
      <c r="X114" s="426"/>
      <c r="Y114" s="352" t="s">
        <v>166</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c r="A115" s="811" t="s">
        <v>168</v>
      </c>
      <c r="B115" s="573"/>
      <c r="C115" s="573"/>
      <c r="D115" s="573"/>
      <c r="E115" s="573"/>
      <c r="F115" s="812"/>
      <c r="G115" s="157" t="s">
        <v>94</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74</v>
      </c>
      <c r="AC115" s="157"/>
      <c r="AD115" s="158"/>
      <c r="AE115" s="359" t="s">
        <v>70</v>
      </c>
      <c r="AF115" s="359"/>
      <c r="AG115" s="359"/>
      <c r="AH115" s="359"/>
      <c r="AI115" s="359" t="s">
        <v>60</v>
      </c>
      <c r="AJ115" s="359"/>
      <c r="AK115" s="359"/>
      <c r="AL115" s="359"/>
      <c r="AM115" s="359" t="s">
        <v>123</v>
      </c>
      <c r="AN115" s="359"/>
      <c r="AO115" s="359"/>
      <c r="AP115" s="359"/>
      <c r="AQ115" s="376" t="s">
        <v>170</v>
      </c>
      <c r="AR115" s="377"/>
      <c r="AS115" s="377"/>
      <c r="AT115" s="377"/>
      <c r="AU115" s="377"/>
      <c r="AV115" s="377"/>
      <c r="AW115" s="377"/>
      <c r="AX115" s="378"/>
    </row>
    <row r="116" spans="1:51" ht="23.25" customHeight="1">
      <c r="A116" s="813"/>
      <c r="B116" s="814"/>
      <c r="C116" s="814"/>
      <c r="D116" s="814"/>
      <c r="E116" s="814"/>
      <c r="F116" s="815"/>
      <c r="G116" s="818" t="s">
        <v>371</v>
      </c>
      <c r="H116" s="818"/>
      <c r="I116" s="818"/>
      <c r="J116" s="818"/>
      <c r="K116" s="818"/>
      <c r="L116" s="818"/>
      <c r="M116" s="818"/>
      <c r="N116" s="818"/>
      <c r="O116" s="818"/>
      <c r="P116" s="818"/>
      <c r="Q116" s="818"/>
      <c r="R116" s="818"/>
      <c r="S116" s="818"/>
      <c r="T116" s="818"/>
      <c r="U116" s="818"/>
      <c r="V116" s="818"/>
      <c r="W116" s="818"/>
      <c r="X116" s="818"/>
      <c r="Y116" s="379" t="s">
        <v>168</v>
      </c>
      <c r="Z116" s="380"/>
      <c r="AA116" s="381"/>
      <c r="AB116" s="326" t="s">
        <v>650</v>
      </c>
      <c r="AC116" s="327"/>
      <c r="AD116" s="328"/>
      <c r="AE116" s="249">
        <v>0.6</v>
      </c>
      <c r="AF116" s="249"/>
      <c r="AG116" s="249"/>
      <c r="AH116" s="249"/>
      <c r="AI116" s="249">
        <v>0.5</v>
      </c>
      <c r="AJ116" s="249"/>
      <c r="AK116" s="249"/>
      <c r="AL116" s="249"/>
      <c r="AM116" s="249">
        <v>0.2</v>
      </c>
      <c r="AN116" s="249"/>
      <c r="AO116" s="249"/>
      <c r="AP116" s="249"/>
      <c r="AQ116" s="234">
        <v>0.7</v>
      </c>
      <c r="AR116" s="235"/>
      <c r="AS116" s="235"/>
      <c r="AT116" s="235"/>
      <c r="AU116" s="235"/>
      <c r="AV116" s="235"/>
      <c r="AW116" s="235"/>
      <c r="AX116" s="239"/>
    </row>
    <row r="117" spans="1:51" ht="46.5" customHeight="1">
      <c r="A117" s="816"/>
      <c r="B117" s="127"/>
      <c r="C117" s="127"/>
      <c r="D117" s="127"/>
      <c r="E117" s="127"/>
      <c r="F117" s="817"/>
      <c r="G117" s="819"/>
      <c r="H117" s="819"/>
      <c r="I117" s="819"/>
      <c r="J117" s="819"/>
      <c r="K117" s="819"/>
      <c r="L117" s="819"/>
      <c r="M117" s="819"/>
      <c r="N117" s="819"/>
      <c r="O117" s="819"/>
      <c r="P117" s="819"/>
      <c r="Q117" s="819"/>
      <c r="R117" s="819"/>
      <c r="S117" s="819"/>
      <c r="T117" s="819"/>
      <c r="U117" s="819"/>
      <c r="V117" s="819"/>
      <c r="W117" s="819"/>
      <c r="X117" s="819"/>
      <c r="Y117" s="230" t="s">
        <v>174</v>
      </c>
      <c r="Z117" s="353"/>
      <c r="AA117" s="354"/>
      <c r="AB117" s="382" t="s">
        <v>620</v>
      </c>
      <c r="AC117" s="383"/>
      <c r="AD117" s="384"/>
      <c r="AE117" s="385" t="s">
        <v>651</v>
      </c>
      <c r="AF117" s="385"/>
      <c r="AG117" s="385"/>
      <c r="AH117" s="385"/>
      <c r="AI117" s="385" t="s">
        <v>652</v>
      </c>
      <c r="AJ117" s="385"/>
      <c r="AK117" s="385"/>
      <c r="AL117" s="385"/>
      <c r="AM117" s="385" t="s">
        <v>671</v>
      </c>
      <c r="AN117" s="385"/>
      <c r="AO117" s="385"/>
      <c r="AP117" s="385"/>
      <c r="AQ117" s="385" t="s">
        <v>167</v>
      </c>
      <c r="AR117" s="385"/>
      <c r="AS117" s="385"/>
      <c r="AT117" s="385"/>
      <c r="AU117" s="385"/>
      <c r="AV117" s="385"/>
      <c r="AW117" s="385"/>
      <c r="AX117" s="386"/>
    </row>
    <row r="118" spans="1:51" ht="23.25" hidden="1" customHeight="1">
      <c r="A118" s="811" t="s">
        <v>168</v>
      </c>
      <c r="B118" s="573"/>
      <c r="C118" s="573"/>
      <c r="D118" s="573"/>
      <c r="E118" s="573"/>
      <c r="F118" s="812"/>
      <c r="G118" s="157" t="s">
        <v>94</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74</v>
      </c>
      <c r="AC118" s="157"/>
      <c r="AD118" s="158"/>
      <c r="AE118" s="359" t="s">
        <v>70</v>
      </c>
      <c r="AF118" s="359"/>
      <c r="AG118" s="359"/>
      <c r="AH118" s="359"/>
      <c r="AI118" s="359" t="s">
        <v>60</v>
      </c>
      <c r="AJ118" s="359"/>
      <c r="AK118" s="359"/>
      <c r="AL118" s="359"/>
      <c r="AM118" s="359" t="s">
        <v>123</v>
      </c>
      <c r="AN118" s="359"/>
      <c r="AO118" s="359"/>
      <c r="AP118" s="359"/>
      <c r="AQ118" s="376" t="s">
        <v>170</v>
      </c>
      <c r="AR118" s="377"/>
      <c r="AS118" s="377"/>
      <c r="AT118" s="377"/>
      <c r="AU118" s="377"/>
      <c r="AV118" s="377"/>
      <c r="AW118" s="377"/>
      <c r="AX118" s="378"/>
      <c r="AY118" s="48">
        <f>IF(SUBSTITUTE(SUBSTITUTE($G$119,"／",""),"　","")="",0,1)</f>
        <v>0</v>
      </c>
    </row>
    <row r="119" spans="1:51" ht="23.25" hidden="1" customHeight="1">
      <c r="A119" s="813"/>
      <c r="B119" s="814"/>
      <c r="C119" s="814"/>
      <c r="D119" s="814"/>
      <c r="E119" s="814"/>
      <c r="F119" s="815"/>
      <c r="G119" s="818" t="s">
        <v>175</v>
      </c>
      <c r="H119" s="818"/>
      <c r="I119" s="818"/>
      <c r="J119" s="818"/>
      <c r="K119" s="818"/>
      <c r="L119" s="818"/>
      <c r="M119" s="818"/>
      <c r="N119" s="818"/>
      <c r="O119" s="818"/>
      <c r="P119" s="818"/>
      <c r="Q119" s="818"/>
      <c r="R119" s="818"/>
      <c r="S119" s="818"/>
      <c r="T119" s="818"/>
      <c r="U119" s="818"/>
      <c r="V119" s="818"/>
      <c r="W119" s="818"/>
      <c r="X119" s="818"/>
      <c r="Y119" s="379" t="s">
        <v>168</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c r="A120" s="816"/>
      <c r="B120" s="127"/>
      <c r="C120" s="127"/>
      <c r="D120" s="127"/>
      <c r="E120" s="127"/>
      <c r="F120" s="817"/>
      <c r="G120" s="819"/>
      <c r="H120" s="819"/>
      <c r="I120" s="819"/>
      <c r="J120" s="819"/>
      <c r="K120" s="819"/>
      <c r="L120" s="819"/>
      <c r="M120" s="819"/>
      <c r="N120" s="819"/>
      <c r="O120" s="819"/>
      <c r="P120" s="819"/>
      <c r="Q120" s="819"/>
      <c r="R120" s="819"/>
      <c r="S120" s="819"/>
      <c r="T120" s="819"/>
      <c r="U120" s="819"/>
      <c r="V120" s="819"/>
      <c r="W120" s="819"/>
      <c r="X120" s="819"/>
      <c r="Y120" s="230" t="s">
        <v>174</v>
      </c>
      <c r="Z120" s="353"/>
      <c r="AA120" s="354"/>
      <c r="AB120" s="382" t="s">
        <v>155</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c r="A121" s="811" t="s">
        <v>168</v>
      </c>
      <c r="B121" s="573"/>
      <c r="C121" s="573"/>
      <c r="D121" s="573"/>
      <c r="E121" s="573"/>
      <c r="F121" s="812"/>
      <c r="G121" s="157" t="s">
        <v>94</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74</v>
      </c>
      <c r="AC121" s="157"/>
      <c r="AD121" s="158"/>
      <c r="AE121" s="359" t="s">
        <v>70</v>
      </c>
      <c r="AF121" s="359"/>
      <c r="AG121" s="359"/>
      <c r="AH121" s="359"/>
      <c r="AI121" s="359" t="s">
        <v>60</v>
      </c>
      <c r="AJ121" s="359"/>
      <c r="AK121" s="359"/>
      <c r="AL121" s="359"/>
      <c r="AM121" s="359" t="s">
        <v>123</v>
      </c>
      <c r="AN121" s="359"/>
      <c r="AO121" s="359"/>
      <c r="AP121" s="359"/>
      <c r="AQ121" s="376" t="s">
        <v>170</v>
      </c>
      <c r="AR121" s="377"/>
      <c r="AS121" s="377"/>
      <c r="AT121" s="377"/>
      <c r="AU121" s="377"/>
      <c r="AV121" s="377"/>
      <c r="AW121" s="377"/>
      <c r="AX121" s="378"/>
      <c r="AY121" s="48">
        <f>IF(SUBSTITUTE(SUBSTITUTE($G$122,"／",""),"　","")="",0,1)</f>
        <v>0</v>
      </c>
    </row>
    <row r="122" spans="1:51" ht="23.25" hidden="1" customHeight="1">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9" t="s">
        <v>168</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c r="A123" s="816"/>
      <c r="B123" s="127"/>
      <c r="C123" s="127"/>
      <c r="D123" s="127"/>
      <c r="E123" s="127"/>
      <c r="F123" s="817"/>
      <c r="G123" s="819"/>
      <c r="H123" s="819"/>
      <c r="I123" s="819"/>
      <c r="J123" s="819"/>
      <c r="K123" s="819"/>
      <c r="L123" s="819"/>
      <c r="M123" s="819"/>
      <c r="N123" s="819"/>
      <c r="O123" s="819"/>
      <c r="P123" s="819"/>
      <c r="Q123" s="819"/>
      <c r="R123" s="819"/>
      <c r="S123" s="819"/>
      <c r="T123" s="819"/>
      <c r="U123" s="819"/>
      <c r="V123" s="819"/>
      <c r="W123" s="819"/>
      <c r="X123" s="819"/>
      <c r="Y123" s="230" t="s">
        <v>174</v>
      </c>
      <c r="Z123" s="353"/>
      <c r="AA123" s="354"/>
      <c r="AB123" s="382" t="s">
        <v>155</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c r="A124" s="811" t="s">
        <v>168</v>
      </c>
      <c r="B124" s="573"/>
      <c r="C124" s="573"/>
      <c r="D124" s="573"/>
      <c r="E124" s="573"/>
      <c r="F124" s="812"/>
      <c r="G124" s="157" t="s">
        <v>94</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74</v>
      </c>
      <c r="AC124" s="157"/>
      <c r="AD124" s="158"/>
      <c r="AE124" s="359" t="s">
        <v>70</v>
      </c>
      <c r="AF124" s="359"/>
      <c r="AG124" s="359"/>
      <c r="AH124" s="359"/>
      <c r="AI124" s="359" t="s">
        <v>60</v>
      </c>
      <c r="AJ124" s="359"/>
      <c r="AK124" s="359"/>
      <c r="AL124" s="359"/>
      <c r="AM124" s="359" t="s">
        <v>123</v>
      </c>
      <c r="AN124" s="359"/>
      <c r="AO124" s="359"/>
      <c r="AP124" s="359"/>
      <c r="AQ124" s="376" t="s">
        <v>170</v>
      </c>
      <c r="AR124" s="377"/>
      <c r="AS124" s="377"/>
      <c r="AT124" s="377"/>
      <c r="AU124" s="377"/>
      <c r="AV124" s="377"/>
      <c r="AW124" s="377"/>
      <c r="AX124" s="378"/>
      <c r="AY124" s="48">
        <f>IF(SUBSTITUTE(SUBSTITUTE($G$125,"／",""),"　","")="",0,1)</f>
        <v>0</v>
      </c>
    </row>
    <row r="125" spans="1:51" ht="23.25" hidden="1" customHeight="1">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9" t="s">
        <v>168</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c r="A126" s="816"/>
      <c r="B126" s="127"/>
      <c r="C126" s="127"/>
      <c r="D126" s="127"/>
      <c r="E126" s="127"/>
      <c r="F126" s="817"/>
      <c r="G126" s="819"/>
      <c r="H126" s="819"/>
      <c r="I126" s="819"/>
      <c r="J126" s="819"/>
      <c r="K126" s="819"/>
      <c r="L126" s="819"/>
      <c r="M126" s="819"/>
      <c r="N126" s="819"/>
      <c r="O126" s="819"/>
      <c r="P126" s="819"/>
      <c r="Q126" s="819"/>
      <c r="R126" s="819"/>
      <c r="S126" s="819"/>
      <c r="T126" s="819"/>
      <c r="U126" s="819"/>
      <c r="V126" s="819"/>
      <c r="W126" s="819"/>
      <c r="X126" s="821"/>
      <c r="Y126" s="230" t="s">
        <v>174</v>
      </c>
      <c r="Z126" s="353"/>
      <c r="AA126" s="354"/>
      <c r="AB126" s="382" t="s">
        <v>155</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c r="A127" s="824" t="s">
        <v>168</v>
      </c>
      <c r="B127" s="814"/>
      <c r="C127" s="814"/>
      <c r="D127" s="814"/>
      <c r="E127" s="814"/>
      <c r="F127" s="815"/>
      <c r="G127" s="710" t="s">
        <v>94</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74</v>
      </c>
      <c r="AC127" s="710"/>
      <c r="AD127" s="711"/>
      <c r="AE127" s="359" t="s">
        <v>70</v>
      </c>
      <c r="AF127" s="359"/>
      <c r="AG127" s="359"/>
      <c r="AH127" s="359"/>
      <c r="AI127" s="359" t="s">
        <v>60</v>
      </c>
      <c r="AJ127" s="359"/>
      <c r="AK127" s="359"/>
      <c r="AL127" s="359"/>
      <c r="AM127" s="359" t="s">
        <v>123</v>
      </c>
      <c r="AN127" s="359"/>
      <c r="AO127" s="359"/>
      <c r="AP127" s="359"/>
      <c r="AQ127" s="376" t="s">
        <v>170</v>
      </c>
      <c r="AR127" s="377"/>
      <c r="AS127" s="377"/>
      <c r="AT127" s="377"/>
      <c r="AU127" s="377"/>
      <c r="AV127" s="377"/>
      <c r="AW127" s="377"/>
      <c r="AX127" s="378"/>
      <c r="AY127" s="48">
        <f>IF(SUBSTITUTE(SUBSTITUTE($G$128,"／",""),"　","")="",0,1)</f>
        <v>0</v>
      </c>
    </row>
    <row r="128" spans="1:51" ht="23.25" hidden="1" customHeight="1">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9" t="s">
        <v>168</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c r="A129" s="816"/>
      <c r="B129" s="127"/>
      <c r="C129" s="127"/>
      <c r="D129" s="127"/>
      <c r="E129" s="127"/>
      <c r="F129" s="817"/>
      <c r="G129" s="819"/>
      <c r="H129" s="819"/>
      <c r="I129" s="819"/>
      <c r="J129" s="819"/>
      <c r="K129" s="819"/>
      <c r="L129" s="819"/>
      <c r="M129" s="819"/>
      <c r="N129" s="819"/>
      <c r="O129" s="819"/>
      <c r="P129" s="819"/>
      <c r="Q129" s="819"/>
      <c r="R129" s="819"/>
      <c r="S129" s="819"/>
      <c r="T129" s="819"/>
      <c r="U129" s="819"/>
      <c r="V129" s="819"/>
      <c r="W129" s="819"/>
      <c r="X129" s="819"/>
      <c r="Y129" s="230" t="s">
        <v>174</v>
      </c>
      <c r="Z129" s="353"/>
      <c r="AA129" s="354"/>
      <c r="AB129" s="382" t="s">
        <v>155</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c r="A130" s="890" t="s">
        <v>176</v>
      </c>
      <c r="B130" s="891"/>
      <c r="C130" s="896" t="s">
        <v>180</v>
      </c>
      <c r="D130" s="891"/>
      <c r="E130" s="393" t="s">
        <v>182</v>
      </c>
      <c r="F130" s="394"/>
      <c r="G130" s="395" t="s">
        <v>647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c r="A131" s="892"/>
      <c r="B131" s="893"/>
      <c r="C131" s="897"/>
      <c r="D131" s="893"/>
      <c r="E131" s="398" t="s">
        <v>185</v>
      </c>
      <c r="F131" s="399"/>
      <c r="G131" s="400" t="s">
        <v>653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c r="A132" s="892"/>
      <c r="B132" s="893"/>
      <c r="C132" s="897"/>
      <c r="D132" s="893"/>
      <c r="E132" s="900" t="s">
        <v>187</v>
      </c>
      <c r="F132" s="901"/>
      <c r="G132" s="825" t="s">
        <v>189</v>
      </c>
      <c r="H132" s="243"/>
      <c r="I132" s="243"/>
      <c r="J132" s="243"/>
      <c r="K132" s="243"/>
      <c r="L132" s="243"/>
      <c r="M132" s="243"/>
      <c r="N132" s="243"/>
      <c r="O132" s="243"/>
      <c r="P132" s="243"/>
      <c r="Q132" s="243"/>
      <c r="R132" s="243"/>
      <c r="S132" s="243"/>
      <c r="T132" s="243"/>
      <c r="U132" s="243"/>
      <c r="V132" s="243"/>
      <c r="W132" s="243"/>
      <c r="X132" s="244"/>
      <c r="Y132" s="788"/>
      <c r="Z132" s="789"/>
      <c r="AA132" s="790"/>
      <c r="AB132" s="242" t="s">
        <v>74</v>
      </c>
      <c r="AC132" s="243"/>
      <c r="AD132" s="244"/>
      <c r="AE132" s="260" t="s">
        <v>70</v>
      </c>
      <c r="AF132" s="261"/>
      <c r="AG132" s="261"/>
      <c r="AH132" s="262"/>
      <c r="AI132" s="260" t="s">
        <v>60</v>
      </c>
      <c r="AJ132" s="261"/>
      <c r="AK132" s="261"/>
      <c r="AL132" s="262"/>
      <c r="AM132" s="260" t="s">
        <v>77</v>
      </c>
      <c r="AN132" s="261"/>
      <c r="AO132" s="261"/>
      <c r="AP132" s="262"/>
      <c r="AQ132" s="242" t="s">
        <v>124</v>
      </c>
      <c r="AR132" s="243"/>
      <c r="AS132" s="243"/>
      <c r="AT132" s="244"/>
      <c r="AU132" s="389" t="s">
        <v>146</v>
      </c>
      <c r="AV132" s="389"/>
      <c r="AW132" s="389"/>
      <c r="AX132" s="390"/>
      <c r="AY132">
        <f>COUNTA($G$134)</f>
        <v>1</v>
      </c>
    </row>
    <row r="133" spans="1:51" ht="18.75" customHeight="1">
      <c r="A133" s="892"/>
      <c r="B133" s="893"/>
      <c r="C133" s="897"/>
      <c r="D133" s="893"/>
      <c r="E133" s="897"/>
      <c r="F133" s="902"/>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v>5</v>
      </c>
      <c r="AR133" s="227"/>
      <c r="AS133" s="225" t="s">
        <v>125</v>
      </c>
      <c r="AT133" s="226"/>
      <c r="AU133" s="224" t="s">
        <v>10</v>
      </c>
      <c r="AV133" s="224"/>
      <c r="AW133" s="225" t="s">
        <v>127</v>
      </c>
      <c r="AX133" s="251"/>
      <c r="AY133">
        <f>$AY$132</f>
        <v>1</v>
      </c>
    </row>
    <row r="134" spans="1:51" ht="39.75" customHeight="1">
      <c r="A134" s="892"/>
      <c r="B134" s="893"/>
      <c r="C134" s="897"/>
      <c r="D134" s="893"/>
      <c r="E134" s="897"/>
      <c r="F134" s="902"/>
      <c r="G134" s="419" t="s">
        <v>655</v>
      </c>
      <c r="H134" s="420"/>
      <c r="I134" s="420"/>
      <c r="J134" s="420"/>
      <c r="K134" s="420"/>
      <c r="L134" s="420"/>
      <c r="M134" s="420"/>
      <c r="N134" s="420"/>
      <c r="O134" s="420"/>
      <c r="P134" s="420"/>
      <c r="Q134" s="420"/>
      <c r="R134" s="420"/>
      <c r="S134" s="420"/>
      <c r="T134" s="420"/>
      <c r="U134" s="420"/>
      <c r="V134" s="420"/>
      <c r="W134" s="420"/>
      <c r="X134" s="421"/>
      <c r="Y134" s="280" t="s">
        <v>190</v>
      </c>
      <c r="Z134" s="252"/>
      <c r="AA134" s="253"/>
      <c r="AB134" s="391" t="s">
        <v>1</v>
      </c>
      <c r="AC134" s="392"/>
      <c r="AD134" s="392"/>
      <c r="AE134" s="387">
        <v>2.6</v>
      </c>
      <c r="AF134" s="237"/>
      <c r="AG134" s="237"/>
      <c r="AH134" s="237"/>
      <c r="AI134" s="387">
        <v>2.4</v>
      </c>
      <c r="AJ134" s="237"/>
      <c r="AK134" s="237"/>
      <c r="AL134" s="237"/>
      <c r="AM134" s="387" t="s">
        <v>10</v>
      </c>
      <c r="AN134" s="237"/>
      <c r="AO134" s="237"/>
      <c r="AP134" s="237"/>
      <c r="AQ134" s="387" t="s">
        <v>10</v>
      </c>
      <c r="AR134" s="237"/>
      <c r="AS134" s="237"/>
      <c r="AT134" s="237"/>
      <c r="AU134" s="387" t="s">
        <v>10</v>
      </c>
      <c r="AV134" s="237"/>
      <c r="AW134" s="237"/>
      <c r="AX134" s="388"/>
      <c r="AY134">
        <f>$AY$132</f>
        <v>1</v>
      </c>
    </row>
    <row r="135" spans="1:51" ht="39.75" customHeight="1">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0" t="s">
        <v>17</v>
      </c>
      <c r="Z135" s="198"/>
      <c r="AA135" s="199"/>
      <c r="AB135" s="403" t="s">
        <v>1</v>
      </c>
      <c r="AC135" s="281"/>
      <c r="AD135" s="281"/>
      <c r="AE135" s="387">
        <v>4</v>
      </c>
      <c r="AF135" s="237"/>
      <c r="AG135" s="237"/>
      <c r="AH135" s="237"/>
      <c r="AI135" s="387">
        <v>4</v>
      </c>
      <c r="AJ135" s="237"/>
      <c r="AK135" s="237"/>
      <c r="AL135" s="237"/>
      <c r="AM135" s="387">
        <v>4</v>
      </c>
      <c r="AN135" s="237"/>
      <c r="AO135" s="237"/>
      <c r="AP135" s="237"/>
      <c r="AQ135" s="387">
        <v>4</v>
      </c>
      <c r="AR135" s="237"/>
      <c r="AS135" s="237"/>
      <c r="AT135" s="237"/>
      <c r="AU135" s="387" t="s">
        <v>10</v>
      </c>
      <c r="AV135" s="237"/>
      <c r="AW135" s="237"/>
      <c r="AX135" s="388"/>
      <c r="AY135">
        <f>$AY$132</f>
        <v>1</v>
      </c>
    </row>
    <row r="136" spans="1:51" ht="18.75" hidden="1" customHeight="1">
      <c r="A136" s="892"/>
      <c r="B136" s="893"/>
      <c r="C136" s="897"/>
      <c r="D136" s="893"/>
      <c r="E136" s="897"/>
      <c r="F136" s="902"/>
      <c r="G136" s="825" t="s">
        <v>189</v>
      </c>
      <c r="H136" s="243"/>
      <c r="I136" s="243"/>
      <c r="J136" s="243"/>
      <c r="K136" s="243"/>
      <c r="L136" s="243"/>
      <c r="M136" s="243"/>
      <c r="N136" s="243"/>
      <c r="O136" s="243"/>
      <c r="P136" s="243"/>
      <c r="Q136" s="243"/>
      <c r="R136" s="243"/>
      <c r="S136" s="243"/>
      <c r="T136" s="243"/>
      <c r="U136" s="243"/>
      <c r="V136" s="243"/>
      <c r="W136" s="243"/>
      <c r="X136" s="244"/>
      <c r="Y136" s="788"/>
      <c r="Z136" s="789"/>
      <c r="AA136" s="790"/>
      <c r="AB136" s="242" t="s">
        <v>74</v>
      </c>
      <c r="AC136" s="243"/>
      <c r="AD136" s="244"/>
      <c r="AE136" s="260" t="s">
        <v>70</v>
      </c>
      <c r="AF136" s="261"/>
      <c r="AG136" s="261"/>
      <c r="AH136" s="262"/>
      <c r="AI136" s="260" t="s">
        <v>60</v>
      </c>
      <c r="AJ136" s="261"/>
      <c r="AK136" s="261"/>
      <c r="AL136" s="262"/>
      <c r="AM136" s="260" t="s">
        <v>77</v>
      </c>
      <c r="AN136" s="261"/>
      <c r="AO136" s="261"/>
      <c r="AP136" s="262"/>
      <c r="AQ136" s="242" t="s">
        <v>124</v>
      </c>
      <c r="AR136" s="243"/>
      <c r="AS136" s="243"/>
      <c r="AT136" s="244"/>
      <c r="AU136" s="389" t="s">
        <v>146</v>
      </c>
      <c r="AV136" s="389"/>
      <c r="AW136" s="389"/>
      <c r="AX136" s="390"/>
      <c r="AY136">
        <f>COUNTA($G$138)</f>
        <v>0</v>
      </c>
    </row>
    <row r="137" spans="1:51" ht="18.75" hidden="1" customHeight="1">
      <c r="A137" s="892"/>
      <c r="B137" s="893"/>
      <c r="C137" s="897"/>
      <c r="D137" s="893"/>
      <c r="E137" s="897"/>
      <c r="F137" s="902"/>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125</v>
      </c>
      <c r="AT137" s="226"/>
      <c r="AU137" s="224"/>
      <c r="AV137" s="224"/>
      <c r="AW137" s="225" t="s">
        <v>127</v>
      </c>
      <c r="AX137" s="251"/>
      <c r="AY137">
        <f>$AY$136</f>
        <v>0</v>
      </c>
    </row>
    <row r="138" spans="1:51" ht="39.75" hidden="1" customHeight="1">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190</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0" t="s">
        <v>17</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c r="A140" s="892"/>
      <c r="B140" s="893"/>
      <c r="C140" s="897"/>
      <c r="D140" s="893"/>
      <c r="E140" s="897"/>
      <c r="F140" s="902"/>
      <c r="G140" s="825" t="s">
        <v>189</v>
      </c>
      <c r="H140" s="243"/>
      <c r="I140" s="243"/>
      <c r="J140" s="243"/>
      <c r="K140" s="243"/>
      <c r="L140" s="243"/>
      <c r="M140" s="243"/>
      <c r="N140" s="243"/>
      <c r="O140" s="243"/>
      <c r="P140" s="243"/>
      <c r="Q140" s="243"/>
      <c r="R140" s="243"/>
      <c r="S140" s="243"/>
      <c r="T140" s="243"/>
      <c r="U140" s="243"/>
      <c r="V140" s="243"/>
      <c r="W140" s="243"/>
      <c r="X140" s="244"/>
      <c r="Y140" s="788"/>
      <c r="Z140" s="789"/>
      <c r="AA140" s="790"/>
      <c r="AB140" s="242" t="s">
        <v>74</v>
      </c>
      <c r="AC140" s="243"/>
      <c r="AD140" s="244"/>
      <c r="AE140" s="260" t="s">
        <v>70</v>
      </c>
      <c r="AF140" s="261"/>
      <c r="AG140" s="261"/>
      <c r="AH140" s="262"/>
      <c r="AI140" s="260" t="s">
        <v>60</v>
      </c>
      <c r="AJ140" s="261"/>
      <c r="AK140" s="261"/>
      <c r="AL140" s="262"/>
      <c r="AM140" s="260" t="s">
        <v>77</v>
      </c>
      <c r="AN140" s="261"/>
      <c r="AO140" s="261"/>
      <c r="AP140" s="262"/>
      <c r="AQ140" s="242" t="s">
        <v>124</v>
      </c>
      <c r="AR140" s="243"/>
      <c r="AS140" s="243"/>
      <c r="AT140" s="244"/>
      <c r="AU140" s="389" t="s">
        <v>146</v>
      </c>
      <c r="AV140" s="389"/>
      <c r="AW140" s="389"/>
      <c r="AX140" s="390"/>
      <c r="AY140">
        <f>COUNTA($G$142)</f>
        <v>0</v>
      </c>
    </row>
    <row r="141" spans="1:51" ht="18.75" hidden="1" customHeight="1">
      <c r="A141" s="892"/>
      <c r="B141" s="893"/>
      <c r="C141" s="897"/>
      <c r="D141" s="893"/>
      <c r="E141" s="897"/>
      <c r="F141" s="902"/>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125</v>
      </c>
      <c r="AT141" s="226"/>
      <c r="AU141" s="224"/>
      <c r="AV141" s="224"/>
      <c r="AW141" s="225" t="s">
        <v>127</v>
      </c>
      <c r="AX141" s="251"/>
      <c r="AY141">
        <f>$AY$140</f>
        <v>0</v>
      </c>
    </row>
    <row r="142" spans="1:51" ht="39.75" hidden="1" customHeight="1">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190</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0" t="s">
        <v>17</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c r="A144" s="892"/>
      <c r="B144" s="893"/>
      <c r="C144" s="897"/>
      <c r="D144" s="893"/>
      <c r="E144" s="897"/>
      <c r="F144" s="902"/>
      <c r="G144" s="825" t="s">
        <v>189</v>
      </c>
      <c r="H144" s="243"/>
      <c r="I144" s="243"/>
      <c r="J144" s="243"/>
      <c r="K144" s="243"/>
      <c r="L144" s="243"/>
      <c r="M144" s="243"/>
      <c r="N144" s="243"/>
      <c r="O144" s="243"/>
      <c r="P144" s="243"/>
      <c r="Q144" s="243"/>
      <c r="R144" s="243"/>
      <c r="S144" s="243"/>
      <c r="T144" s="243"/>
      <c r="U144" s="243"/>
      <c r="V144" s="243"/>
      <c r="W144" s="243"/>
      <c r="X144" s="244"/>
      <c r="Y144" s="788"/>
      <c r="Z144" s="789"/>
      <c r="AA144" s="790"/>
      <c r="AB144" s="242" t="s">
        <v>74</v>
      </c>
      <c r="AC144" s="243"/>
      <c r="AD144" s="244"/>
      <c r="AE144" s="260" t="s">
        <v>70</v>
      </c>
      <c r="AF144" s="261"/>
      <c r="AG144" s="261"/>
      <c r="AH144" s="262"/>
      <c r="AI144" s="260" t="s">
        <v>60</v>
      </c>
      <c r="AJ144" s="261"/>
      <c r="AK144" s="261"/>
      <c r="AL144" s="262"/>
      <c r="AM144" s="260" t="s">
        <v>77</v>
      </c>
      <c r="AN144" s="261"/>
      <c r="AO144" s="261"/>
      <c r="AP144" s="262"/>
      <c r="AQ144" s="242" t="s">
        <v>124</v>
      </c>
      <c r="AR144" s="243"/>
      <c r="AS144" s="243"/>
      <c r="AT144" s="244"/>
      <c r="AU144" s="389" t="s">
        <v>146</v>
      </c>
      <c r="AV144" s="389"/>
      <c r="AW144" s="389"/>
      <c r="AX144" s="390"/>
      <c r="AY144">
        <f>COUNTA($G$146)</f>
        <v>0</v>
      </c>
    </row>
    <row r="145" spans="1:51" ht="18.75" hidden="1" customHeight="1">
      <c r="A145" s="892"/>
      <c r="B145" s="893"/>
      <c r="C145" s="897"/>
      <c r="D145" s="893"/>
      <c r="E145" s="897"/>
      <c r="F145" s="902"/>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125</v>
      </c>
      <c r="AT145" s="226"/>
      <c r="AU145" s="224"/>
      <c r="AV145" s="224"/>
      <c r="AW145" s="225" t="s">
        <v>127</v>
      </c>
      <c r="AX145" s="251"/>
      <c r="AY145">
        <f>$AY$144</f>
        <v>0</v>
      </c>
    </row>
    <row r="146" spans="1:51" ht="39.75" hidden="1" customHeight="1">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190</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0" t="s">
        <v>17</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c r="A148" s="892"/>
      <c r="B148" s="893"/>
      <c r="C148" s="897"/>
      <c r="D148" s="893"/>
      <c r="E148" s="897"/>
      <c r="F148" s="902"/>
      <c r="G148" s="825" t="s">
        <v>189</v>
      </c>
      <c r="H148" s="243"/>
      <c r="I148" s="243"/>
      <c r="J148" s="243"/>
      <c r="K148" s="243"/>
      <c r="L148" s="243"/>
      <c r="M148" s="243"/>
      <c r="N148" s="243"/>
      <c r="O148" s="243"/>
      <c r="P148" s="243"/>
      <c r="Q148" s="243"/>
      <c r="R148" s="243"/>
      <c r="S148" s="243"/>
      <c r="T148" s="243"/>
      <c r="U148" s="243"/>
      <c r="V148" s="243"/>
      <c r="W148" s="243"/>
      <c r="X148" s="244"/>
      <c r="Y148" s="788"/>
      <c r="Z148" s="789"/>
      <c r="AA148" s="790"/>
      <c r="AB148" s="242" t="s">
        <v>74</v>
      </c>
      <c r="AC148" s="243"/>
      <c r="AD148" s="244"/>
      <c r="AE148" s="260" t="s">
        <v>70</v>
      </c>
      <c r="AF148" s="261"/>
      <c r="AG148" s="261"/>
      <c r="AH148" s="262"/>
      <c r="AI148" s="260" t="s">
        <v>60</v>
      </c>
      <c r="AJ148" s="261"/>
      <c r="AK148" s="261"/>
      <c r="AL148" s="262"/>
      <c r="AM148" s="260" t="s">
        <v>77</v>
      </c>
      <c r="AN148" s="261"/>
      <c r="AO148" s="261"/>
      <c r="AP148" s="262"/>
      <c r="AQ148" s="242" t="s">
        <v>124</v>
      </c>
      <c r="AR148" s="243"/>
      <c r="AS148" s="243"/>
      <c r="AT148" s="244"/>
      <c r="AU148" s="389" t="s">
        <v>146</v>
      </c>
      <c r="AV148" s="389"/>
      <c r="AW148" s="389"/>
      <c r="AX148" s="390"/>
      <c r="AY148">
        <f>COUNTA($G$150)</f>
        <v>0</v>
      </c>
    </row>
    <row r="149" spans="1:51" ht="18.75" hidden="1" customHeight="1">
      <c r="A149" s="892"/>
      <c r="B149" s="893"/>
      <c r="C149" s="897"/>
      <c r="D149" s="893"/>
      <c r="E149" s="897"/>
      <c r="F149" s="902"/>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125</v>
      </c>
      <c r="AT149" s="226"/>
      <c r="AU149" s="224"/>
      <c r="AV149" s="224"/>
      <c r="AW149" s="225" t="s">
        <v>127</v>
      </c>
      <c r="AX149" s="251"/>
      <c r="AY149">
        <f>$AY$148</f>
        <v>0</v>
      </c>
    </row>
    <row r="150" spans="1:51" ht="39.75" hidden="1" customHeight="1">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190</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0" t="s">
        <v>17</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customHeight="1">
      <c r="A152" s="892"/>
      <c r="B152" s="893"/>
      <c r="C152" s="897"/>
      <c r="D152" s="893"/>
      <c r="E152" s="897"/>
      <c r="F152" s="902"/>
      <c r="G152" s="404" t="s">
        <v>106</v>
      </c>
      <c r="H152" s="261"/>
      <c r="I152" s="261"/>
      <c r="J152" s="261"/>
      <c r="K152" s="261"/>
      <c r="L152" s="261"/>
      <c r="M152" s="261"/>
      <c r="N152" s="261"/>
      <c r="O152" s="261"/>
      <c r="P152" s="262"/>
      <c r="Q152" s="260" t="s">
        <v>194</v>
      </c>
      <c r="R152" s="261"/>
      <c r="S152" s="261"/>
      <c r="T152" s="261"/>
      <c r="U152" s="261"/>
      <c r="V152" s="261"/>
      <c r="W152" s="261"/>
      <c r="X152" s="261"/>
      <c r="Y152" s="261"/>
      <c r="Z152" s="261"/>
      <c r="AA152" s="261"/>
      <c r="AB152" s="407" t="s">
        <v>195</v>
      </c>
      <c r="AC152" s="261"/>
      <c r="AD152" s="262"/>
      <c r="AE152" s="260" t="s">
        <v>196</v>
      </c>
      <c r="AF152" s="261"/>
      <c r="AG152" s="261"/>
      <c r="AH152" s="261"/>
      <c r="AI152" s="261"/>
      <c r="AJ152" s="261"/>
      <c r="AK152" s="261"/>
      <c r="AL152" s="261"/>
      <c r="AM152" s="261"/>
      <c r="AN152" s="261"/>
      <c r="AO152" s="261"/>
      <c r="AP152" s="261"/>
      <c r="AQ152" s="261"/>
      <c r="AR152" s="261"/>
      <c r="AS152" s="261"/>
      <c r="AT152" s="261"/>
      <c r="AU152" s="261"/>
      <c r="AV152" s="261"/>
      <c r="AW152" s="261"/>
      <c r="AX152" s="829"/>
      <c r="AY152">
        <f>COUNTA($G$154)</f>
        <v>1</v>
      </c>
    </row>
    <row r="153" spans="1:51" ht="22.5" customHeight="1">
      <c r="A153" s="892"/>
      <c r="B153" s="893"/>
      <c r="C153" s="897"/>
      <c r="D153" s="893"/>
      <c r="E153" s="897"/>
      <c r="F153" s="902"/>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customHeight="1">
      <c r="A154" s="892"/>
      <c r="B154" s="893"/>
      <c r="C154" s="897"/>
      <c r="D154" s="893"/>
      <c r="E154" s="897"/>
      <c r="F154" s="902"/>
      <c r="G154" s="419" t="s">
        <v>656</v>
      </c>
      <c r="H154" s="420"/>
      <c r="I154" s="420"/>
      <c r="J154" s="420"/>
      <c r="K154" s="420"/>
      <c r="L154" s="420"/>
      <c r="M154" s="420"/>
      <c r="N154" s="420"/>
      <c r="O154" s="420"/>
      <c r="P154" s="421"/>
      <c r="Q154" s="427" t="s">
        <v>199</v>
      </c>
      <c r="R154" s="420"/>
      <c r="S154" s="420"/>
      <c r="T154" s="420"/>
      <c r="U154" s="420"/>
      <c r="V154" s="420"/>
      <c r="W154" s="420"/>
      <c r="X154" s="420"/>
      <c r="Y154" s="420"/>
      <c r="Z154" s="420"/>
      <c r="AA154" s="428"/>
      <c r="AB154" s="433" t="s">
        <v>10</v>
      </c>
      <c r="AC154" s="434"/>
      <c r="AD154" s="434"/>
      <c r="AE154" s="273" t="s">
        <v>657</v>
      </c>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1</v>
      </c>
    </row>
    <row r="155" spans="1:51" ht="22.5" customHeight="1">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1</v>
      </c>
    </row>
    <row r="156" spans="1:51" ht="25.5" customHeight="1">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198</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22.5" customHeight="1">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658</v>
      </c>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1</v>
      </c>
    </row>
    <row r="158" spans="1:51" ht="22.5" customHeight="1">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1</v>
      </c>
    </row>
    <row r="159" spans="1:51" ht="22.5" hidden="1" customHeight="1">
      <c r="A159" s="892"/>
      <c r="B159" s="893"/>
      <c r="C159" s="897"/>
      <c r="D159" s="893"/>
      <c r="E159" s="897"/>
      <c r="F159" s="902"/>
      <c r="G159" s="404" t="s">
        <v>106</v>
      </c>
      <c r="H159" s="261"/>
      <c r="I159" s="261"/>
      <c r="J159" s="261"/>
      <c r="K159" s="261"/>
      <c r="L159" s="261"/>
      <c r="M159" s="261"/>
      <c r="N159" s="261"/>
      <c r="O159" s="261"/>
      <c r="P159" s="262"/>
      <c r="Q159" s="260" t="s">
        <v>194</v>
      </c>
      <c r="R159" s="261"/>
      <c r="S159" s="261"/>
      <c r="T159" s="261"/>
      <c r="U159" s="261"/>
      <c r="V159" s="261"/>
      <c r="W159" s="261"/>
      <c r="X159" s="261"/>
      <c r="Y159" s="261"/>
      <c r="Z159" s="261"/>
      <c r="AA159" s="261"/>
      <c r="AB159" s="407" t="s">
        <v>195</v>
      </c>
      <c r="AC159" s="261"/>
      <c r="AD159" s="262"/>
      <c r="AE159" s="277" t="s">
        <v>196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c r="A160" s="892"/>
      <c r="B160" s="893"/>
      <c r="C160" s="897"/>
      <c r="D160" s="893"/>
      <c r="E160" s="897"/>
      <c r="F160" s="902"/>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198</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c r="A166" s="892"/>
      <c r="B166" s="893"/>
      <c r="C166" s="897"/>
      <c r="D166" s="893"/>
      <c r="E166" s="897"/>
      <c r="F166" s="902"/>
      <c r="G166" s="404" t="s">
        <v>106</v>
      </c>
      <c r="H166" s="261"/>
      <c r="I166" s="261"/>
      <c r="J166" s="261"/>
      <c r="K166" s="261"/>
      <c r="L166" s="261"/>
      <c r="M166" s="261"/>
      <c r="N166" s="261"/>
      <c r="O166" s="261"/>
      <c r="P166" s="262"/>
      <c r="Q166" s="260" t="s">
        <v>194</v>
      </c>
      <c r="R166" s="261"/>
      <c r="S166" s="261"/>
      <c r="T166" s="261"/>
      <c r="U166" s="261"/>
      <c r="V166" s="261"/>
      <c r="W166" s="261"/>
      <c r="X166" s="261"/>
      <c r="Y166" s="261"/>
      <c r="Z166" s="261"/>
      <c r="AA166" s="261"/>
      <c r="AB166" s="407" t="s">
        <v>195</v>
      </c>
      <c r="AC166" s="261"/>
      <c r="AD166" s="262"/>
      <c r="AE166" s="277" t="s">
        <v>196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c r="A167" s="892"/>
      <c r="B167" s="893"/>
      <c r="C167" s="897"/>
      <c r="D167" s="893"/>
      <c r="E167" s="897"/>
      <c r="F167" s="902"/>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198</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c r="A173" s="892"/>
      <c r="B173" s="893"/>
      <c r="C173" s="897"/>
      <c r="D173" s="893"/>
      <c r="E173" s="897"/>
      <c r="F173" s="902"/>
      <c r="G173" s="404" t="s">
        <v>106</v>
      </c>
      <c r="H173" s="261"/>
      <c r="I173" s="261"/>
      <c r="J173" s="261"/>
      <c r="K173" s="261"/>
      <c r="L173" s="261"/>
      <c r="M173" s="261"/>
      <c r="N173" s="261"/>
      <c r="O173" s="261"/>
      <c r="P173" s="262"/>
      <c r="Q173" s="260" t="s">
        <v>194</v>
      </c>
      <c r="R173" s="261"/>
      <c r="S173" s="261"/>
      <c r="T173" s="261"/>
      <c r="U173" s="261"/>
      <c r="V173" s="261"/>
      <c r="W173" s="261"/>
      <c r="X173" s="261"/>
      <c r="Y173" s="261"/>
      <c r="Z173" s="261"/>
      <c r="AA173" s="261"/>
      <c r="AB173" s="407" t="s">
        <v>195</v>
      </c>
      <c r="AC173" s="261"/>
      <c r="AD173" s="262"/>
      <c r="AE173" s="277" t="s">
        <v>196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c r="A174" s="892"/>
      <c r="B174" s="893"/>
      <c r="C174" s="897"/>
      <c r="D174" s="893"/>
      <c r="E174" s="897"/>
      <c r="F174" s="902"/>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198</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c r="A180" s="892"/>
      <c r="B180" s="893"/>
      <c r="C180" s="897"/>
      <c r="D180" s="893"/>
      <c r="E180" s="897"/>
      <c r="F180" s="902"/>
      <c r="G180" s="404" t="s">
        <v>106</v>
      </c>
      <c r="H180" s="261"/>
      <c r="I180" s="261"/>
      <c r="J180" s="261"/>
      <c r="K180" s="261"/>
      <c r="L180" s="261"/>
      <c r="M180" s="261"/>
      <c r="N180" s="261"/>
      <c r="O180" s="261"/>
      <c r="P180" s="262"/>
      <c r="Q180" s="260" t="s">
        <v>194</v>
      </c>
      <c r="R180" s="261"/>
      <c r="S180" s="261"/>
      <c r="T180" s="261"/>
      <c r="U180" s="261"/>
      <c r="V180" s="261"/>
      <c r="W180" s="261"/>
      <c r="X180" s="261"/>
      <c r="Y180" s="261"/>
      <c r="Z180" s="261"/>
      <c r="AA180" s="261"/>
      <c r="AB180" s="407" t="s">
        <v>195</v>
      </c>
      <c r="AC180" s="261"/>
      <c r="AD180" s="262"/>
      <c r="AE180" s="277" t="s">
        <v>196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c r="A181" s="892"/>
      <c r="B181" s="893"/>
      <c r="C181" s="897"/>
      <c r="D181" s="893"/>
      <c r="E181" s="897"/>
      <c r="F181" s="902"/>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198</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c r="A187" s="892"/>
      <c r="B187" s="893"/>
      <c r="C187" s="897"/>
      <c r="D187" s="893"/>
      <c r="E187" s="416" t="s">
        <v>200</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c r="A188" s="892"/>
      <c r="B188" s="893"/>
      <c r="C188" s="897"/>
      <c r="D188" s="893"/>
      <c r="E188" s="427" t="s">
        <v>633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c r="A190" s="892"/>
      <c r="B190" s="893"/>
      <c r="C190" s="897"/>
      <c r="D190" s="893"/>
      <c r="E190" s="393" t="s">
        <v>182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c r="A191" s="892"/>
      <c r="B191" s="893"/>
      <c r="C191" s="897"/>
      <c r="D191" s="893"/>
      <c r="E191" s="398" t="s">
        <v>185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c r="A192" s="892"/>
      <c r="B192" s="893"/>
      <c r="C192" s="897"/>
      <c r="D192" s="893"/>
      <c r="E192" s="900" t="s">
        <v>187</v>
      </c>
      <c r="F192" s="901"/>
      <c r="G192" s="825" t="s">
        <v>189</v>
      </c>
      <c r="H192" s="243"/>
      <c r="I192" s="243"/>
      <c r="J192" s="243"/>
      <c r="K192" s="243"/>
      <c r="L192" s="243"/>
      <c r="M192" s="243"/>
      <c r="N192" s="243"/>
      <c r="O192" s="243"/>
      <c r="P192" s="243"/>
      <c r="Q192" s="243"/>
      <c r="R192" s="243"/>
      <c r="S192" s="243"/>
      <c r="T192" s="243"/>
      <c r="U192" s="243"/>
      <c r="V192" s="243"/>
      <c r="W192" s="243"/>
      <c r="X192" s="244"/>
      <c r="Y192" s="788"/>
      <c r="Z192" s="789"/>
      <c r="AA192" s="790"/>
      <c r="AB192" s="242" t="s">
        <v>74</v>
      </c>
      <c r="AC192" s="243"/>
      <c r="AD192" s="244"/>
      <c r="AE192" s="260" t="s">
        <v>70</v>
      </c>
      <c r="AF192" s="261"/>
      <c r="AG192" s="261"/>
      <c r="AH192" s="262"/>
      <c r="AI192" s="260" t="s">
        <v>60</v>
      </c>
      <c r="AJ192" s="261"/>
      <c r="AK192" s="261"/>
      <c r="AL192" s="262"/>
      <c r="AM192" s="260" t="s">
        <v>77</v>
      </c>
      <c r="AN192" s="261"/>
      <c r="AO192" s="261"/>
      <c r="AP192" s="262"/>
      <c r="AQ192" s="242" t="s">
        <v>124</v>
      </c>
      <c r="AR192" s="243"/>
      <c r="AS192" s="243"/>
      <c r="AT192" s="244"/>
      <c r="AU192" s="389" t="s">
        <v>146</v>
      </c>
      <c r="AV192" s="389"/>
      <c r="AW192" s="389"/>
      <c r="AX192" s="390"/>
      <c r="AY192">
        <f>COUNTA($G$194)</f>
        <v>0</v>
      </c>
    </row>
    <row r="193" spans="1:51" ht="18.75" hidden="1" customHeight="1">
      <c r="A193" s="892"/>
      <c r="B193" s="893"/>
      <c r="C193" s="897"/>
      <c r="D193" s="893"/>
      <c r="E193" s="897"/>
      <c r="F193" s="902"/>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125</v>
      </c>
      <c r="AT193" s="226"/>
      <c r="AU193" s="224"/>
      <c r="AV193" s="224"/>
      <c r="AW193" s="225" t="s">
        <v>127</v>
      </c>
      <c r="AX193" s="251"/>
      <c r="AY193">
        <f>$AY$192</f>
        <v>0</v>
      </c>
    </row>
    <row r="194" spans="1:51" ht="39.75" hidden="1" customHeight="1">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190</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0" t="s">
        <v>17</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c r="A196" s="892"/>
      <c r="B196" s="893"/>
      <c r="C196" s="897"/>
      <c r="D196" s="893"/>
      <c r="E196" s="897"/>
      <c r="F196" s="902"/>
      <c r="G196" s="825" t="s">
        <v>189</v>
      </c>
      <c r="H196" s="243"/>
      <c r="I196" s="243"/>
      <c r="J196" s="243"/>
      <c r="K196" s="243"/>
      <c r="L196" s="243"/>
      <c r="M196" s="243"/>
      <c r="N196" s="243"/>
      <c r="O196" s="243"/>
      <c r="P196" s="243"/>
      <c r="Q196" s="243"/>
      <c r="R196" s="243"/>
      <c r="S196" s="243"/>
      <c r="T196" s="243"/>
      <c r="U196" s="243"/>
      <c r="V196" s="243"/>
      <c r="W196" s="243"/>
      <c r="X196" s="244"/>
      <c r="Y196" s="788"/>
      <c r="Z196" s="789"/>
      <c r="AA196" s="790"/>
      <c r="AB196" s="242" t="s">
        <v>74</v>
      </c>
      <c r="AC196" s="243"/>
      <c r="AD196" s="244"/>
      <c r="AE196" s="260" t="s">
        <v>70</v>
      </c>
      <c r="AF196" s="261"/>
      <c r="AG196" s="261"/>
      <c r="AH196" s="262"/>
      <c r="AI196" s="260" t="s">
        <v>60</v>
      </c>
      <c r="AJ196" s="261"/>
      <c r="AK196" s="261"/>
      <c r="AL196" s="262"/>
      <c r="AM196" s="260" t="s">
        <v>77</v>
      </c>
      <c r="AN196" s="261"/>
      <c r="AO196" s="261"/>
      <c r="AP196" s="262"/>
      <c r="AQ196" s="242" t="s">
        <v>124</v>
      </c>
      <c r="AR196" s="243"/>
      <c r="AS196" s="243"/>
      <c r="AT196" s="244"/>
      <c r="AU196" s="389" t="s">
        <v>146</v>
      </c>
      <c r="AV196" s="389"/>
      <c r="AW196" s="389"/>
      <c r="AX196" s="390"/>
      <c r="AY196">
        <f>COUNTA($G$198)</f>
        <v>0</v>
      </c>
    </row>
    <row r="197" spans="1:51" ht="18.75" hidden="1" customHeight="1">
      <c r="A197" s="892"/>
      <c r="B197" s="893"/>
      <c r="C197" s="897"/>
      <c r="D197" s="893"/>
      <c r="E197" s="897"/>
      <c r="F197" s="902"/>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125</v>
      </c>
      <c r="AT197" s="226"/>
      <c r="AU197" s="224"/>
      <c r="AV197" s="224"/>
      <c r="AW197" s="225" t="s">
        <v>127</v>
      </c>
      <c r="AX197" s="251"/>
      <c r="AY197">
        <f>$AY$196</f>
        <v>0</v>
      </c>
    </row>
    <row r="198" spans="1:51" ht="39.75" hidden="1" customHeight="1">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190</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0" t="s">
        <v>17</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c r="A200" s="892"/>
      <c r="B200" s="893"/>
      <c r="C200" s="897"/>
      <c r="D200" s="893"/>
      <c r="E200" s="897"/>
      <c r="F200" s="902"/>
      <c r="G200" s="825" t="s">
        <v>189</v>
      </c>
      <c r="H200" s="243"/>
      <c r="I200" s="243"/>
      <c r="J200" s="243"/>
      <c r="K200" s="243"/>
      <c r="L200" s="243"/>
      <c r="M200" s="243"/>
      <c r="N200" s="243"/>
      <c r="O200" s="243"/>
      <c r="P200" s="243"/>
      <c r="Q200" s="243"/>
      <c r="R200" s="243"/>
      <c r="S200" s="243"/>
      <c r="T200" s="243"/>
      <c r="U200" s="243"/>
      <c r="V200" s="243"/>
      <c r="W200" s="243"/>
      <c r="X200" s="244"/>
      <c r="Y200" s="788"/>
      <c r="Z200" s="789"/>
      <c r="AA200" s="790"/>
      <c r="AB200" s="242" t="s">
        <v>74</v>
      </c>
      <c r="AC200" s="243"/>
      <c r="AD200" s="244"/>
      <c r="AE200" s="260" t="s">
        <v>70</v>
      </c>
      <c r="AF200" s="261"/>
      <c r="AG200" s="261"/>
      <c r="AH200" s="262"/>
      <c r="AI200" s="260" t="s">
        <v>60</v>
      </c>
      <c r="AJ200" s="261"/>
      <c r="AK200" s="261"/>
      <c r="AL200" s="262"/>
      <c r="AM200" s="260" t="s">
        <v>77</v>
      </c>
      <c r="AN200" s="261"/>
      <c r="AO200" s="261"/>
      <c r="AP200" s="262"/>
      <c r="AQ200" s="242" t="s">
        <v>124</v>
      </c>
      <c r="AR200" s="243"/>
      <c r="AS200" s="243"/>
      <c r="AT200" s="244"/>
      <c r="AU200" s="389" t="s">
        <v>146</v>
      </c>
      <c r="AV200" s="389"/>
      <c r="AW200" s="389"/>
      <c r="AX200" s="390"/>
      <c r="AY200">
        <f>COUNTA($G$202)</f>
        <v>0</v>
      </c>
    </row>
    <row r="201" spans="1:51" ht="18.75" hidden="1" customHeight="1">
      <c r="A201" s="892"/>
      <c r="B201" s="893"/>
      <c r="C201" s="897"/>
      <c r="D201" s="893"/>
      <c r="E201" s="897"/>
      <c r="F201" s="902"/>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125</v>
      </c>
      <c r="AT201" s="226"/>
      <c r="AU201" s="224"/>
      <c r="AV201" s="224"/>
      <c r="AW201" s="225" t="s">
        <v>127</v>
      </c>
      <c r="AX201" s="251"/>
      <c r="AY201">
        <f>$AY$200</f>
        <v>0</v>
      </c>
    </row>
    <row r="202" spans="1:51" ht="39.75" hidden="1" customHeight="1">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190</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0" t="s">
        <v>17</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c r="A204" s="892"/>
      <c r="B204" s="893"/>
      <c r="C204" s="897"/>
      <c r="D204" s="893"/>
      <c r="E204" s="897"/>
      <c r="F204" s="902"/>
      <c r="G204" s="825" t="s">
        <v>189</v>
      </c>
      <c r="H204" s="243"/>
      <c r="I204" s="243"/>
      <c r="J204" s="243"/>
      <c r="K204" s="243"/>
      <c r="L204" s="243"/>
      <c r="M204" s="243"/>
      <c r="N204" s="243"/>
      <c r="O204" s="243"/>
      <c r="P204" s="243"/>
      <c r="Q204" s="243"/>
      <c r="R204" s="243"/>
      <c r="S204" s="243"/>
      <c r="T204" s="243"/>
      <c r="U204" s="243"/>
      <c r="V204" s="243"/>
      <c r="W204" s="243"/>
      <c r="X204" s="244"/>
      <c r="Y204" s="788"/>
      <c r="Z204" s="789"/>
      <c r="AA204" s="790"/>
      <c r="AB204" s="242" t="s">
        <v>74</v>
      </c>
      <c r="AC204" s="243"/>
      <c r="AD204" s="244"/>
      <c r="AE204" s="260" t="s">
        <v>70</v>
      </c>
      <c r="AF204" s="261"/>
      <c r="AG204" s="261"/>
      <c r="AH204" s="262"/>
      <c r="AI204" s="260" t="s">
        <v>60</v>
      </c>
      <c r="AJ204" s="261"/>
      <c r="AK204" s="261"/>
      <c r="AL204" s="262"/>
      <c r="AM204" s="260" t="s">
        <v>77</v>
      </c>
      <c r="AN204" s="261"/>
      <c r="AO204" s="261"/>
      <c r="AP204" s="262"/>
      <c r="AQ204" s="242" t="s">
        <v>124</v>
      </c>
      <c r="AR204" s="243"/>
      <c r="AS204" s="243"/>
      <c r="AT204" s="244"/>
      <c r="AU204" s="389" t="s">
        <v>146</v>
      </c>
      <c r="AV204" s="389"/>
      <c r="AW204" s="389"/>
      <c r="AX204" s="390"/>
      <c r="AY204">
        <f>COUNTA($G$206)</f>
        <v>0</v>
      </c>
    </row>
    <row r="205" spans="1:51" ht="18.75" hidden="1" customHeight="1">
      <c r="A205" s="892"/>
      <c r="B205" s="893"/>
      <c r="C205" s="897"/>
      <c r="D205" s="893"/>
      <c r="E205" s="897"/>
      <c r="F205" s="902"/>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125</v>
      </c>
      <c r="AT205" s="226"/>
      <c r="AU205" s="224"/>
      <c r="AV205" s="224"/>
      <c r="AW205" s="225" t="s">
        <v>127</v>
      </c>
      <c r="AX205" s="251"/>
      <c r="AY205">
        <f>$AY$204</f>
        <v>0</v>
      </c>
    </row>
    <row r="206" spans="1:51" ht="39.75" hidden="1" customHeight="1">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190</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0" t="s">
        <v>17</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c r="A208" s="892"/>
      <c r="B208" s="893"/>
      <c r="C208" s="897"/>
      <c r="D208" s="893"/>
      <c r="E208" s="897"/>
      <c r="F208" s="902"/>
      <c r="G208" s="825" t="s">
        <v>189</v>
      </c>
      <c r="H208" s="243"/>
      <c r="I208" s="243"/>
      <c r="J208" s="243"/>
      <c r="K208" s="243"/>
      <c r="L208" s="243"/>
      <c r="M208" s="243"/>
      <c r="N208" s="243"/>
      <c r="O208" s="243"/>
      <c r="P208" s="243"/>
      <c r="Q208" s="243"/>
      <c r="R208" s="243"/>
      <c r="S208" s="243"/>
      <c r="T208" s="243"/>
      <c r="U208" s="243"/>
      <c r="V208" s="243"/>
      <c r="W208" s="243"/>
      <c r="X208" s="244"/>
      <c r="Y208" s="788"/>
      <c r="Z208" s="789"/>
      <c r="AA208" s="790"/>
      <c r="AB208" s="242" t="s">
        <v>74</v>
      </c>
      <c r="AC208" s="243"/>
      <c r="AD208" s="244"/>
      <c r="AE208" s="260" t="s">
        <v>70</v>
      </c>
      <c r="AF208" s="261"/>
      <c r="AG208" s="261"/>
      <c r="AH208" s="262"/>
      <c r="AI208" s="260" t="s">
        <v>60</v>
      </c>
      <c r="AJ208" s="261"/>
      <c r="AK208" s="261"/>
      <c r="AL208" s="262"/>
      <c r="AM208" s="260" t="s">
        <v>77</v>
      </c>
      <c r="AN208" s="261"/>
      <c r="AO208" s="261"/>
      <c r="AP208" s="262"/>
      <c r="AQ208" s="242" t="s">
        <v>124</v>
      </c>
      <c r="AR208" s="243"/>
      <c r="AS208" s="243"/>
      <c r="AT208" s="244"/>
      <c r="AU208" s="389" t="s">
        <v>146</v>
      </c>
      <c r="AV208" s="389"/>
      <c r="AW208" s="389"/>
      <c r="AX208" s="390"/>
      <c r="AY208">
        <f>COUNTA($G$210)</f>
        <v>0</v>
      </c>
    </row>
    <row r="209" spans="1:51" ht="18.75" hidden="1" customHeight="1">
      <c r="A209" s="892"/>
      <c r="B209" s="893"/>
      <c r="C209" s="897"/>
      <c r="D209" s="893"/>
      <c r="E209" s="897"/>
      <c r="F209" s="902"/>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125</v>
      </c>
      <c r="AT209" s="226"/>
      <c r="AU209" s="224"/>
      <c r="AV209" s="224"/>
      <c r="AW209" s="225" t="s">
        <v>127</v>
      </c>
      <c r="AX209" s="251"/>
      <c r="AY209">
        <f>$AY$208</f>
        <v>0</v>
      </c>
    </row>
    <row r="210" spans="1:51" ht="39.75" hidden="1" customHeight="1">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190</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0" t="s">
        <v>17</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c r="A212" s="892"/>
      <c r="B212" s="893"/>
      <c r="C212" s="897"/>
      <c r="D212" s="893"/>
      <c r="E212" s="897"/>
      <c r="F212" s="902"/>
      <c r="G212" s="404" t="s">
        <v>106</v>
      </c>
      <c r="H212" s="261"/>
      <c r="I212" s="261"/>
      <c r="J212" s="261"/>
      <c r="K212" s="261"/>
      <c r="L212" s="261"/>
      <c r="M212" s="261"/>
      <c r="N212" s="261"/>
      <c r="O212" s="261"/>
      <c r="P212" s="262"/>
      <c r="Q212" s="260" t="s">
        <v>194</v>
      </c>
      <c r="R212" s="261"/>
      <c r="S212" s="261"/>
      <c r="T212" s="261"/>
      <c r="U212" s="261"/>
      <c r="V212" s="261"/>
      <c r="W212" s="261"/>
      <c r="X212" s="261"/>
      <c r="Y212" s="261"/>
      <c r="Z212" s="261"/>
      <c r="AA212" s="261"/>
      <c r="AB212" s="407" t="s">
        <v>195</v>
      </c>
      <c r="AC212" s="261"/>
      <c r="AD212" s="262"/>
      <c r="AE212" s="260" t="s">
        <v>196</v>
      </c>
      <c r="AF212" s="261"/>
      <c r="AG212" s="261"/>
      <c r="AH212" s="261"/>
      <c r="AI212" s="261"/>
      <c r="AJ212" s="261"/>
      <c r="AK212" s="261"/>
      <c r="AL212" s="261"/>
      <c r="AM212" s="261"/>
      <c r="AN212" s="261"/>
      <c r="AO212" s="261"/>
      <c r="AP212" s="261"/>
      <c r="AQ212" s="261"/>
      <c r="AR212" s="261"/>
      <c r="AS212" s="261"/>
      <c r="AT212" s="261"/>
      <c r="AU212" s="261"/>
      <c r="AV212" s="261"/>
      <c r="AW212" s="261"/>
      <c r="AX212" s="829"/>
      <c r="AY212">
        <f>COUNTA($G$214)</f>
        <v>0</v>
      </c>
    </row>
    <row r="213" spans="1:51" ht="22.5" hidden="1" customHeight="1">
      <c r="A213" s="892"/>
      <c r="B213" s="893"/>
      <c r="C213" s="897"/>
      <c r="D213" s="893"/>
      <c r="E213" s="897"/>
      <c r="F213" s="902"/>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198</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c r="A219" s="892"/>
      <c r="B219" s="893"/>
      <c r="C219" s="897"/>
      <c r="D219" s="893"/>
      <c r="E219" s="897"/>
      <c r="F219" s="902"/>
      <c r="G219" s="404" t="s">
        <v>106</v>
      </c>
      <c r="H219" s="261"/>
      <c r="I219" s="261"/>
      <c r="J219" s="261"/>
      <c r="K219" s="261"/>
      <c r="L219" s="261"/>
      <c r="M219" s="261"/>
      <c r="N219" s="261"/>
      <c r="O219" s="261"/>
      <c r="P219" s="262"/>
      <c r="Q219" s="260" t="s">
        <v>194</v>
      </c>
      <c r="R219" s="261"/>
      <c r="S219" s="261"/>
      <c r="T219" s="261"/>
      <c r="U219" s="261"/>
      <c r="V219" s="261"/>
      <c r="W219" s="261"/>
      <c r="X219" s="261"/>
      <c r="Y219" s="261"/>
      <c r="Z219" s="261"/>
      <c r="AA219" s="261"/>
      <c r="AB219" s="407" t="s">
        <v>195</v>
      </c>
      <c r="AC219" s="261"/>
      <c r="AD219" s="262"/>
      <c r="AE219" s="277" t="s">
        <v>196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c r="A220" s="892"/>
      <c r="B220" s="893"/>
      <c r="C220" s="897"/>
      <c r="D220" s="893"/>
      <c r="E220" s="897"/>
      <c r="F220" s="902"/>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198</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c r="A226" s="892"/>
      <c r="B226" s="893"/>
      <c r="C226" s="897"/>
      <c r="D226" s="893"/>
      <c r="E226" s="897"/>
      <c r="F226" s="902"/>
      <c r="G226" s="404" t="s">
        <v>106</v>
      </c>
      <c r="H226" s="261"/>
      <c r="I226" s="261"/>
      <c r="J226" s="261"/>
      <c r="K226" s="261"/>
      <c r="L226" s="261"/>
      <c r="M226" s="261"/>
      <c r="N226" s="261"/>
      <c r="O226" s="261"/>
      <c r="P226" s="262"/>
      <c r="Q226" s="260" t="s">
        <v>194</v>
      </c>
      <c r="R226" s="261"/>
      <c r="S226" s="261"/>
      <c r="T226" s="261"/>
      <c r="U226" s="261"/>
      <c r="V226" s="261"/>
      <c r="W226" s="261"/>
      <c r="X226" s="261"/>
      <c r="Y226" s="261"/>
      <c r="Z226" s="261"/>
      <c r="AA226" s="261"/>
      <c r="AB226" s="407" t="s">
        <v>195</v>
      </c>
      <c r="AC226" s="261"/>
      <c r="AD226" s="262"/>
      <c r="AE226" s="277" t="s">
        <v>196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c r="A227" s="892"/>
      <c r="B227" s="893"/>
      <c r="C227" s="897"/>
      <c r="D227" s="893"/>
      <c r="E227" s="897"/>
      <c r="F227" s="902"/>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198</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c r="A233" s="892"/>
      <c r="B233" s="893"/>
      <c r="C233" s="897"/>
      <c r="D233" s="893"/>
      <c r="E233" s="897"/>
      <c r="F233" s="902"/>
      <c r="G233" s="404" t="s">
        <v>106</v>
      </c>
      <c r="H233" s="261"/>
      <c r="I233" s="261"/>
      <c r="J233" s="261"/>
      <c r="K233" s="261"/>
      <c r="L233" s="261"/>
      <c r="M233" s="261"/>
      <c r="N233" s="261"/>
      <c r="O233" s="261"/>
      <c r="P233" s="262"/>
      <c r="Q233" s="260" t="s">
        <v>194</v>
      </c>
      <c r="R233" s="261"/>
      <c r="S233" s="261"/>
      <c r="T233" s="261"/>
      <c r="U233" s="261"/>
      <c r="V233" s="261"/>
      <c r="W233" s="261"/>
      <c r="X233" s="261"/>
      <c r="Y233" s="261"/>
      <c r="Z233" s="261"/>
      <c r="AA233" s="261"/>
      <c r="AB233" s="407" t="s">
        <v>195</v>
      </c>
      <c r="AC233" s="261"/>
      <c r="AD233" s="262"/>
      <c r="AE233" s="277" t="s">
        <v>196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c r="A234" s="892"/>
      <c r="B234" s="893"/>
      <c r="C234" s="897"/>
      <c r="D234" s="893"/>
      <c r="E234" s="897"/>
      <c r="F234" s="902"/>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198</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c r="A240" s="892"/>
      <c r="B240" s="893"/>
      <c r="C240" s="897"/>
      <c r="D240" s="893"/>
      <c r="E240" s="897"/>
      <c r="F240" s="902"/>
      <c r="G240" s="404" t="s">
        <v>106</v>
      </c>
      <c r="H240" s="261"/>
      <c r="I240" s="261"/>
      <c r="J240" s="261"/>
      <c r="K240" s="261"/>
      <c r="L240" s="261"/>
      <c r="M240" s="261"/>
      <c r="N240" s="261"/>
      <c r="O240" s="261"/>
      <c r="P240" s="262"/>
      <c r="Q240" s="260" t="s">
        <v>194</v>
      </c>
      <c r="R240" s="261"/>
      <c r="S240" s="261"/>
      <c r="T240" s="261"/>
      <c r="U240" s="261"/>
      <c r="V240" s="261"/>
      <c r="W240" s="261"/>
      <c r="X240" s="261"/>
      <c r="Y240" s="261"/>
      <c r="Z240" s="261"/>
      <c r="AA240" s="261"/>
      <c r="AB240" s="407" t="s">
        <v>195</v>
      </c>
      <c r="AC240" s="261"/>
      <c r="AD240" s="262"/>
      <c r="AE240" s="277" t="s">
        <v>196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c r="A241" s="892"/>
      <c r="B241" s="893"/>
      <c r="C241" s="897"/>
      <c r="D241" s="893"/>
      <c r="E241" s="897"/>
      <c r="F241" s="902"/>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198</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c r="A247" s="892"/>
      <c r="B247" s="893"/>
      <c r="C247" s="897"/>
      <c r="D247" s="893"/>
      <c r="E247" s="416" t="s">
        <v>200</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c r="A250" s="892"/>
      <c r="B250" s="893"/>
      <c r="C250" s="897"/>
      <c r="D250" s="893"/>
      <c r="E250" s="393" t="s">
        <v>182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c r="A251" s="892"/>
      <c r="B251" s="893"/>
      <c r="C251" s="897"/>
      <c r="D251" s="893"/>
      <c r="E251" s="398" t="s">
        <v>185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c r="A252" s="892"/>
      <c r="B252" s="893"/>
      <c r="C252" s="897"/>
      <c r="D252" s="893"/>
      <c r="E252" s="900" t="s">
        <v>187</v>
      </c>
      <c r="F252" s="901"/>
      <c r="G252" s="825" t="s">
        <v>189</v>
      </c>
      <c r="H252" s="243"/>
      <c r="I252" s="243"/>
      <c r="J252" s="243"/>
      <c r="K252" s="243"/>
      <c r="L252" s="243"/>
      <c r="M252" s="243"/>
      <c r="N252" s="243"/>
      <c r="O252" s="243"/>
      <c r="P252" s="243"/>
      <c r="Q252" s="243"/>
      <c r="R252" s="243"/>
      <c r="S252" s="243"/>
      <c r="T252" s="243"/>
      <c r="U252" s="243"/>
      <c r="V252" s="243"/>
      <c r="W252" s="243"/>
      <c r="X252" s="244"/>
      <c r="Y252" s="788"/>
      <c r="Z252" s="789"/>
      <c r="AA252" s="790"/>
      <c r="AB252" s="242" t="s">
        <v>74</v>
      </c>
      <c r="AC252" s="243"/>
      <c r="AD252" s="244"/>
      <c r="AE252" s="260" t="s">
        <v>70</v>
      </c>
      <c r="AF252" s="261"/>
      <c r="AG252" s="261"/>
      <c r="AH252" s="262"/>
      <c r="AI252" s="260" t="s">
        <v>60</v>
      </c>
      <c r="AJ252" s="261"/>
      <c r="AK252" s="261"/>
      <c r="AL252" s="262"/>
      <c r="AM252" s="260" t="s">
        <v>77</v>
      </c>
      <c r="AN252" s="261"/>
      <c r="AO252" s="261"/>
      <c r="AP252" s="262"/>
      <c r="AQ252" s="242" t="s">
        <v>124</v>
      </c>
      <c r="AR252" s="243"/>
      <c r="AS252" s="243"/>
      <c r="AT252" s="244"/>
      <c r="AU252" s="389" t="s">
        <v>146</v>
      </c>
      <c r="AV252" s="389"/>
      <c r="AW252" s="389"/>
      <c r="AX252" s="390"/>
      <c r="AY252">
        <f>COUNTA($G$254)</f>
        <v>0</v>
      </c>
    </row>
    <row r="253" spans="1:51" ht="18.75" hidden="1" customHeight="1">
      <c r="A253" s="892"/>
      <c r="B253" s="893"/>
      <c r="C253" s="897"/>
      <c r="D253" s="893"/>
      <c r="E253" s="897"/>
      <c r="F253" s="902"/>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125</v>
      </c>
      <c r="AT253" s="226"/>
      <c r="AU253" s="224"/>
      <c r="AV253" s="224"/>
      <c r="AW253" s="225" t="s">
        <v>127</v>
      </c>
      <c r="AX253" s="251"/>
      <c r="AY253">
        <f>$AY$252</f>
        <v>0</v>
      </c>
    </row>
    <row r="254" spans="1:51" ht="39.75" hidden="1" customHeight="1">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190</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0" t="s">
        <v>17</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c r="A256" s="892"/>
      <c r="B256" s="893"/>
      <c r="C256" s="897"/>
      <c r="D256" s="893"/>
      <c r="E256" s="897"/>
      <c r="F256" s="902"/>
      <c r="G256" s="825" t="s">
        <v>189</v>
      </c>
      <c r="H256" s="243"/>
      <c r="I256" s="243"/>
      <c r="J256" s="243"/>
      <c r="K256" s="243"/>
      <c r="L256" s="243"/>
      <c r="M256" s="243"/>
      <c r="N256" s="243"/>
      <c r="O256" s="243"/>
      <c r="P256" s="243"/>
      <c r="Q256" s="243"/>
      <c r="R256" s="243"/>
      <c r="S256" s="243"/>
      <c r="T256" s="243"/>
      <c r="U256" s="243"/>
      <c r="V256" s="243"/>
      <c r="W256" s="243"/>
      <c r="X256" s="244"/>
      <c r="Y256" s="788"/>
      <c r="Z256" s="789"/>
      <c r="AA256" s="790"/>
      <c r="AB256" s="242" t="s">
        <v>74</v>
      </c>
      <c r="AC256" s="243"/>
      <c r="AD256" s="244"/>
      <c r="AE256" s="260" t="s">
        <v>70</v>
      </c>
      <c r="AF256" s="261"/>
      <c r="AG256" s="261"/>
      <c r="AH256" s="262"/>
      <c r="AI256" s="260" t="s">
        <v>60</v>
      </c>
      <c r="AJ256" s="261"/>
      <c r="AK256" s="261"/>
      <c r="AL256" s="262"/>
      <c r="AM256" s="260" t="s">
        <v>77</v>
      </c>
      <c r="AN256" s="261"/>
      <c r="AO256" s="261"/>
      <c r="AP256" s="262"/>
      <c r="AQ256" s="242" t="s">
        <v>124</v>
      </c>
      <c r="AR256" s="243"/>
      <c r="AS256" s="243"/>
      <c r="AT256" s="244"/>
      <c r="AU256" s="389" t="s">
        <v>146</v>
      </c>
      <c r="AV256" s="389"/>
      <c r="AW256" s="389"/>
      <c r="AX256" s="390"/>
      <c r="AY256">
        <f>COUNTA($G$258)</f>
        <v>0</v>
      </c>
    </row>
    <row r="257" spans="1:51" ht="18.75" hidden="1" customHeight="1">
      <c r="A257" s="892"/>
      <c r="B257" s="893"/>
      <c r="C257" s="897"/>
      <c r="D257" s="893"/>
      <c r="E257" s="897"/>
      <c r="F257" s="902"/>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125</v>
      </c>
      <c r="AT257" s="226"/>
      <c r="AU257" s="224"/>
      <c r="AV257" s="224"/>
      <c r="AW257" s="225" t="s">
        <v>127</v>
      </c>
      <c r="AX257" s="251"/>
      <c r="AY257">
        <f>$AY$256</f>
        <v>0</v>
      </c>
    </row>
    <row r="258" spans="1:51" ht="39.75" hidden="1" customHeight="1">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190</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0" t="s">
        <v>17</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c r="A260" s="892"/>
      <c r="B260" s="893"/>
      <c r="C260" s="897"/>
      <c r="D260" s="893"/>
      <c r="E260" s="897"/>
      <c r="F260" s="902"/>
      <c r="G260" s="825" t="s">
        <v>189</v>
      </c>
      <c r="H260" s="243"/>
      <c r="I260" s="243"/>
      <c r="J260" s="243"/>
      <c r="K260" s="243"/>
      <c r="L260" s="243"/>
      <c r="M260" s="243"/>
      <c r="N260" s="243"/>
      <c r="O260" s="243"/>
      <c r="P260" s="243"/>
      <c r="Q260" s="243"/>
      <c r="R260" s="243"/>
      <c r="S260" s="243"/>
      <c r="T260" s="243"/>
      <c r="U260" s="243"/>
      <c r="V260" s="243"/>
      <c r="W260" s="243"/>
      <c r="X260" s="244"/>
      <c r="Y260" s="788"/>
      <c r="Z260" s="789"/>
      <c r="AA260" s="790"/>
      <c r="AB260" s="242" t="s">
        <v>74</v>
      </c>
      <c r="AC260" s="243"/>
      <c r="AD260" s="244"/>
      <c r="AE260" s="260" t="s">
        <v>70</v>
      </c>
      <c r="AF260" s="261"/>
      <c r="AG260" s="261"/>
      <c r="AH260" s="262"/>
      <c r="AI260" s="260" t="s">
        <v>60</v>
      </c>
      <c r="AJ260" s="261"/>
      <c r="AK260" s="261"/>
      <c r="AL260" s="262"/>
      <c r="AM260" s="260" t="s">
        <v>77</v>
      </c>
      <c r="AN260" s="261"/>
      <c r="AO260" s="261"/>
      <c r="AP260" s="262"/>
      <c r="AQ260" s="242" t="s">
        <v>124</v>
      </c>
      <c r="AR260" s="243"/>
      <c r="AS260" s="243"/>
      <c r="AT260" s="244"/>
      <c r="AU260" s="389" t="s">
        <v>146</v>
      </c>
      <c r="AV260" s="389"/>
      <c r="AW260" s="389"/>
      <c r="AX260" s="390"/>
      <c r="AY260">
        <f>COUNTA($G$262)</f>
        <v>0</v>
      </c>
    </row>
    <row r="261" spans="1:51" ht="18.75" hidden="1" customHeight="1">
      <c r="A261" s="892"/>
      <c r="B261" s="893"/>
      <c r="C261" s="897"/>
      <c r="D261" s="893"/>
      <c r="E261" s="897"/>
      <c r="F261" s="902"/>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125</v>
      </c>
      <c r="AT261" s="226"/>
      <c r="AU261" s="224"/>
      <c r="AV261" s="224"/>
      <c r="AW261" s="225" t="s">
        <v>127</v>
      </c>
      <c r="AX261" s="251"/>
      <c r="AY261">
        <f>$AY$260</f>
        <v>0</v>
      </c>
    </row>
    <row r="262" spans="1:51" ht="39.75" hidden="1" customHeight="1">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190</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0" t="s">
        <v>17</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c r="A264" s="892"/>
      <c r="B264" s="893"/>
      <c r="C264" s="897"/>
      <c r="D264" s="893"/>
      <c r="E264" s="897"/>
      <c r="F264" s="902"/>
      <c r="G264" s="404" t="s">
        <v>189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74</v>
      </c>
      <c r="AC264" s="261"/>
      <c r="AD264" s="262"/>
      <c r="AE264" s="260" t="s">
        <v>70</v>
      </c>
      <c r="AF264" s="261"/>
      <c r="AG264" s="261"/>
      <c r="AH264" s="262"/>
      <c r="AI264" s="260" t="s">
        <v>60</v>
      </c>
      <c r="AJ264" s="261"/>
      <c r="AK264" s="261"/>
      <c r="AL264" s="262"/>
      <c r="AM264" s="260" t="s">
        <v>77</v>
      </c>
      <c r="AN264" s="261"/>
      <c r="AO264" s="261"/>
      <c r="AP264" s="262"/>
      <c r="AQ264" s="260" t="s">
        <v>124</v>
      </c>
      <c r="AR264" s="261"/>
      <c r="AS264" s="261"/>
      <c r="AT264" s="262"/>
      <c r="AU264" s="278" t="s">
        <v>146</v>
      </c>
      <c r="AV264" s="278"/>
      <c r="AW264" s="278"/>
      <c r="AX264" s="279"/>
      <c r="AY264">
        <f>COUNTA($G$266)</f>
        <v>0</v>
      </c>
    </row>
    <row r="265" spans="1:51" ht="18.75" hidden="1" customHeight="1">
      <c r="A265" s="892"/>
      <c r="B265" s="893"/>
      <c r="C265" s="897"/>
      <c r="D265" s="893"/>
      <c r="E265" s="897"/>
      <c r="F265" s="902"/>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125</v>
      </c>
      <c r="AT265" s="226"/>
      <c r="AU265" s="224"/>
      <c r="AV265" s="224"/>
      <c r="AW265" s="225" t="s">
        <v>127</v>
      </c>
      <c r="AX265" s="251"/>
      <c r="AY265">
        <f>$AY$264</f>
        <v>0</v>
      </c>
    </row>
    <row r="266" spans="1:51" ht="39.75" hidden="1" customHeight="1">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190</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0" t="s">
        <v>17</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c r="A268" s="892"/>
      <c r="B268" s="893"/>
      <c r="C268" s="897"/>
      <c r="D268" s="893"/>
      <c r="E268" s="897"/>
      <c r="F268" s="902"/>
      <c r="G268" s="825" t="s">
        <v>189</v>
      </c>
      <c r="H268" s="243"/>
      <c r="I268" s="243"/>
      <c r="J268" s="243"/>
      <c r="K268" s="243"/>
      <c r="L268" s="243"/>
      <c r="M268" s="243"/>
      <c r="N268" s="243"/>
      <c r="O268" s="243"/>
      <c r="P268" s="243"/>
      <c r="Q268" s="243"/>
      <c r="R268" s="243"/>
      <c r="S268" s="243"/>
      <c r="T268" s="243"/>
      <c r="U268" s="243"/>
      <c r="V268" s="243"/>
      <c r="W268" s="243"/>
      <c r="X268" s="244"/>
      <c r="Y268" s="788"/>
      <c r="Z268" s="789"/>
      <c r="AA268" s="790"/>
      <c r="AB268" s="242" t="s">
        <v>74</v>
      </c>
      <c r="AC268" s="243"/>
      <c r="AD268" s="244"/>
      <c r="AE268" s="260" t="s">
        <v>70</v>
      </c>
      <c r="AF268" s="261"/>
      <c r="AG268" s="261"/>
      <c r="AH268" s="262"/>
      <c r="AI268" s="260" t="s">
        <v>60</v>
      </c>
      <c r="AJ268" s="261"/>
      <c r="AK268" s="261"/>
      <c r="AL268" s="262"/>
      <c r="AM268" s="260" t="s">
        <v>77</v>
      </c>
      <c r="AN268" s="261"/>
      <c r="AO268" s="261"/>
      <c r="AP268" s="262"/>
      <c r="AQ268" s="242" t="s">
        <v>124</v>
      </c>
      <c r="AR268" s="243"/>
      <c r="AS268" s="243"/>
      <c r="AT268" s="244"/>
      <c r="AU268" s="389" t="s">
        <v>146</v>
      </c>
      <c r="AV268" s="389"/>
      <c r="AW268" s="389"/>
      <c r="AX268" s="390"/>
      <c r="AY268">
        <f>COUNTA($G$270)</f>
        <v>0</v>
      </c>
    </row>
    <row r="269" spans="1:51" ht="18.75" hidden="1" customHeight="1">
      <c r="A269" s="892"/>
      <c r="B269" s="893"/>
      <c r="C269" s="897"/>
      <c r="D269" s="893"/>
      <c r="E269" s="897"/>
      <c r="F269" s="902"/>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125</v>
      </c>
      <c r="AT269" s="226"/>
      <c r="AU269" s="224"/>
      <c r="AV269" s="224"/>
      <c r="AW269" s="225" t="s">
        <v>127</v>
      </c>
      <c r="AX269" s="251"/>
      <c r="AY269">
        <f>$AY$268</f>
        <v>0</v>
      </c>
    </row>
    <row r="270" spans="1:51" ht="39.75" hidden="1" customHeight="1">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190</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0" t="s">
        <v>17</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c r="A272" s="892"/>
      <c r="B272" s="893"/>
      <c r="C272" s="897"/>
      <c r="D272" s="893"/>
      <c r="E272" s="897"/>
      <c r="F272" s="902"/>
      <c r="G272" s="404" t="s">
        <v>106</v>
      </c>
      <c r="H272" s="261"/>
      <c r="I272" s="261"/>
      <c r="J272" s="261"/>
      <c r="K272" s="261"/>
      <c r="L272" s="261"/>
      <c r="M272" s="261"/>
      <c r="N272" s="261"/>
      <c r="O272" s="261"/>
      <c r="P272" s="262"/>
      <c r="Q272" s="260" t="s">
        <v>194</v>
      </c>
      <c r="R272" s="261"/>
      <c r="S272" s="261"/>
      <c r="T272" s="261"/>
      <c r="U272" s="261"/>
      <c r="V272" s="261"/>
      <c r="W272" s="261"/>
      <c r="X272" s="261"/>
      <c r="Y272" s="261"/>
      <c r="Z272" s="261"/>
      <c r="AA272" s="261"/>
      <c r="AB272" s="407" t="s">
        <v>195</v>
      </c>
      <c r="AC272" s="261"/>
      <c r="AD272" s="262"/>
      <c r="AE272" s="260" t="s">
        <v>196</v>
      </c>
      <c r="AF272" s="261"/>
      <c r="AG272" s="261"/>
      <c r="AH272" s="261"/>
      <c r="AI272" s="261"/>
      <c r="AJ272" s="261"/>
      <c r="AK272" s="261"/>
      <c r="AL272" s="261"/>
      <c r="AM272" s="261"/>
      <c r="AN272" s="261"/>
      <c r="AO272" s="261"/>
      <c r="AP272" s="261"/>
      <c r="AQ272" s="261"/>
      <c r="AR272" s="261"/>
      <c r="AS272" s="261"/>
      <c r="AT272" s="261"/>
      <c r="AU272" s="261"/>
      <c r="AV272" s="261"/>
      <c r="AW272" s="261"/>
      <c r="AX272" s="829"/>
      <c r="AY272">
        <f>COUNTA($G$274)</f>
        <v>0</v>
      </c>
    </row>
    <row r="273" spans="1:51" ht="22.5" hidden="1" customHeight="1">
      <c r="A273" s="892"/>
      <c r="B273" s="893"/>
      <c r="C273" s="897"/>
      <c r="D273" s="893"/>
      <c r="E273" s="897"/>
      <c r="F273" s="902"/>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198</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c r="A279" s="892"/>
      <c r="B279" s="893"/>
      <c r="C279" s="897"/>
      <c r="D279" s="893"/>
      <c r="E279" s="897"/>
      <c r="F279" s="902"/>
      <c r="G279" s="404" t="s">
        <v>106</v>
      </c>
      <c r="H279" s="261"/>
      <c r="I279" s="261"/>
      <c r="J279" s="261"/>
      <c r="K279" s="261"/>
      <c r="L279" s="261"/>
      <c r="M279" s="261"/>
      <c r="N279" s="261"/>
      <c r="O279" s="261"/>
      <c r="P279" s="262"/>
      <c r="Q279" s="260" t="s">
        <v>194</v>
      </c>
      <c r="R279" s="261"/>
      <c r="S279" s="261"/>
      <c r="T279" s="261"/>
      <c r="U279" s="261"/>
      <c r="V279" s="261"/>
      <c r="W279" s="261"/>
      <c r="X279" s="261"/>
      <c r="Y279" s="261"/>
      <c r="Z279" s="261"/>
      <c r="AA279" s="261"/>
      <c r="AB279" s="407" t="s">
        <v>195</v>
      </c>
      <c r="AC279" s="261"/>
      <c r="AD279" s="262"/>
      <c r="AE279" s="277" t="s">
        <v>196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c r="A280" s="892"/>
      <c r="B280" s="893"/>
      <c r="C280" s="897"/>
      <c r="D280" s="893"/>
      <c r="E280" s="897"/>
      <c r="F280" s="902"/>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198</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c r="A286" s="892"/>
      <c r="B286" s="893"/>
      <c r="C286" s="897"/>
      <c r="D286" s="893"/>
      <c r="E286" s="897"/>
      <c r="F286" s="902"/>
      <c r="G286" s="404" t="s">
        <v>106</v>
      </c>
      <c r="H286" s="261"/>
      <c r="I286" s="261"/>
      <c r="J286" s="261"/>
      <c r="K286" s="261"/>
      <c r="L286" s="261"/>
      <c r="M286" s="261"/>
      <c r="N286" s="261"/>
      <c r="O286" s="261"/>
      <c r="P286" s="262"/>
      <c r="Q286" s="260" t="s">
        <v>194</v>
      </c>
      <c r="R286" s="261"/>
      <c r="S286" s="261"/>
      <c r="T286" s="261"/>
      <c r="U286" s="261"/>
      <c r="V286" s="261"/>
      <c r="W286" s="261"/>
      <c r="X286" s="261"/>
      <c r="Y286" s="261"/>
      <c r="Z286" s="261"/>
      <c r="AA286" s="261"/>
      <c r="AB286" s="407" t="s">
        <v>195</v>
      </c>
      <c r="AC286" s="261"/>
      <c r="AD286" s="262"/>
      <c r="AE286" s="277" t="s">
        <v>196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c r="A287" s="892"/>
      <c r="B287" s="893"/>
      <c r="C287" s="897"/>
      <c r="D287" s="893"/>
      <c r="E287" s="897"/>
      <c r="F287" s="902"/>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198</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c r="A293" s="892"/>
      <c r="B293" s="893"/>
      <c r="C293" s="897"/>
      <c r="D293" s="893"/>
      <c r="E293" s="897"/>
      <c r="F293" s="902"/>
      <c r="G293" s="404" t="s">
        <v>106</v>
      </c>
      <c r="H293" s="261"/>
      <c r="I293" s="261"/>
      <c r="J293" s="261"/>
      <c r="K293" s="261"/>
      <c r="L293" s="261"/>
      <c r="M293" s="261"/>
      <c r="N293" s="261"/>
      <c r="O293" s="261"/>
      <c r="P293" s="262"/>
      <c r="Q293" s="260" t="s">
        <v>194</v>
      </c>
      <c r="R293" s="261"/>
      <c r="S293" s="261"/>
      <c r="T293" s="261"/>
      <c r="U293" s="261"/>
      <c r="V293" s="261"/>
      <c r="W293" s="261"/>
      <c r="X293" s="261"/>
      <c r="Y293" s="261"/>
      <c r="Z293" s="261"/>
      <c r="AA293" s="261"/>
      <c r="AB293" s="407" t="s">
        <v>195</v>
      </c>
      <c r="AC293" s="261"/>
      <c r="AD293" s="262"/>
      <c r="AE293" s="277" t="s">
        <v>196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c r="A294" s="892"/>
      <c r="B294" s="893"/>
      <c r="C294" s="897"/>
      <c r="D294" s="893"/>
      <c r="E294" s="897"/>
      <c r="F294" s="902"/>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198</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c r="A300" s="892"/>
      <c r="B300" s="893"/>
      <c r="C300" s="897"/>
      <c r="D300" s="893"/>
      <c r="E300" s="897"/>
      <c r="F300" s="902"/>
      <c r="G300" s="404" t="s">
        <v>106</v>
      </c>
      <c r="H300" s="261"/>
      <c r="I300" s="261"/>
      <c r="J300" s="261"/>
      <c r="K300" s="261"/>
      <c r="L300" s="261"/>
      <c r="M300" s="261"/>
      <c r="N300" s="261"/>
      <c r="O300" s="261"/>
      <c r="P300" s="262"/>
      <c r="Q300" s="260" t="s">
        <v>194</v>
      </c>
      <c r="R300" s="261"/>
      <c r="S300" s="261"/>
      <c r="T300" s="261"/>
      <c r="U300" s="261"/>
      <c r="V300" s="261"/>
      <c r="W300" s="261"/>
      <c r="X300" s="261"/>
      <c r="Y300" s="261"/>
      <c r="Z300" s="261"/>
      <c r="AA300" s="261"/>
      <c r="AB300" s="407" t="s">
        <v>195</v>
      </c>
      <c r="AC300" s="261"/>
      <c r="AD300" s="262"/>
      <c r="AE300" s="277" t="s">
        <v>196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c r="A301" s="892"/>
      <c r="B301" s="893"/>
      <c r="C301" s="897"/>
      <c r="D301" s="893"/>
      <c r="E301" s="897"/>
      <c r="F301" s="902"/>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198</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c r="A307" s="892"/>
      <c r="B307" s="893"/>
      <c r="C307" s="897"/>
      <c r="D307" s="893"/>
      <c r="E307" s="416" t="s">
        <v>200</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c r="A310" s="892"/>
      <c r="B310" s="893"/>
      <c r="C310" s="897"/>
      <c r="D310" s="893"/>
      <c r="E310" s="393" t="s">
        <v>182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c r="A311" s="892"/>
      <c r="B311" s="893"/>
      <c r="C311" s="897"/>
      <c r="D311" s="893"/>
      <c r="E311" s="398" t="s">
        <v>185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c r="A312" s="892"/>
      <c r="B312" s="893"/>
      <c r="C312" s="897"/>
      <c r="D312" s="893"/>
      <c r="E312" s="900" t="s">
        <v>187</v>
      </c>
      <c r="F312" s="901"/>
      <c r="G312" s="825" t="s">
        <v>189</v>
      </c>
      <c r="H312" s="243"/>
      <c r="I312" s="243"/>
      <c r="J312" s="243"/>
      <c r="K312" s="243"/>
      <c r="L312" s="243"/>
      <c r="M312" s="243"/>
      <c r="N312" s="243"/>
      <c r="O312" s="243"/>
      <c r="P312" s="243"/>
      <c r="Q312" s="243"/>
      <c r="R312" s="243"/>
      <c r="S312" s="243"/>
      <c r="T312" s="243"/>
      <c r="U312" s="243"/>
      <c r="V312" s="243"/>
      <c r="W312" s="243"/>
      <c r="X312" s="244"/>
      <c r="Y312" s="788"/>
      <c r="Z312" s="789"/>
      <c r="AA312" s="790"/>
      <c r="AB312" s="242" t="s">
        <v>74</v>
      </c>
      <c r="AC312" s="243"/>
      <c r="AD312" s="244"/>
      <c r="AE312" s="260" t="s">
        <v>70</v>
      </c>
      <c r="AF312" s="261"/>
      <c r="AG312" s="261"/>
      <c r="AH312" s="262"/>
      <c r="AI312" s="260" t="s">
        <v>60</v>
      </c>
      <c r="AJ312" s="261"/>
      <c r="AK312" s="261"/>
      <c r="AL312" s="262"/>
      <c r="AM312" s="260" t="s">
        <v>77</v>
      </c>
      <c r="AN312" s="261"/>
      <c r="AO312" s="261"/>
      <c r="AP312" s="262"/>
      <c r="AQ312" s="242" t="s">
        <v>124</v>
      </c>
      <c r="AR312" s="243"/>
      <c r="AS312" s="243"/>
      <c r="AT312" s="244"/>
      <c r="AU312" s="389" t="s">
        <v>146</v>
      </c>
      <c r="AV312" s="389"/>
      <c r="AW312" s="389"/>
      <c r="AX312" s="390"/>
      <c r="AY312">
        <f>COUNTA($G$314)</f>
        <v>0</v>
      </c>
    </row>
    <row r="313" spans="1:51" ht="18.75" hidden="1" customHeight="1">
      <c r="A313" s="892"/>
      <c r="B313" s="893"/>
      <c r="C313" s="897"/>
      <c r="D313" s="893"/>
      <c r="E313" s="897"/>
      <c r="F313" s="902"/>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125</v>
      </c>
      <c r="AT313" s="226"/>
      <c r="AU313" s="224"/>
      <c r="AV313" s="224"/>
      <c r="AW313" s="225" t="s">
        <v>127</v>
      </c>
      <c r="AX313" s="251"/>
      <c r="AY313">
        <f>$AY$312</f>
        <v>0</v>
      </c>
    </row>
    <row r="314" spans="1:51" ht="39.75" hidden="1" customHeight="1">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190</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0" t="s">
        <v>17</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c r="A316" s="892"/>
      <c r="B316" s="893"/>
      <c r="C316" s="897"/>
      <c r="D316" s="893"/>
      <c r="E316" s="897"/>
      <c r="F316" s="902"/>
      <c r="G316" s="825" t="s">
        <v>189</v>
      </c>
      <c r="H316" s="243"/>
      <c r="I316" s="243"/>
      <c r="J316" s="243"/>
      <c r="K316" s="243"/>
      <c r="L316" s="243"/>
      <c r="M316" s="243"/>
      <c r="N316" s="243"/>
      <c r="O316" s="243"/>
      <c r="P316" s="243"/>
      <c r="Q316" s="243"/>
      <c r="R316" s="243"/>
      <c r="S316" s="243"/>
      <c r="T316" s="243"/>
      <c r="U316" s="243"/>
      <c r="V316" s="243"/>
      <c r="W316" s="243"/>
      <c r="X316" s="244"/>
      <c r="Y316" s="788"/>
      <c r="Z316" s="789"/>
      <c r="AA316" s="790"/>
      <c r="AB316" s="242" t="s">
        <v>74</v>
      </c>
      <c r="AC316" s="243"/>
      <c r="AD316" s="244"/>
      <c r="AE316" s="260" t="s">
        <v>70</v>
      </c>
      <c r="AF316" s="261"/>
      <c r="AG316" s="261"/>
      <c r="AH316" s="262"/>
      <c r="AI316" s="260" t="s">
        <v>60</v>
      </c>
      <c r="AJ316" s="261"/>
      <c r="AK316" s="261"/>
      <c r="AL316" s="262"/>
      <c r="AM316" s="260" t="s">
        <v>77</v>
      </c>
      <c r="AN316" s="261"/>
      <c r="AO316" s="261"/>
      <c r="AP316" s="262"/>
      <c r="AQ316" s="242" t="s">
        <v>124</v>
      </c>
      <c r="AR316" s="243"/>
      <c r="AS316" s="243"/>
      <c r="AT316" s="244"/>
      <c r="AU316" s="389" t="s">
        <v>146</v>
      </c>
      <c r="AV316" s="389"/>
      <c r="AW316" s="389"/>
      <c r="AX316" s="390"/>
      <c r="AY316">
        <f>COUNTA($G$318)</f>
        <v>0</v>
      </c>
    </row>
    <row r="317" spans="1:51" ht="18.75" hidden="1" customHeight="1">
      <c r="A317" s="892"/>
      <c r="B317" s="893"/>
      <c r="C317" s="897"/>
      <c r="D317" s="893"/>
      <c r="E317" s="897"/>
      <c r="F317" s="902"/>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125</v>
      </c>
      <c r="AT317" s="226"/>
      <c r="AU317" s="224"/>
      <c r="AV317" s="224"/>
      <c r="AW317" s="225" t="s">
        <v>127</v>
      </c>
      <c r="AX317" s="251"/>
      <c r="AY317">
        <f>$AY$316</f>
        <v>0</v>
      </c>
    </row>
    <row r="318" spans="1:51" ht="39.75" hidden="1" customHeight="1">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190</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0" t="s">
        <v>17</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c r="A320" s="892"/>
      <c r="B320" s="893"/>
      <c r="C320" s="897"/>
      <c r="D320" s="893"/>
      <c r="E320" s="897"/>
      <c r="F320" s="902"/>
      <c r="G320" s="825" t="s">
        <v>189</v>
      </c>
      <c r="H320" s="243"/>
      <c r="I320" s="243"/>
      <c r="J320" s="243"/>
      <c r="K320" s="243"/>
      <c r="L320" s="243"/>
      <c r="M320" s="243"/>
      <c r="N320" s="243"/>
      <c r="O320" s="243"/>
      <c r="P320" s="243"/>
      <c r="Q320" s="243"/>
      <c r="R320" s="243"/>
      <c r="S320" s="243"/>
      <c r="T320" s="243"/>
      <c r="U320" s="243"/>
      <c r="V320" s="243"/>
      <c r="W320" s="243"/>
      <c r="X320" s="244"/>
      <c r="Y320" s="788"/>
      <c r="Z320" s="789"/>
      <c r="AA320" s="790"/>
      <c r="AB320" s="242" t="s">
        <v>74</v>
      </c>
      <c r="AC320" s="243"/>
      <c r="AD320" s="244"/>
      <c r="AE320" s="260" t="s">
        <v>70</v>
      </c>
      <c r="AF320" s="261"/>
      <c r="AG320" s="261"/>
      <c r="AH320" s="262"/>
      <c r="AI320" s="260" t="s">
        <v>60</v>
      </c>
      <c r="AJ320" s="261"/>
      <c r="AK320" s="261"/>
      <c r="AL320" s="262"/>
      <c r="AM320" s="260" t="s">
        <v>77</v>
      </c>
      <c r="AN320" s="261"/>
      <c r="AO320" s="261"/>
      <c r="AP320" s="262"/>
      <c r="AQ320" s="242" t="s">
        <v>124</v>
      </c>
      <c r="AR320" s="243"/>
      <c r="AS320" s="243"/>
      <c r="AT320" s="244"/>
      <c r="AU320" s="389" t="s">
        <v>146</v>
      </c>
      <c r="AV320" s="389"/>
      <c r="AW320" s="389"/>
      <c r="AX320" s="390"/>
      <c r="AY320">
        <f>COUNTA($G$322)</f>
        <v>0</v>
      </c>
    </row>
    <row r="321" spans="1:51" ht="18.75" hidden="1" customHeight="1">
      <c r="A321" s="892"/>
      <c r="B321" s="893"/>
      <c r="C321" s="897"/>
      <c r="D321" s="893"/>
      <c r="E321" s="897"/>
      <c r="F321" s="902"/>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125</v>
      </c>
      <c r="AT321" s="226"/>
      <c r="AU321" s="224"/>
      <c r="AV321" s="224"/>
      <c r="AW321" s="225" t="s">
        <v>127</v>
      </c>
      <c r="AX321" s="251"/>
      <c r="AY321">
        <f>$AY$320</f>
        <v>0</v>
      </c>
    </row>
    <row r="322" spans="1:51" ht="39.75" hidden="1" customHeight="1">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190</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0" t="s">
        <v>17</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c r="A324" s="892"/>
      <c r="B324" s="893"/>
      <c r="C324" s="897"/>
      <c r="D324" s="893"/>
      <c r="E324" s="897"/>
      <c r="F324" s="902"/>
      <c r="G324" s="825" t="s">
        <v>189</v>
      </c>
      <c r="H324" s="243"/>
      <c r="I324" s="243"/>
      <c r="J324" s="243"/>
      <c r="K324" s="243"/>
      <c r="L324" s="243"/>
      <c r="M324" s="243"/>
      <c r="N324" s="243"/>
      <c r="O324" s="243"/>
      <c r="P324" s="243"/>
      <c r="Q324" s="243"/>
      <c r="R324" s="243"/>
      <c r="S324" s="243"/>
      <c r="T324" s="243"/>
      <c r="U324" s="243"/>
      <c r="V324" s="243"/>
      <c r="W324" s="243"/>
      <c r="X324" s="244"/>
      <c r="Y324" s="788"/>
      <c r="Z324" s="789"/>
      <c r="AA324" s="790"/>
      <c r="AB324" s="242" t="s">
        <v>74</v>
      </c>
      <c r="AC324" s="243"/>
      <c r="AD324" s="244"/>
      <c r="AE324" s="260" t="s">
        <v>70</v>
      </c>
      <c r="AF324" s="261"/>
      <c r="AG324" s="261"/>
      <c r="AH324" s="262"/>
      <c r="AI324" s="260" t="s">
        <v>60</v>
      </c>
      <c r="AJ324" s="261"/>
      <c r="AK324" s="261"/>
      <c r="AL324" s="262"/>
      <c r="AM324" s="260" t="s">
        <v>77</v>
      </c>
      <c r="AN324" s="261"/>
      <c r="AO324" s="261"/>
      <c r="AP324" s="262"/>
      <c r="AQ324" s="242" t="s">
        <v>124</v>
      </c>
      <c r="AR324" s="243"/>
      <c r="AS324" s="243"/>
      <c r="AT324" s="244"/>
      <c r="AU324" s="389" t="s">
        <v>146</v>
      </c>
      <c r="AV324" s="389"/>
      <c r="AW324" s="389"/>
      <c r="AX324" s="390"/>
      <c r="AY324">
        <f>COUNTA($G$326)</f>
        <v>0</v>
      </c>
    </row>
    <row r="325" spans="1:51" ht="18.75" hidden="1" customHeight="1">
      <c r="A325" s="892"/>
      <c r="B325" s="893"/>
      <c r="C325" s="897"/>
      <c r="D325" s="893"/>
      <c r="E325" s="897"/>
      <c r="F325" s="902"/>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125</v>
      </c>
      <c r="AT325" s="226"/>
      <c r="AU325" s="224"/>
      <c r="AV325" s="224"/>
      <c r="AW325" s="225" t="s">
        <v>127</v>
      </c>
      <c r="AX325" s="251"/>
      <c r="AY325">
        <f>$AY$324</f>
        <v>0</v>
      </c>
    </row>
    <row r="326" spans="1:51" ht="39.75" hidden="1" customHeight="1">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190</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0" t="s">
        <v>17</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c r="A328" s="892"/>
      <c r="B328" s="893"/>
      <c r="C328" s="897"/>
      <c r="D328" s="893"/>
      <c r="E328" s="897"/>
      <c r="F328" s="902"/>
      <c r="G328" s="825" t="s">
        <v>189</v>
      </c>
      <c r="H328" s="243"/>
      <c r="I328" s="243"/>
      <c r="J328" s="243"/>
      <c r="K328" s="243"/>
      <c r="L328" s="243"/>
      <c r="M328" s="243"/>
      <c r="N328" s="243"/>
      <c r="O328" s="243"/>
      <c r="P328" s="243"/>
      <c r="Q328" s="243"/>
      <c r="R328" s="243"/>
      <c r="S328" s="243"/>
      <c r="T328" s="243"/>
      <c r="U328" s="243"/>
      <c r="V328" s="243"/>
      <c r="W328" s="243"/>
      <c r="X328" s="244"/>
      <c r="Y328" s="788"/>
      <c r="Z328" s="789"/>
      <c r="AA328" s="790"/>
      <c r="AB328" s="242" t="s">
        <v>74</v>
      </c>
      <c r="AC328" s="243"/>
      <c r="AD328" s="244"/>
      <c r="AE328" s="260" t="s">
        <v>70</v>
      </c>
      <c r="AF328" s="261"/>
      <c r="AG328" s="261"/>
      <c r="AH328" s="262"/>
      <c r="AI328" s="260" t="s">
        <v>60</v>
      </c>
      <c r="AJ328" s="261"/>
      <c r="AK328" s="261"/>
      <c r="AL328" s="262"/>
      <c r="AM328" s="260" t="s">
        <v>77</v>
      </c>
      <c r="AN328" s="261"/>
      <c r="AO328" s="261"/>
      <c r="AP328" s="262"/>
      <c r="AQ328" s="242" t="s">
        <v>124</v>
      </c>
      <c r="AR328" s="243"/>
      <c r="AS328" s="243"/>
      <c r="AT328" s="244"/>
      <c r="AU328" s="389" t="s">
        <v>146</v>
      </c>
      <c r="AV328" s="389"/>
      <c r="AW328" s="389"/>
      <c r="AX328" s="390"/>
      <c r="AY328">
        <f>COUNTA($G$330)</f>
        <v>0</v>
      </c>
    </row>
    <row r="329" spans="1:51" ht="18.75" hidden="1" customHeight="1">
      <c r="A329" s="892"/>
      <c r="B329" s="893"/>
      <c r="C329" s="897"/>
      <c r="D329" s="893"/>
      <c r="E329" s="897"/>
      <c r="F329" s="902"/>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125</v>
      </c>
      <c r="AT329" s="226"/>
      <c r="AU329" s="224"/>
      <c r="AV329" s="224"/>
      <c r="AW329" s="225" t="s">
        <v>127</v>
      </c>
      <c r="AX329" s="251"/>
      <c r="AY329">
        <f>$AY$328</f>
        <v>0</v>
      </c>
    </row>
    <row r="330" spans="1:51" ht="39.75" hidden="1" customHeight="1">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190</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0" t="s">
        <v>17</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c r="A332" s="892"/>
      <c r="B332" s="893"/>
      <c r="C332" s="897"/>
      <c r="D332" s="893"/>
      <c r="E332" s="897"/>
      <c r="F332" s="902"/>
      <c r="G332" s="404" t="s">
        <v>106</v>
      </c>
      <c r="H332" s="261"/>
      <c r="I332" s="261"/>
      <c r="J332" s="261"/>
      <c r="K332" s="261"/>
      <c r="L332" s="261"/>
      <c r="M332" s="261"/>
      <c r="N332" s="261"/>
      <c r="O332" s="261"/>
      <c r="P332" s="262"/>
      <c r="Q332" s="260" t="s">
        <v>194</v>
      </c>
      <c r="R332" s="261"/>
      <c r="S332" s="261"/>
      <c r="T332" s="261"/>
      <c r="U332" s="261"/>
      <c r="V332" s="261"/>
      <c r="W332" s="261"/>
      <c r="X332" s="261"/>
      <c r="Y332" s="261"/>
      <c r="Z332" s="261"/>
      <c r="AA332" s="261"/>
      <c r="AB332" s="407" t="s">
        <v>195</v>
      </c>
      <c r="AC332" s="261"/>
      <c r="AD332" s="262"/>
      <c r="AE332" s="260" t="s">
        <v>196</v>
      </c>
      <c r="AF332" s="261"/>
      <c r="AG332" s="261"/>
      <c r="AH332" s="261"/>
      <c r="AI332" s="261"/>
      <c r="AJ332" s="261"/>
      <c r="AK332" s="261"/>
      <c r="AL332" s="261"/>
      <c r="AM332" s="261"/>
      <c r="AN332" s="261"/>
      <c r="AO332" s="261"/>
      <c r="AP332" s="261"/>
      <c r="AQ332" s="261"/>
      <c r="AR332" s="261"/>
      <c r="AS332" s="261"/>
      <c r="AT332" s="261"/>
      <c r="AU332" s="261"/>
      <c r="AV332" s="261"/>
      <c r="AW332" s="261"/>
      <c r="AX332" s="829"/>
      <c r="AY332">
        <f>COUNTA($G$334)</f>
        <v>0</v>
      </c>
    </row>
    <row r="333" spans="1:51" ht="22.5" hidden="1" customHeight="1">
      <c r="A333" s="892"/>
      <c r="B333" s="893"/>
      <c r="C333" s="897"/>
      <c r="D333" s="893"/>
      <c r="E333" s="897"/>
      <c r="F333" s="902"/>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198</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c r="A339" s="892"/>
      <c r="B339" s="893"/>
      <c r="C339" s="897"/>
      <c r="D339" s="893"/>
      <c r="E339" s="897"/>
      <c r="F339" s="902"/>
      <c r="G339" s="404" t="s">
        <v>106</v>
      </c>
      <c r="H339" s="261"/>
      <c r="I339" s="261"/>
      <c r="J339" s="261"/>
      <c r="K339" s="261"/>
      <c r="L339" s="261"/>
      <c r="M339" s="261"/>
      <c r="N339" s="261"/>
      <c r="O339" s="261"/>
      <c r="P339" s="262"/>
      <c r="Q339" s="260" t="s">
        <v>194</v>
      </c>
      <c r="R339" s="261"/>
      <c r="S339" s="261"/>
      <c r="T339" s="261"/>
      <c r="U339" s="261"/>
      <c r="V339" s="261"/>
      <c r="W339" s="261"/>
      <c r="X339" s="261"/>
      <c r="Y339" s="261"/>
      <c r="Z339" s="261"/>
      <c r="AA339" s="261"/>
      <c r="AB339" s="407" t="s">
        <v>195</v>
      </c>
      <c r="AC339" s="261"/>
      <c r="AD339" s="262"/>
      <c r="AE339" s="277" t="s">
        <v>196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c r="A340" s="892"/>
      <c r="B340" s="893"/>
      <c r="C340" s="897"/>
      <c r="D340" s="893"/>
      <c r="E340" s="897"/>
      <c r="F340" s="902"/>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198</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c r="A346" s="892"/>
      <c r="B346" s="893"/>
      <c r="C346" s="897"/>
      <c r="D346" s="893"/>
      <c r="E346" s="897"/>
      <c r="F346" s="902"/>
      <c r="G346" s="404" t="s">
        <v>106</v>
      </c>
      <c r="H346" s="261"/>
      <c r="I346" s="261"/>
      <c r="J346" s="261"/>
      <c r="K346" s="261"/>
      <c r="L346" s="261"/>
      <c r="M346" s="261"/>
      <c r="N346" s="261"/>
      <c r="O346" s="261"/>
      <c r="P346" s="262"/>
      <c r="Q346" s="260" t="s">
        <v>194</v>
      </c>
      <c r="R346" s="261"/>
      <c r="S346" s="261"/>
      <c r="T346" s="261"/>
      <c r="U346" s="261"/>
      <c r="V346" s="261"/>
      <c r="W346" s="261"/>
      <c r="X346" s="261"/>
      <c r="Y346" s="261"/>
      <c r="Z346" s="261"/>
      <c r="AA346" s="261"/>
      <c r="AB346" s="407" t="s">
        <v>195</v>
      </c>
      <c r="AC346" s="261"/>
      <c r="AD346" s="262"/>
      <c r="AE346" s="277" t="s">
        <v>196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c r="A347" s="892"/>
      <c r="B347" s="893"/>
      <c r="C347" s="897"/>
      <c r="D347" s="893"/>
      <c r="E347" s="897"/>
      <c r="F347" s="902"/>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198</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c r="A353" s="892"/>
      <c r="B353" s="893"/>
      <c r="C353" s="897"/>
      <c r="D353" s="893"/>
      <c r="E353" s="897"/>
      <c r="F353" s="902"/>
      <c r="G353" s="404" t="s">
        <v>106</v>
      </c>
      <c r="H353" s="261"/>
      <c r="I353" s="261"/>
      <c r="J353" s="261"/>
      <c r="K353" s="261"/>
      <c r="L353" s="261"/>
      <c r="M353" s="261"/>
      <c r="N353" s="261"/>
      <c r="O353" s="261"/>
      <c r="P353" s="262"/>
      <c r="Q353" s="260" t="s">
        <v>194</v>
      </c>
      <c r="R353" s="261"/>
      <c r="S353" s="261"/>
      <c r="T353" s="261"/>
      <c r="U353" s="261"/>
      <c r="V353" s="261"/>
      <c r="W353" s="261"/>
      <c r="X353" s="261"/>
      <c r="Y353" s="261"/>
      <c r="Z353" s="261"/>
      <c r="AA353" s="261"/>
      <c r="AB353" s="407" t="s">
        <v>195</v>
      </c>
      <c r="AC353" s="261"/>
      <c r="AD353" s="262"/>
      <c r="AE353" s="277" t="s">
        <v>196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c r="A354" s="892"/>
      <c r="B354" s="893"/>
      <c r="C354" s="897"/>
      <c r="D354" s="893"/>
      <c r="E354" s="897"/>
      <c r="F354" s="902"/>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198</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c r="A360" s="892"/>
      <c r="B360" s="893"/>
      <c r="C360" s="897"/>
      <c r="D360" s="893"/>
      <c r="E360" s="897"/>
      <c r="F360" s="902"/>
      <c r="G360" s="404" t="s">
        <v>106</v>
      </c>
      <c r="H360" s="261"/>
      <c r="I360" s="261"/>
      <c r="J360" s="261"/>
      <c r="K360" s="261"/>
      <c r="L360" s="261"/>
      <c r="M360" s="261"/>
      <c r="N360" s="261"/>
      <c r="O360" s="261"/>
      <c r="P360" s="262"/>
      <c r="Q360" s="260" t="s">
        <v>194</v>
      </c>
      <c r="R360" s="261"/>
      <c r="S360" s="261"/>
      <c r="T360" s="261"/>
      <c r="U360" s="261"/>
      <c r="V360" s="261"/>
      <c r="W360" s="261"/>
      <c r="X360" s="261"/>
      <c r="Y360" s="261"/>
      <c r="Z360" s="261"/>
      <c r="AA360" s="261"/>
      <c r="AB360" s="407" t="s">
        <v>195</v>
      </c>
      <c r="AC360" s="261"/>
      <c r="AD360" s="262"/>
      <c r="AE360" s="277" t="s">
        <v>196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c r="A361" s="892"/>
      <c r="B361" s="893"/>
      <c r="C361" s="897"/>
      <c r="D361" s="893"/>
      <c r="E361" s="897"/>
      <c r="F361" s="902"/>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198</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c r="A367" s="892"/>
      <c r="B367" s="893"/>
      <c r="C367" s="897"/>
      <c r="D367" s="893"/>
      <c r="E367" s="416" t="s">
        <v>200</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c r="A370" s="892"/>
      <c r="B370" s="893"/>
      <c r="C370" s="897"/>
      <c r="D370" s="893"/>
      <c r="E370" s="393" t="s">
        <v>182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c r="A371" s="892"/>
      <c r="B371" s="893"/>
      <c r="C371" s="897"/>
      <c r="D371" s="893"/>
      <c r="E371" s="398" t="s">
        <v>185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c r="A372" s="892"/>
      <c r="B372" s="893"/>
      <c r="C372" s="897"/>
      <c r="D372" s="893"/>
      <c r="E372" s="900" t="s">
        <v>187</v>
      </c>
      <c r="F372" s="901"/>
      <c r="G372" s="825" t="s">
        <v>189</v>
      </c>
      <c r="H372" s="243"/>
      <c r="I372" s="243"/>
      <c r="J372" s="243"/>
      <c r="K372" s="243"/>
      <c r="L372" s="243"/>
      <c r="M372" s="243"/>
      <c r="N372" s="243"/>
      <c r="O372" s="243"/>
      <c r="P372" s="243"/>
      <c r="Q372" s="243"/>
      <c r="R372" s="243"/>
      <c r="S372" s="243"/>
      <c r="T372" s="243"/>
      <c r="U372" s="243"/>
      <c r="V372" s="243"/>
      <c r="W372" s="243"/>
      <c r="X372" s="244"/>
      <c r="Y372" s="788"/>
      <c r="Z372" s="789"/>
      <c r="AA372" s="790"/>
      <c r="AB372" s="242" t="s">
        <v>74</v>
      </c>
      <c r="AC372" s="243"/>
      <c r="AD372" s="244"/>
      <c r="AE372" s="260" t="s">
        <v>70</v>
      </c>
      <c r="AF372" s="261"/>
      <c r="AG372" s="261"/>
      <c r="AH372" s="262"/>
      <c r="AI372" s="260" t="s">
        <v>60</v>
      </c>
      <c r="AJ372" s="261"/>
      <c r="AK372" s="261"/>
      <c r="AL372" s="262"/>
      <c r="AM372" s="260" t="s">
        <v>77</v>
      </c>
      <c r="AN372" s="261"/>
      <c r="AO372" s="261"/>
      <c r="AP372" s="262"/>
      <c r="AQ372" s="242" t="s">
        <v>124</v>
      </c>
      <c r="AR372" s="243"/>
      <c r="AS372" s="243"/>
      <c r="AT372" s="244"/>
      <c r="AU372" s="389" t="s">
        <v>146</v>
      </c>
      <c r="AV372" s="389"/>
      <c r="AW372" s="389"/>
      <c r="AX372" s="390"/>
      <c r="AY372">
        <f>COUNTA($G$374)</f>
        <v>0</v>
      </c>
    </row>
    <row r="373" spans="1:51" ht="18.75" hidden="1" customHeight="1">
      <c r="A373" s="892"/>
      <c r="B373" s="893"/>
      <c r="C373" s="897"/>
      <c r="D373" s="893"/>
      <c r="E373" s="897"/>
      <c r="F373" s="902"/>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125</v>
      </c>
      <c r="AT373" s="226"/>
      <c r="AU373" s="224"/>
      <c r="AV373" s="224"/>
      <c r="AW373" s="225" t="s">
        <v>127</v>
      </c>
      <c r="AX373" s="251"/>
      <c r="AY373">
        <f>$AY$372</f>
        <v>0</v>
      </c>
    </row>
    <row r="374" spans="1:51" ht="39.75" hidden="1" customHeight="1">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190</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0" t="s">
        <v>17</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c r="A376" s="892"/>
      <c r="B376" s="893"/>
      <c r="C376" s="897"/>
      <c r="D376" s="893"/>
      <c r="E376" s="897"/>
      <c r="F376" s="902"/>
      <c r="G376" s="825" t="s">
        <v>189</v>
      </c>
      <c r="H376" s="243"/>
      <c r="I376" s="243"/>
      <c r="J376" s="243"/>
      <c r="K376" s="243"/>
      <c r="L376" s="243"/>
      <c r="M376" s="243"/>
      <c r="N376" s="243"/>
      <c r="O376" s="243"/>
      <c r="P376" s="243"/>
      <c r="Q376" s="243"/>
      <c r="R376" s="243"/>
      <c r="S376" s="243"/>
      <c r="T376" s="243"/>
      <c r="U376" s="243"/>
      <c r="V376" s="243"/>
      <c r="W376" s="243"/>
      <c r="X376" s="244"/>
      <c r="Y376" s="788"/>
      <c r="Z376" s="789"/>
      <c r="AA376" s="790"/>
      <c r="AB376" s="242" t="s">
        <v>74</v>
      </c>
      <c r="AC376" s="243"/>
      <c r="AD376" s="244"/>
      <c r="AE376" s="260" t="s">
        <v>70</v>
      </c>
      <c r="AF376" s="261"/>
      <c r="AG376" s="261"/>
      <c r="AH376" s="262"/>
      <c r="AI376" s="260" t="s">
        <v>60</v>
      </c>
      <c r="AJ376" s="261"/>
      <c r="AK376" s="261"/>
      <c r="AL376" s="262"/>
      <c r="AM376" s="260" t="s">
        <v>77</v>
      </c>
      <c r="AN376" s="261"/>
      <c r="AO376" s="261"/>
      <c r="AP376" s="262"/>
      <c r="AQ376" s="242" t="s">
        <v>124</v>
      </c>
      <c r="AR376" s="243"/>
      <c r="AS376" s="243"/>
      <c r="AT376" s="244"/>
      <c r="AU376" s="389" t="s">
        <v>146</v>
      </c>
      <c r="AV376" s="389"/>
      <c r="AW376" s="389"/>
      <c r="AX376" s="390"/>
      <c r="AY376">
        <f>COUNTA($G$378)</f>
        <v>0</v>
      </c>
    </row>
    <row r="377" spans="1:51" ht="18.75" hidden="1" customHeight="1">
      <c r="A377" s="892"/>
      <c r="B377" s="893"/>
      <c r="C377" s="897"/>
      <c r="D377" s="893"/>
      <c r="E377" s="897"/>
      <c r="F377" s="902"/>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125</v>
      </c>
      <c r="AT377" s="226"/>
      <c r="AU377" s="224"/>
      <c r="AV377" s="224"/>
      <c r="AW377" s="225" t="s">
        <v>127</v>
      </c>
      <c r="AX377" s="251"/>
      <c r="AY377">
        <f>$AY$376</f>
        <v>0</v>
      </c>
    </row>
    <row r="378" spans="1:51" ht="39.75" hidden="1" customHeight="1">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190</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0" t="s">
        <v>17</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c r="A380" s="892"/>
      <c r="B380" s="893"/>
      <c r="C380" s="897"/>
      <c r="D380" s="893"/>
      <c r="E380" s="897"/>
      <c r="F380" s="902"/>
      <c r="G380" s="825" t="s">
        <v>189</v>
      </c>
      <c r="H380" s="243"/>
      <c r="I380" s="243"/>
      <c r="J380" s="243"/>
      <c r="K380" s="243"/>
      <c r="L380" s="243"/>
      <c r="M380" s="243"/>
      <c r="N380" s="243"/>
      <c r="O380" s="243"/>
      <c r="P380" s="243"/>
      <c r="Q380" s="243"/>
      <c r="R380" s="243"/>
      <c r="S380" s="243"/>
      <c r="T380" s="243"/>
      <c r="U380" s="243"/>
      <c r="V380" s="243"/>
      <c r="W380" s="243"/>
      <c r="X380" s="244"/>
      <c r="Y380" s="788"/>
      <c r="Z380" s="789"/>
      <c r="AA380" s="790"/>
      <c r="AB380" s="242" t="s">
        <v>74</v>
      </c>
      <c r="AC380" s="243"/>
      <c r="AD380" s="244"/>
      <c r="AE380" s="260" t="s">
        <v>70</v>
      </c>
      <c r="AF380" s="261"/>
      <c r="AG380" s="261"/>
      <c r="AH380" s="262"/>
      <c r="AI380" s="260" t="s">
        <v>60</v>
      </c>
      <c r="AJ380" s="261"/>
      <c r="AK380" s="261"/>
      <c r="AL380" s="262"/>
      <c r="AM380" s="260" t="s">
        <v>77</v>
      </c>
      <c r="AN380" s="261"/>
      <c r="AO380" s="261"/>
      <c r="AP380" s="262"/>
      <c r="AQ380" s="242" t="s">
        <v>124</v>
      </c>
      <c r="AR380" s="243"/>
      <c r="AS380" s="243"/>
      <c r="AT380" s="244"/>
      <c r="AU380" s="389" t="s">
        <v>146</v>
      </c>
      <c r="AV380" s="389"/>
      <c r="AW380" s="389"/>
      <c r="AX380" s="390"/>
      <c r="AY380">
        <f>COUNTA($G$382)</f>
        <v>0</v>
      </c>
    </row>
    <row r="381" spans="1:51" ht="18.75" hidden="1" customHeight="1">
      <c r="A381" s="892"/>
      <c r="B381" s="893"/>
      <c r="C381" s="897"/>
      <c r="D381" s="893"/>
      <c r="E381" s="897"/>
      <c r="F381" s="902"/>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125</v>
      </c>
      <c r="AT381" s="226"/>
      <c r="AU381" s="224"/>
      <c r="AV381" s="224"/>
      <c r="AW381" s="225" t="s">
        <v>127</v>
      </c>
      <c r="AX381" s="251"/>
      <c r="AY381">
        <f>$AY$380</f>
        <v>0</v>
      </c>
    </row>
    <row r="382" spans="1:51" ht="39.75" hidden="1" customHeight="1">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190</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0" t="s">
        <v>17</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c r="A384" s="892"/>
      <c r="B384" s="893"/>
      <c r="C384" s="897"/>
      <c r="D384" s="893"/>
      <c r="E384" s="897"/>
      <c r="F384" s="902"/>
      <c r="G384" s="825" t="s">
        <v>189</v>
      </c>
      <c r="H384" s="243"/>
      <c r="I384" s="243"/>
      <c r="J384" s="243"/>
      <c r="K384" s="243"/>
      <c r="L384" s="243"/>
      <c r="M384" s="243"/>
      <c r="N384" s="243"/>
      <c r="O384" s="243"/>
      <c r="P384" s="243"/>
      <c r="Q384" s="243"/>
      <c r="R384" s="243"/>
      <c r="S384" s="243"/>
      <c r="T384" s="243"/>
      <c r="U384" s="243"/>
      <c r="V384" s="243"/>
      <c r="W384" s="243"/>
      <c r="X384" s="244"/>
      <c r="Y384" s="788"/>
      <c r="Z384" s="789"/>
      <c r="AA384" s="790"/>
      <c r="AB384" s="242" t="s">
        <v>74</v>
      </c>
      <c r="AC384" s="243"/>
      <c r="AD384" s="244"/>
      <c r="AE384" s="260" t="s">
        <v>70</v>
      </c>
      <c r="AF384" s="261"/>
      <c r="AG384" s="261"/>
      <c r="AH384" s="262"/>
      <c r="AI384" s="260" t="s">
        <v>60</v>
      </c>
      <c r="AJ384" s="261"/>
      <c r="AK384" s="261"/>
      <c r="AL384" s="262"/>
      <c r="AM384" s="260" t="s">
        <v>77</v>
      </c>
      <c r="AN384" s="261"/>
      <c r="AO384" s="261"/>
      <c r="AP384" s="262"/>
      <c r="AQ384" s="242" t="s">
        <v>124</v>
      </c>
      <c r="AR384" s="243"/>
      <c r="AS384" s="243"/>
      <c r="AT384" s="244"/>
      <c r="AU384" s="389" t="s">
        <v>146</v>
      </c>
      <c r="AV384" s="389"/>
      <c r="AW384" s="389"/>
      <c r="AX384" s="390"/>
      <c r="AY384">
        <f>COUNTA($G$386)</f>
        <v>0</v>
      </c>
    </row>
    <row r="385" spans="1:51" ht="18.75" hidden="1" customHeight="1">
      <c r="A385" s="892"/>
      <c r="B385" s="893"/>
      <c r="C385" s="897"/>
      <c r="D385" s="893"/>
      <c r="E385" s="897"/>
      <c r="F385" s="902"/>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125</v>
      </c>
      <c r="AT385" s="226"/>
      <c r="AU385" s="224"/>
      <c r="AV385" s="224"/>
      <c r="AW385" s="225" t="s">
        <v>127</v>
      </c>
      <c r="AX385" s="251"/>
      <c r="AY385">
        <f>$AY$384</f>
        <v>0</v>
      </c>
    </row>
    <row r="386" spans="1:51" ht="39.75" hidden="1" customHeight="1">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190</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0" t="s">
        <v>17</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c r="A388" s="892"/>
      <c r="B388" s="893"/>
      <c r="C388" s="897"/>
      <c r="D388" s="893"/>
      <c r="E388" s="897"/>
      <c r="F388" s="902"/>
      <c r="G388" s="825" t="s">
        <v>189</v>
      </c>
      <c r="H388" s="243"/>
      <c r="I388" s="243"/>
      <c r="J388" s="243"/>
      <c r="K388" s="243"/>
      <c r="L388" s="243"/>
      <c r="M388" s="243"/>
      <c r="N388" s="243"/>
      <c r="O388" s="243"/>
      <c r="P388" s="243"/>
      <c r="Q388" s="243"/>
      <c r="R388" s="243"/>
      <c r="S388" s="243"/>
      <c r="T388" s="243"/>
      <c r="U388" s="243"/>
      <c r="V388" s="243"/>
      <c r="W388" s="243"/>
      <c r="X388" s="244"/>
      <c r="Y388" s="788"/>
      <c r="Z388" s="789"/>
      <c r="AA388" s="790"/>
      <c r="AB388" s="242" t="s">
        <v>74</v>
      </c>
      <c r="AC388" s="243"/>
      <c r="AD388" s="244"/>
      <c r="AE388" s="260" t="s">
        <v>70</v>
      </c>
      <c r="AF388" s="261"/>
      <c r="AG388" s="261"/>
      <c r="AH388" s="262"/>
      <c r="AI388" s="260" t="s">
        <v>60</v>
      </c>
      <c r="AJ388" s="261"/>
      <c r="AK388" s="261"/>
      <c r="AL388" s="262"/>
      <c r="AM388" s="260" t="s">
        <v>77</v>
      </c>
      <c r="AN388" s="261"/>
      <c r="AO388" s="261"/>
      <c r="AP388" s="262"/>
      <c r="AQ388" s="242" t="s">
        <v>124</v>
      </c>
      <c r="AR388" s="243"/>
      <c r="AS388" s="243"/>
      <c r="AT388" s="244"/>
      <c r="AU388" s="389" t="s">
        <v>146</v>
      </c>
      <c r="AV388" s="389"/>
      <c r="AW388" s="389"/>
      <c r="AX388" s="390"/>
      <c r="AY388">
        <f>COUNTA($G$390)</f>
        <v>0</v>
      </c>
    </row>
    <row r="389" spans="1:51" ht="18.75" hidden="1" customHeight="1">
      <c r="A389" s="892"/>
      <c r="B389" s="893"/>
      <c r="C389" s="897"/>
      <c r="D389" s="893"/>
      <c r="E389" s="897"/>
      <c r="F389" s="902"/>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125</v>
      </c>
      <c r="AT389" s="226"/>
      <c r="AU389" s="224"/>
      <c r="AV389" s="224"/>
      <c r="AW389" s="225" t="s">
        <v>127</v>
      </c>
      <c r="AX389" s="251"/>
      <c r="AY389">
        <f>$AY$388</f>
        <v>0</v>
      </c>
    </row>
    <row r="390" spans="1:51" ht="39.75" hidden="1" customHeight="1">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190</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0" t="s">
        <v>17</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c r="A392" s="892"/>
      <c r="B392" s="893"/>
      <c r="C392" s="897"/>
      <c r="D392" s="893"/>
      <c r="E392" s="897"/>
      <c r="F392" s="902"/>
      <c r="G392" s="404" t="s">
        <v>106</v>
      </c>
      <c r="H392" s="261"/>
      <c r="I392" s="261"/>
      <c r="J392" s="261"/>
      <c r="K392" s="261"/>
      <c r="L392" s="261"/>
      <c r="M392" s="261"/>
      <c r="N392" s="261"/>
      <c r="O392" s="261"/>
      <c r="P392" s="262"/>
      <c r="Q392" s="260" t="s">
        <v>194</v>
      </c>
      <c r="R392" s="261"/>
      <c r="S392" s="261"/>
      <c r="T392" s="261"/>
      <c r="U392" s="261"/>
      <c r="V392" s="261"/>
      <c r="W392" s="261"/>
      <c r="X392" s="261"/>
      <c r="Y392" s="261"/>
      <c r="Z392" s="261"/>
      <c r="AA392" s="261"/>
      <c r="AB392" s="407" t="s">
        <v>195</v>
      </c>
      <c r="AC392" s="261"/>
      <c r="AD392" s="262"/>
      <c r="AE392" s="260" t="s">
        <v>196</v>
      </c>
      <c r="AF392" s="261"/>
      <c r="AG392" s="261"/>
      <c r="AH392" s="261"/>
      <c r="AI392" s="261"/>
      <c r="AJ392" s="261"/>
      <c r="AK392" s="261"/>
      <c r="AL392" s="261"/>
      <c r="AM392" s="261"/>
      <c r="AN392" s="261"/>
      <c r="AO392" s="261"/>
      <c r="AP392" s="261"/>
      <c r="AQ392" s="261"/>
      <c r="AR392" s="261"/>
      <c r="AS392" s="261"/>
      <c r="AT392" s="261"/>
      <c r="AU392" s="261"/>
      <c r="AV392" s="261"/>
      <c r="AW392" s="261"/>
      <c r="AX392" s="829"/>
      <c r="AY392">
        <f>COUNTA($G$394)</f>
        <v>0</v>
      </c>
    </row>
    <row r="393" spans="1:51" ht="22.5" hidden="1" customHeight="1">
      <c r="A393" s="892"/>
      <c r="B393" s="893"/>
      <c r="C393" s="897"/>
      <c r="D393" s="893"/>
      <c r="E393" s="897"/>
      <c r="F393" s="902"/>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198</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c r="A399" s="892"/>
      <c r="B399" s="893"/>
      <c r="C399" s="897"/>
      <c r="D399" s="893"/>
      <c r="E399" s="897"/>
      <c r="F399" s="902"/>
      <c r="G399" s="404" t="s">
        <v>106</v>
      </c>
      <c r="H399" s="261"/>
      <c r="I399" s="261"/>
      <c r="J399" s="261"/>
      <c r="K399" s="261"/>
      <c r="L399" s="261"/>
      <c r="M399" s="261"/>
      <c r="N399" s="261"/>
      <c r="O399" s="261"/>
      <c r="P399" s="262"/>
      <c r="Q399" s="260" t="s">
        <v>194</v>
      </c>
      <c r="R399" s="261"/>
      <c r="S399" s="261"/>
      <c r="T399" s="261"/>
      <c r="U399" s="261"/>
      <c r="V399" s="261"/>
      <c r="W399" s="261"/>
      <c r="X399" s="261"/>
      <c r="Y399" s="261"/>
      <c r="Z399" s="261"/>
      <c r="AA399" s="261"/>
      <c r="AB399" s="407" t="s">
        <v>195</v>
      </c>
      <c r="AC399" s="261"/>
      <c r="AD399" s="262"/>
      <c r="AE399" s="277" t="s">
        <v>196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c r="A400" s="892"/>
      <c r="B400" s="893"/>
      <c r="C400" s="897"/>
      <c r="D400" s="893"/>
      <c r="E400" s="897"/>
      <c r="F400" s="902"/>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198</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c r="A406" s="892"/>
      <c r="B406" s="893"/>
      <c r="C406" s="897"/>
      <c r="D406" s="893"/>
      <c r="E406" s="897"/>
      <c r="F406" s="902"/>
      <c r="G406" s="404" t="s">
        <v>106</v>
      </c>
      <c r="H406" s="261"/>
      <c r="I406" s="261"/>
      <c r="J406" s="261"/>
      <c r="K406" s="261"/>
      <c r="L406" s="261"/>
      <c r="M406" s="261"/>
      <c r="N406" s="261"/>
      <c r="O406" s="261"/>
      <c r="P406" s="262"/>
      <c r="Q406" s="260" t="s">
        <v>194</v>
      </c>
      <c r="R406" s="261"/>
      <c r="S406" s="261"/>
      <c r="T406" s="261"/>
      <c r="U406" s="261"/>
      <c r="V406" s="261"/>
      <c r="W406" s="261"/>
      <c r="X406" s="261"/>
      <c r="Y406" s="261"/>
      <c r="Z406" s="261"/>
      <c r="AA406" s="261"/>
      <c r="AB406" s="407" t="s">
        <v>195</v>
      </c>
      <c r="AC406" s="261"/>
      <c r="AD406" s="262"/>
      <c r="AE406" s="277" t="s">
        <v>196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c r="A407" s="892"/>
      <c r="B407" s="893"/>
      <c r="C407" s="897"/>
      <c r="D407" s="893"/>
      <c r="E407" s="897"/>
      <c r="F407" s="902"/>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198</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c r="A413" s="892"/>
      <c r="B413" s="893"/>
      <c r="C413" s="897"/>
      <c r="D413" s="893"/>
      <c r="E413" s="897"/>
      <c r="F413" s="902"/>
      <c r="G413" s="404" t="s">
        <v>106</v>
      </c>
      <c r="H413" s="261"/>
      <c r="I413" s="261"/>
      <c r="J413" s="261"/>
      <c r="K413" s="261"/>
      <c r="L413" s="261"/>
      <c r="M413" s="261"/>
      <c r="N413" s="261"/>
      <c r="O413" s="261"/>
      <c r="P413" s="262"/>
      <c r="Q413" s="260" t="s">
        <v>194</v>
      </c>
      <c r="R413" s="261"/>
      <c r="S413" s="261"/>
      <c r="T413" s="261"/>
      <c r="U413" s="261"/>
      <c r="V413" s="261"/>
      <c r="W413" s="261"/>
      <c r="X413" s="261"/>
      <c r="Y413" s="261"/>
      <c r="Z413" s="261"/>
      <c r="AA413" s="261"/>
      <c r="AB413" s="407" t="s">
        <v>195</v>
      </c>
      <c r="AC413" s="261"/>
      <c r="AD413" s="262"/>
      <c r="AE413" s="277" t="s">
        <v>196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c r="A414" s="892"/>
      <c r="B414" s="893"/>
      <c r="C414" s="897"/>
      <c r="D414" s="893"/>
      <c r="E414" s="897"/>
      <c r="F414" s="902"/>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198</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c r="A420" s="892"/>
      <c r="B420" s="893"/>
      <c r="C420" s="897"/>
      <c r="D420" s="893"/>
      <c r="E420" s="897"/>
      <c r="F420" s="902"/>
      <c r="G420" s="404" t="s">
        <v>106</v>
      </c>
      <c r="H420" s="261"/>
      <c r="I420" s="261"/>
      <c r="J420" s="261"/>
      <c r="K420" s="261"/>
      <c r="L420" s="261"/>
      <c r="M420" s="261"/>
      <c r="N420" s="261"/>
      <c r="O420" s="261"/>
      <c r="P420" s="262"/>
      <c r="Q420" s="260" t="s">
        <v>194</v>
      </c>
      <c r="R420" s="261"/>
      <c r="S420" s="261"/>
      <c r="T420" s="261"/>
      <c r="U420" s="261"/>
      <c r="V420" s="261"/>
      <c r="W420" s="261"/>
      <c r="X420" s="261"/>
      <c r="Y420" s="261"/>
      <c r="Z420" s="261"/>
      <c r="AA420" s="261"/>
      <c r="AB420" s="407" t="s">
        <v>195</v>
      </c>
      <c r="AC420" s="261"/>
      <c r="AD420" s="262"/>
      <c r="AE420" s="277" t="s">
        <v>196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c r="A421" s="892"/>
      <c r="B421" s="893"/>
      <c r="C421" s="897"/>
      <c r="D421" s="893"/>
      <c r="E421" s="897"/>
      <c r="F421" s="902"/>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198</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c r="A427" s="892"/>
      <c r="B427" s="893"/>
      <c r="C427" s="897"/>
      <c r="D427" s="893"/>
      <c r="E427" s="416" t="s">
        <v>200</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c r="A430" s="892"/>
      <c r="B430" s="893"/>
      <c r="C430" s="900" t="s">
        <v>202</v>
      </c>
      <c r="D430" s="904"/>
      <c r="E430" s="398" t="s">
        <v>204</v>
      </c>
      <c r="F430" s="451"/>
      <c r="G430" s="452" t="s">
        <v>206</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c r="A431" s="892"/>
      <c r="B431" s="893"/>
      <c r="C431" s="897"/>
      <c r="D431" s="893"/>
      <c r="E431" s="460" t="s">
        <v>207</v>
      </c>
      <c r="F431" s="461"/>
      <c r="G431" s="462" t="s">
        <v>208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74</v>
      </c>
      <c r="AC431" s="261"/>
      <c r="AD431" s="262"/>
      <c r="AE431" s="457" t="s">
        <v>133</v>
      </c>
      <c r="AF431" s="458"/>
      <c r="AG431" s="458"/>
      <c r="AH431" s="459"/>
      <c r="AI431" s="463" t="s">
        <v>211</v>
      </c>
      <c r="AJ431" s="463"/>
      <c r="AK431" s="463"/>
      <c r="AL431" s="260"/>
      <c r="AM431" s="463" t="s">
        <v>134</v>
      </c>
      <c r="AN431" s="463"/>
      <c r="AO431" s="463"/>
      <c r="AP431" s="260"/>
      <c r="AQ431" s="260" t="s">
        <v>124</v>
      </c>
      <c r="AR431" s="261"/>
      <c r="AS431" s="261"/>
      <c r="AT431" s="262"/>
      <c r="AU431" s="278" t="s">
        <v>111</v>
      </c>
      <c r="AV431" s="278"/>
      <c r="AW431" s="278"/>
      <c r="AX431" s="279"/>
      <c r="AY431">
        <f>COUNTA($G$433)</f>
        <v>0</v>
      </c>
    </row>
    <row r="432" spans="1:51" ht="18.75" hidden="1" customHeight="1">
      <c r="A432" s="892"/>
      <c r="B432" s="893"/>
      <c r="C432" s="897"/>
      <c r="D432" s="893"/>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125</v>
      </c>
      <c r="AH432" s="226"/>
      <c r="AI432" s="464"/>
      <c r="AJ432" s="464"/>
      <c r="AK432" s="464"/>
      <c r="AL432" s="406"/>
      <c r="AM432" s="464"/>
      <c r="AN432" s="464"/>
      <c r="AO432" s="464"/>
      <c r="AP432" s="406"/>
      <c r="AQ432" s="223"/>
      <c r="AR432" s="224"/>
      <c r="AS432" s="225" t="s">
        <v>125</v>
      </c>
      <c r="AT432" s="226"/>
      <c r="AU432" s="224"/>
      <c r="AV432" s="224"/>
      <c r="AW432" s="225" t="s">
        <v>127</v>
      </c>
      <c r="AX432" s="251"/>
      <c r="AY432">
        <f>$AY$431</f>
        <v>0</v>
      </c>
    </row>
    <row r="433" spans="1:51" ht="23.25" hidden="1" customHeight="1">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4</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0" t="s">
        <v>17</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0" t="s">
        <v>135</v>
      </c>
      <c r="Z435" s="198"/>
      <c r="AA435" s="199"/>
      <c r="AB435" s="263" t="s">
        <v>1</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c r="A436" s="892"/>
      <c r="B436" s="893"/>
      <c r="C436" s="897"/>
      <c r="D436" s="893"/>
      <c r="E436" s="460" t="s">
        <v>207</v>
      </c>
      <c r="F436" s="461"/>
      <c r="G436" s="462" t="s">
        <v>208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74</v>
      </c>
      <c r="AC436" s="261"/>
      <c r="AD436" s="262"/>
      <c r="AE436" s="457" t="s">
        <v>133</v>
      </c>
      <c r="AF436" s="458"/>
      <c r="AG436" s="458"/>
      <c r="AH436" s="459"/>
      <c r="AI436" s="463" t="s">
        <v>211</v>
      </c>
      <c r="AJ436" s="463"/>
      <c r="AK436" s="463"/>
      <c r="AL436" s="260"/>
      <c r="AM436" s="463" t="s">
        <v>134</v>
      </c>
      <c r="AN436" s="463"/>
      <c r="AO436" s="463"/>
      <c r="AP436" s="260"/>
      <c r="AQ436" s="260" t="s">
        <v>124</v>
      </c>
      <c r="AR436" s="261"/>
      <c r="AS436" s="261"/>
      <c r="AT436" s="262"/>
      <c r="AU436" s="278" t="s">
        <v>111</v>
      </c>
      <c r="AV436" s="278"/>
      <c r="AW436" s="278"/>
      <c r="AX436" s="279"/>
      <c r="AY436">
        <f>COUNTA($G$438)</f>
        <v>0</v>
      </c>
    </row>
    <row r="437" spans="1:51" ht="18.75" hidden="1" customHeight="1">
      <c r="A437" s="892"/>
      <c r="B437" s="893"/>
      <c r="C437" s="897"/>
      <c r="D437" s="893"/>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125</v>
      </c>
      <c r="AH437" s="226"/>
      <c r="AI437" s="464"/>
      <c r="AJ437" s="464"/>
      <c r="AK437" s="464"/>
      <c r="AL437" s="406"/>
      <c r="AM437" s="464"/>
      <c r="AN437" s="464"/>
      <c r="AO437" s="464"/>
      <c r="AP437" s="406"/>
      <c r="AQ437" s="223"/>
      <c r="AR437" s="224"/>
      <c r="AS437" s="225" t="s">
        <v>125</v>
      </c>
      <c r="AT437" s="226"/>
      <c r="AU437" s="224"/>
      <c r="AV437" s="224"/>
      <c r="AW437" s="225" t="s">
        <v>127</v>
      </c>
      <c r="AX437" s="251"/>
      <c r="AY437">
        <f>$AY$436</f>
        <v>0</v>
      </c>
    </row>
    <row r="438" spans="1:51" ht="23.25" hidden="1" customHeight="1">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0" t="s">
        <v>17</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0" t="s">
        <v>135</v>
      </c>
      <c r="Z440" s="198"/>
      <c r="AA440" s="199"/>
      <c r="AB440" s="263" t="s">
        <v>1</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c r="A441" s="892"/>
      <c r="B441" s="893"/>
      <c r="C441" s="897"/>
      <c r="D441" s="893"/>
      <c r="E441" s="460" t="s">
        <v>207</v>
      </c>
      <c r="F441" s="461"/>
      <c r="G441" s="462" t="s">
        <v>208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74</v>
      </c>
      <c r="AC441" s="261"/>
      <c r="AD441" s="262"/>
      <c r="AE441" s="457" t="s">
        <v>133</v>
      </c>
      <c r="AF441" s="458"/>
      <c r="AG441" s="458"/>
      <c r="AH441" s="459"/>
      <c r="AI441" s="463" t="s">
        <v>211</v>
      </c>
      <c r="AJ441" s="463"/>
      <c r="AK441" s="463"/>
      <c r="AL441" s="260"/>
      <c r="AM441" s="463" t="s">
        <v>134</v>
      </c>
      <c r="AN441" s="463"/>
      <c r="AO441" s="463"/>
      <c r="AP441" s="260"/>
      <c r="AQ441" s="260" t="s">
        <v>124</v>
      </c>
      <c r="AR441" s="261"/>
      <c r="AS441" s="261"/>
      <c r="AT441" s="262"/>
      <c r="AU441" s="278" t="s">
        <v>111</v>
      </c>
      <c r="AV441" s="278"/>
      <c r="AW441" s="278"/>
      <c r="AX441" s="279"/>
      <c r="AY441">
        <f>COUNTA($G$443)</f>
        <v>0</v>
      </c>
    </row>
    <row r="442" spans="1:51" ht="18.75" hidden="1" customHeight="1">
      <c r="A442" s="892"/>
      <c r="B442" s="893"/>
      <c r="C442" s="897"/>
      <c r="D442" s="893"/>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125</v>
      </c>
      <c r="AH442" s="226"/>
      <c r="AI442" s="464"/>
      <c r="AJ442" s="464"/>
      <c r="AK442" s="464"/>
      <c r="AL442" s="406"/>
      <c r="AM442" s="464"/>
      <c r="AN442" s="464"/>
      <c r="AO442" s="464"/>
      <c r="AP442" s="406"/>
      <c r="AQ442" s="223"/>
      <c r="AR442" s="224"/>
      <c r="AS442" s="225" t="s">
        <v>125</v>
      </c>
      <c r="AT442" s="226"/>
      <c r="AU442" s="224"/>
      <c r="AV442" s="224"/>
      <c r="AW442" s="225" t="s">
        <v>127</v>
      </c>
      <c r="AX442" s="251"/>
      <c r="AY442">
        <f>$AY$441</f>
        <v>0</v>
      </c>
    </row>
    <row r="443" spans="1:51" ht="23.25" hidden="1" customHeight="1">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0" t="s">
        <v>17</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0" t="s">
        <v>135</v>
      </c>
      <c r="Z445" s="198"/>
      <c r="AA445" s="199"/>
      <c r="AB445" s="263" t="s">
        <v>1</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c r="A446" s="892"/>
      <c r="B446" s="893"/>
      <c r="C446" s="897"/>
      <c r="D446" s="893"/>
      <c r="E446" s="460" t="s">
        <v>207</v>
      </c>
      <c r="F446" s="461"/>
      <c r="G446" s="462" t="s">
        <v>208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74</v>
      </c>
      <c r="AC446" s="261"/>
      <c r="AD446" s="262"/>
      <c r="AE446" s="457" t="s">
        <v>133</v>
      </c>
      <c r="AF446" s="458"/>
      <c r="AG446" s="458"/>
      <c r="AH446" s="459"/>
      <c r="AI446" s="463" t="s">
        <v>211</v>
      </c>
      <c r="AJ446" s="463"/>
      <c r="AK446" s="463"/>
      <c r="AL446" s="260"/>
      <c r="AM446" s="463" t="s">
        <v>134</v>
      </c>
      <c r="AN446" s="463"/>
      <c r="AO446" s="463"/>
      <c r="AP446" s="260"/>
      <c r="AQ446" s="260" t="s">
        <v>124</v>
      </c>
      <c r="AR446" s="261"/>
      <c r="AS446" s="261"/>
      <c r="AT446" s="262"/>
      <c r="AU446" s="278" t="s">
        <v>111</v>
      </c>
      <c r="AV446" s="278"/>
      <c r="AW446" s="278"/>
      <c r="AX446" s="279"/>
      <c r="AY446">
        <f>COUNTA($G$448)</f>
        <v>0</v>
      </c>
    </row>
    <row r="447" spans="1:51" ht="18.75" hidden="1" customHeight="1">
      <c r="A447" s="892"/>
      <c r="B447" s="893"/>
      <c r="C447" s="897"/>
      <c r="D447" s="893"/>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125</v>
      </c>
      <c r="AH447" s="226"/>
      <c r="AI447" s="464"/>
      <c r="AJ447" s="464"/>
      <c r="AK447" s="464"/>
      <c r="AL447" s="406"/>
      <c r="AM447" s="464"/>
      <c r="AN447" s="464"/>
      <c r="AO447" s="464"/>
      <c r="AP447" s="406"/>
      <c r="AQ447" s="223"/>
      <c r="AR447" s="224"/>
      <c r="AS447" s="225" t="s">
        <v>125</v>
      </c>
      <c r="AT447" s="226"/>
      <c r="AU447" s="224"/>
      <c r="AV447" s="224"/>
      <c r="AW447" s="225" t="s">
        <v>127</v>
      </c>
      <c r="AX447" s="251"/>
      <c r="AY447">
        <f>$AY$446</f>
        <v>0</v>
      </c>
    </row>
    <row r="448" spans="1:51" ht="23.25" hidden="1" customHeight="1">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0" t="s">
        <v>17</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0" t="s">
        <v>135</v>
      </c>
      <c r="Z450" s="198"/>
      <c r="AA450" s="199"/>
      <c r="AB450" s="263" t="s">
        <v>1</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c r="A451" s="892"/>
      <c r="B451" s="893"/>
      <c r="C451" s="897"/>
      <c r="D451" s="893"/>
      <c r="E451" s="460" t="s">
        <v>207</v>
      </c>
      <c r="F451" s="461"/>
      <c r="G451" s="462" t="s">
        <v>208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74</v>
      </c>
      <c r="AC451" s="261"/>
      <c r="AD451" s="262"/>
      <c r="AE451" s="457" t="s">
        <v>133</v>
      </c>
      <c r="AF451" s="458"/>
      <c r="AG451" s="458"/>
      <c r="AH451" s="459"/>
      <c r="AI451" s="463" t="s">
        <v>211</v>
      </c>
      <c r="AJ451" s="463"/>
      <c r="AK451" s="463"/>
      <c r="AL451" s="260"/>
      <c r="AM451" s="463" t="s">
        <v>134</v>
      </c>
      <c r="AN451" s="463"/>
      <c r="AO451" s="463"/>
      <c r="AP451" s="260"/>
      <c r="AQ451" s="260" t="s">
        <v>124</v>
      </c>
      <c r="AR451" s="261"/>
      <c r="AS451" s="261"/>
      <c r="AT451" s="262"/>
      <c r="AU451" s="278" t="s">
        <v>111</v>
      </c>
      <c r="AV451" s="278"/>
      <c r="AW451" s="278"/>
      <c r="AX451" s="279"/>
      <c r="AY451">
        <f>COUNTA($G$453)</f>
        <v>0</v>
      </c>
    </row>
    <row r="452" spans="1:51" ht="18.75" hidden="1" customHeight="1">
      <c r="A452" s="892"/>
      <c r="B452" s="893"/>
      <c r="C452" s="897"/>
      <c r="D452" s="893"/>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125</v>
      </c>
      <c r="AH452" s="226"/>
      <c r="AI452" s="464"/>
      <c r="AJ452" s="464"/>
      <c r="AK452" s="464"/>
      <c r="AL452" s="406"/>
      <c r="AM452" s="464"/>
      <c r="AN452" s="464"/>
      <c r="AO452" s="464"/>
      <c r="AP452" s="406"/>
      <c r="AQ452" s="223"/>
      <c r="AR452" s="224"/>
      <c r="AS452" s="225" t="s">
        <v>125</v>
      </c>
      <c r="AT452" s="226"/>
      <c r="AU452" s="224"/>
      <c r="AV452" s="224"/>
      <c r="AW452" s="225" t="s">
        <v>127</v>
      </c>
      <c r="AX452" s="251"/>
      <c r="AY452">
        <f>$AY$451</f>
        <v>0</v>
      </c>
    </row>
    <row r="453" spans="1:51" ht="23.25" hidden="1" customHeight="1">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0" t="s">
        <v>17</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0" t="s">
        <v>135</v>
      </c>
      <c r="Z455" s="198"/>
      <c r="AA455" s="199"/>
      <c r="AB455" s="263" t="s">
        <v>1</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c r="A456" s="892"/>
      <c r="B456" s="893"/>
      <c r="C456" s="897"/>
      <c r="D456" s="893"/>
      <c r="E456" s="460" t="s">
        <v>213</v>
      </c>
      <c r="F456" s="461"/>
      <c r="G456" s="462" t="s">
        <v>214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74</v>
      </c>
      <c r="AC456" s="261"/>
      <c r="AD456" s="262"/>
      <c r="AE456" s="457" t="s">
        <v>133</v>
      </c>
      <c r="AF456" s="458"/>
      <c r="AG456" s="458"/>
      <c r="AH456" s="459"/>
      <c r="AI456" s="463" t="s">
        <v>211</v>
      </c>
      <c r="AJ456" s="463"/>
      <c r="AK456" s="463"/>
      <c r="AL456" s="260"/>
      <c r="AM456" s="463" t="s">
        <v>134</v>
      </c>
      <c r="AN456" s="463"/>
      <c r="AO456" s="463"/>
      <c r="AP456" s="260"/>
      <c r="AQ456" s="260" t="s">
        <v>124</v>
      </c>
      <c r="AR456" s="261"/>
      <c r="AS456" s="261"/>
      <c r="AT456" s="262"/>
      <c r="AU456" s="278" t="s">
        <v>111</v>
      </c>
      <c r="AV456" s="278"/>
      <c r="AW456" s="278"/>
      <c r="AX456" s="279"/>
      <c r="AY456">
        <f>COUNTA($G$458)</f>
        <v>0</v>
      </c>
    </row>
    <row r="457" spans="1:51" ht="18.75" hidden="1" customHeight="1">
      <c r="A457" s="892"/>
      <c r="B457" s="893"/>
      <c r="C457" s="897"/>
      <c r="D457" s="893"/>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125</v>
      </c>
      <c r="AH457" s="226"/>
      <c r="AI457" s="464"/>
      <c r="AJ457" s="464"/>
      <c r="AK457" s="464"/>
      <c r="AL457" s="406"/>
      <c r="AM457" s="464"/>
      <c r="AN457" s="464"/>
      <c r="AO457" s="464"/>
      <c r="AP457" s="406"/>
      <c r="AQ457" s="223"/>
      <c r="AR457" s="224"/>
      <c r="AS457" s="225" t="s">
        <v>125</v>
      </c>
      <c r="AT457" s="226"/>
      <c r="AU457" s="224"/>
      <c r="AV457" s="224"/>
      <c r="AW457" s="225" t="s">
        <v>127</v>
      </c>
      <c r="AX457" s="251"/>
      <c r="AY457">
        <f>$AY$456</f>
        <v>0</v>
      </c>
    </row>
    <row r="458" spans="1:51" ht="23.25" hidden="1" customHeight="1">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4</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0" t="s">
        <v>17</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0" t="s">
        <v>135</v>
      </c>
      <c r="Z460" s="198"/>
      <c r="AA460" s="199"/>
      <c r="AB460" s="263" t="s">
        <v>1</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c r="A461" s="892"/>
      <c r="B461" s="893"/>
      <c r="C461" s="897"/>
      <c r="D461" s="893"/>
      <c r="E461" s="460" t="s">
        <v>213</v>
      </c>
      <c r="F461" s="461"/>
      <c r="G461" s="462" t="s">
        <v>214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74</v>
      </c>
      <c r="AC461" s="261"/>
      <c r="AD461" s="262"/>
      <c r="AE461" s="457" t="s">
        <v>133</v>
      </c>
      <c r="AF461" s="458"/>
      <c r="AG461" s="458"/>
      <c r="AH461" s="459"/>
      <c r="AI461" s="463" t="s">
        <v>211</v>
      </c>
      <c r="AJ461" s="463"/>
      <c r="AK461" s="463"/>
      <c r="AL461" s="260"/>
      <c r="AM461" s="463" t="s">
        <v>134</v>
      </c>
      <c r="AN461" s="463"/>
      <c r="AO461" s="463"/>
      <c r="AP461" s="260"/>
      <c r="AQ461" s="260" t="s">
        <v>124</v>
      </c>
      <c r="AR461" s="261"/>
      <c r="AS461" s="261"/>
      <c r="AT461" s="262"/>
      <c r="AU461" s="278" t="s">
        <v>111</v>
      </c>
      <c r="AV461" s="278"/>
      <c r="AW461" s="278"/>
      <c r="AX461" s="279"/>
      <c r="AY461">
        <f>COUNTA($G$463)</f>
        <v>0</v>
      </c>
    </row>
    <row r="462" spans="1:51" ht="18.75" hidden="1" customHeight="1">
      <c r="A462" s="892"/>
      <c r="B462" s="893"/>
      <c r="C462" s="897"/>
      <c r="D462" s="893"/>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125</v>
      </c>
      <c r="AH462" s="226"/>
      <c r="AI462" s="464"/>
      <c r="AJ462" s="464"/>
      <c r="AK462" s="464"/>
      <c r="AL462" s="406"/>
      <c r="AM462" s="464"/>
      <c r="AN462" s="464"/>
      <c r="AO462" s="464"/>
      <c r="AP462" s="406"/>
      <c r="AQ462" s="223"/>
      <c r="AR462" s="224"/>
      <c r="AS462" s="225" t="s">
        <v>125</v>
      </c>
      <c r="AT462" s="226"/>
      <c r="AU462" s="224"/>
      <c r="AV462" s="224"/>
      <c r="AW462" s="225" t="s">
        <v>127</v>
      </c>
      <c r="AX462" s="251"/>
      <c r="AY462">
        <f>$AY$461</f>
        <v>0</v>
      </c>
    </row>
    <row r="463" spans="1:51" ht="23.25" hidden="1" customHeight="1">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0" t="s">
        <v>17</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0" t="s">
        <v>135</v>
      </c>
      <c r="Z465" s="198"/>
      <c r="AA465" s="199"/>
      <c r="AB465" s="263" t="s">
        <v>1</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c r="A466" s="892"/>
      <c r="B466" s="893"/>
      <c r="C466" s="897"/>
      <c r="D466" s="893"/>
      <c r="E466" s="460" t="s">
        <v>213</v>
      </c>
      <c r="F466" s="461"/>
      <c r="G466" s="462" t="s">
        <v>214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74</v>
      </c>
      <c r="AC466" s="261"/>
      <c r="AD466" s="262"/>
      <c r="AE466" s="457" t="s">
        <v>133</v>
      </c>
      <c r="AF466" s="458"/>
      <c r="AG466" s="458"/>
      <c r="AH466" s="459"/>
      <c r="AI466" s="463" t="s">
        <v>211</v>
      </c>
      <c r="AJ466" s="463"/>
      <c r="AK466" s="463"/>
      <c r="AL466" s="260"/>
      <c r="AM466" s="463" t="s">
        <v>134</v>
      </c>
      <c r="AN466" s="463"/>
      <c r="AO466" s="463"/>
      <c r="AP466" s="260"/>
      <c r="AQ466" s="260" t="s">
        <v>124</v>
      </c>
      <c r="AR466" s="261"/>
      <c r="AS466" s="261"/>
      <c r="AT466" s="262"/>
      <c r="AU466" s="278" t="s">
        <v>111</v>
      </c>
      <c r="AV466" s="278"/>
      <c r="AW466" s="278"/>
      <c r="AX466" s="279"/>
      <c r="AY466">
        <f>COUNTA($G$468)</f>
        <v>0</v>
      </c>
    </row>
    <row r="467" spans="1:51" ht="18.75" hidden="1" customHeight="1">
      <c r="A467" s="892"/>
      <c r="B467" s="893"/>
      <c r="C467" s="897"/>
      <c r="D467" s="893"/>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125</v>
      </c>
      <c r="AH467" s="226"/>
      <c r="AI467" s="464"/>
      <c r="AJ467" s="464"/>
      <c r="AK467" s="464"/>
      <c r="AL467" s="406"/>
      <c r="AM467" s="464"/>
      <c r="AN467" s="464"/>
      <c r="AO467" s="464"/>
      <c r="AP467" s="406"/>
      <c r="AQ467" s="223"/>
      <c r="AR467" s="224"/>
      <c r="AS467" s="225" t="s">
        <v>125</v>
      </c>
      <c r="AT467" s="226"/>
      <c r="AU467" s="224"/>
      <c r="AV467" s="224"/>
      <c r="AW467" s="225" t="s">
        <v>127</v>
      </c>
      <c r="AX467" s="251"/>
      <c r="AY467">
        <f>$AY$466</f>
        <v>0</v>
      </c>
    </row>
    <row r="468" spans="1:51" ht="23.25" hidden="1" customHeight="1">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0" t="s">
        <v>17</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0" t="s">
        <v>135</v>
      </c>
      <c r="Z470" s="198"/>
      <c r="AA470" s="199"/>
      <c r="AB470" s="263" t="s">
        <v>1</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c r="A471" s="892"/>
      <c r="B471" s="893"/>
      <c r="C471" s="897"/>
      <c r="D471" s="893"/>
      <c r="E471" s="460" t="s">
        <v>213</v>
      </c>
      <c r="F471" s="461"/>
      <c r="G471" s="462" t="s">
        <v>214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74</v>
      </c>
      <c r="AC471" s="261"/>
      <c r="AD471" s="262"/>
      <c r="AE471" s="457" t="s">
        <v>133</v>
      </c>
      <c r="AF471" s="458"/>
      <c r="AG471" s="458"/>
      <c r="AH471" s="459"/>
      <c r="AI471" s="463" t="s">
        <v>211</v>
      </c>
      <c r="AJ471" s="463"/>
      <c r="AK471" s="463"/>
      <c r="AL471" s="260"/>
      <c r="AM471" s="463" t="s">
        <v>134</v>
      </c>
      <c r="AN471" s="463"/>
      <c r="AO471" s="463"/>
      <c r="AP471" s="260"/>
      <c r="AQ471" s="260" t="s">
        <v>124</v>
      </c>
      <c r="AR471" s="261"/>
      <c r="AS471" s="261"/>
      <c r="AT471" s="262"/>
      <c r="AU471" s="278" t="s">
        <v>111</v>
      </c>
      <c r="AV471" s="278"/>
      <c r="AW471" s="278"/>
      <c r="AX471" s="279"/>
      <c r="AY471">
        <f>COUNTA($G$473)</f>
        <v>0</v>
      </c>
    </row>
    <row r="472" spans="1:51" ht="18.75" hidden="1" customHeight="1">
      <c r="A472" s="892"/>
      <c r="B472" s="893"/>
      <c r="C472" s="897"/>
      <c r="D472" s="893"/>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125</v>
      </c>
      <c r="AH472" s="226"/>
      <c r="AI472" s="464"/>
      <c r="AJ472" s="464"/>
      <c r="AK472" s="464"/>
      <c r="AL472" s="406"/>
      <c r="AM472" s="464"/>
      <c r="AN472" s="464"/>
      <c r="AO472" s="464"/>
      <c r="AP472" s="406"/>
      <c r="AQ472" s="223"/>
      <c r="AR472" s="224"/>
      <c r="AS472" s="225" t="s">
        <v>125</v>
      </c>
      <c r="AT472" s="226"/>
      <c r="AU472" s="224"/>
      <c r="AV472" s="224"/>
      <c r="AW472" s="225" t="s">
        <v>127</v>
      </c>
      <c r="AX472" s="251"/>
      <c r="AY472">
        <f>$AY$471</f>
        <v>0</v>
      </c>
    </row>
    <row r="473" spans="1:51" ht="23.25" hidden="1" customHeight="1">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0" t="s">
        <v>17</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0" t="s">
        <v>135</v>
      </c>
      <c r="Z475" s="198"/>
      <c r="AA475" s="199"/>
      <c r="AB475" s="263" t="s">
        <v>1</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c r="A476" s="892"/>
      <c r="B476" s="893"/>
      <c r="C476" s="897"/>
      <c r="D476" s="893"/>
      <c r="E476" s="460" t="s">
        <v>213</v>
      </c>
      <c r="F476" s="461"/>
      <c r="G476" s="462" t="s">
        <v>214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74</v>
      </c>
      <c r="AC476" s="261"/>
      <c r="AD476" s="262"/>
      <c r="AE476" s="457" t="s">
        <v>133</v>
      </c>
      <c r="AF476" s="458"/>
      <c r="AG476" s="458"/>
      <c r="AH476" s="459"/>
      <c r="AI476" s="463" t="s">
        <v>211</v>
      </c>
      <c r="AJ476" s="463"/>
      <c r="AK476" s="463"/>
      <c r="AL476" s="260"/>
      <c r="AM476" s="463" t="s">
        <v>134</v>
      </c>
      <c r="AN476" s="463"/>
      <c r="AO476" s="463"/>
      <c r="AP476" s="260"/>
      <c r="AQ476" s="260" t="s">
        <v>124</v>
      </c>
      <c r="AR476" s="261"/>
      <c r="AS476" s="261"/>
      <c r="AT476" s="262"/>
      <c r="AU476" s="278" t="s">
        <v>111</v>
      </c>
      <c r="AV476" s="278"/>
      <c r="AW476" s="278"/>
      <c r="AX476" s="279"/>
      <c r="AY476">
        <f>COUNTA($G$478)</f>
        <v>0</v>
      </c>
    </row>
    <row r="477" spans="1:51" ht="18.75" hidden="1" customHeight="1">
      <c r="A477" s="892"/>
      <c r="B477" s="893"/>
      <c r="C477" s="897"/>
      <c r="D477" s="893"/>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125</v>
      </c>
      <c r="AH477" s="226"/>
      <c r="AI477" s="464"/>
      <c r="AJ477" s="464"/>
      <c r="AK477" s="464"/>
      <c r="AL477" s="406"/>
      <c r="AM477" s="464"/>
      <c r="AN477" s="464"/>
      <c r="AO477" s="464"/>
      <c r="AP477" s="406"/>
      <c r="AQ477" s="223"/>
      <c r="AR477" s="224"/>
      <c r="AS477" s="225" t="s">
        <v>125</v>
      </c>
      <c r="AT477" s="226"/>
      <c r="AU477" s="224"/>
      <c r="AV477" s="224"/>
      <c r="AW477" s="225" t="s">
        <v>127</v>
      </c>
      <c r="AX477" s="251"/>
      <c r="AY477">
        <f>$AY$476</f>
        <v>0</v>
      </c>
    </row>
    <row r="478" spans="1:51" ht="23.25" hidden="1" customHeight="1">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0" t="s">
        <v>17</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0" t="s">
        <v>135</v>
      </c>
      <c r="Z480" s="198"/>
      <c r="AA480" s="199"/>
      <c r="AB480" s="263" t="s">
        <v>1</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9" hidden="1" customHeight="1">
      <c r="A481" s="892"/>
      <c r="B481" s="893"/>
      <c r="C481" s="897"/>
      <c r="D481" s="893"/>
      <c r="E481" s="416" t="s">
        <v>78</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c r="A484" s="892"/>
      <c r="B484" s="893"/>
      <c r="C484" s="897"/>
      <c r="D484" s="893"/>
      <c r="E484" s="398" t="s">
        <v>215</v>
      </c>
      <c r="F484" s="399"/>
      <c r="G484" s="452" t="s">
        <v>206</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c r="A485" s="892"/>
      <c r="B485" s="893"/>
      <c r="C485" s="897"/>
      <c r="D485" s="893"/>
      <c r="E485" s="460" t="s">
        <v>207</v>
      </c>
      <c r="F485" s="461"/>
      <c r="G485" s="462" t="s">
        <v>208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74</v>
      </c>
      <c r="AC485" s="261"/>
      <c r="AD485" s="262"/>
      <c r="AE485" s="457" t="s">
        <v>133</v>
      </c>
      <c r="AF485" s="458"/>
      <c r="AG485" s="458"/>
      <c r="AH485" s="459"/>
      <c r="AI485" s="463" t="s">
        <v>211</v>
      </c>
      <c r="AJ485" s="463"/>
      <c r="AK485" s="463"/>
      <c r="AL485" s="260"/>
      <c r="AM485" s="463" t="s">
        <v>134</v>
      </c>
      <c r="AN485" s="463"/>
      <c r="AO485" s="463"/>
      <c r="AP485" s="260"/>
      <c r="AQ485" s="260" t="s">
        <v>124</v>
      </c>
      <c r="AR485" s="261"/>
      <c r="AS485" s="261"/>
      <c r="AT485" s="262"/>
      <c r="AU485" s="278" t="s">
        <v>111</v>
      </c>
      <c r="AV485" s="278"/>
      <c r="AW485" s="278"/>
      <c r="AX485" s="279"/>
      <c r="AY485">
        <f>COUNTA($G$487)</f>
        <v>0</v>
      </c>
    </row>
    <row r="486" spans="1:51" ht="18.75" hidden="1" customHeight="1">
      <c r="A486" s="892"/>
      <c r="B486" s="893"/>
      <c r="C486" s="897"/>
      <c r="D486" s="893"/>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125</v>
      </c>
      <c r="AH486" s="226"/>
      <c r="AI486" s="464"/>
      <c r="AJ486" s="464"/>
      <c r="AK486" s="464"/>
      <c r="AL486" s="406"/>
      <c r="AM486" s="464"/>
      <c r="AN486" s="464"/>
      <c r="AO486" s="464"/>
      <c r="AP486" s="406"/>
      <c r="AQ486" s="223"/>
      <c r="AR486" s="224"/>
      <c r="AS486" s="225" t="s">
        <v>125</v>
      </c>
      <c r="AT486" s="226"/>
      <c r="AU486" s="224"/>
      <c r="AV486" s="224"/>
      <c r="AW486" s="225" t="s">
        <v>127</v>
      </c>
      <c r="AX486" s="251"/>
      <c r="AY486">
        <f>$AY$485</f>
        <v>0</v>
      </c>
    </row>
    <row r="487" spans="1:51" ht="23.25" hidden="1" customHeight="1">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0" t="s">
        <v>17</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0" t="s">
        <v>135</v>
      </c>
      <c r="Z489" s="198"/>
      <c r="AA489" s="199"/>
      <c r="AB489" s="263" t="s">
        <v>1</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c r="A490" s="892"/>
      <c r="B490" s="893"/>
      <c r="C490" s="897"/>
      <c r="D490" s="893"/>
      <c r="E490" s="460" t="s">
        <v>207</v>
      </c>
      <c r="F490" s="461"/>
      <c r="G490" s="462" t="s">
        <v>208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74</v>
      </c>
      <c r="AC490" s="261"/>
      <c r="AD490" s="262"/>
      <c r="AE490" s="457" t="s">
        <v>133</v>
      </c>
      <c r="AF490" s="458"/>
      <c r="AG490" s="458"/>
      <c r="AH490" s="459"/>
      <c r="AI490" s="463" t="s">
        <v>211</v>
      </c>
      <c r="AJ490" s="463"/>
      <c r="AK490" s="463"/>
      <c r="AL490" s="260"/>
      <c r="AM490" s="463" t="s">
        <v>134</v>
      </c>
      <c r="AN490" s="463"/>
      <c r="AO490" s="463"/>
      <c r="AP490" s="260"/>
      <c r="AQ490" s="260" t="s">
        <v>124</v>
      </c>
      <c r="AR490" s="261"/>
      <c r="AS490" s="261"/>
      <c r="AT490" s="262"/>
      <c r="AU490" s="278" t="s">
        <v>111</v>
      </c>
      <c r="AV490" s="278"/>
      <c r="AW490" s="278"/>
      <c r="AX490" s="279"/>
      <c r="AY490">
        <f>COUNTA($G$492)</f>
        <v>0</v>
      </c>
    </row>
    <row r="491" spans="1:51" ht="18.75" hidden="1" customHeight="1">
      <c r="A491" s="892"/>
      <c r="B491" s="893"/>
      <c r="C491" s="897"/>
      <c r="D491" s="893"/>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125</v>
      </c>
      <c r="AH491" s="226"/>
      <c r="AI491" s="464"/>
      <c r="AJ491" s="464"/>
      <c r="AK491" s="464"/>
      <c r="AL491" s="406"/>
      <c r="AM491" s="464"/>
      <c r="AN491" s="464"/>
      <c r="AO491" s="464"/>
      <c r="AP491" s="406"/>
      <c r="AQ491" s="223"/>
      <c r="AR491" s="224"/>
      <c r="AS491" s="225" t="s">
        <v>125</v>
      </c>
      <c r="AT491" s="226"/>
      <c r="AU491" s="224"/>
      <c r="AV491" s="224"/>
      <c r="AW491" s="225" t="s">
        <v>127</v>
      </c>
      <c r="AX491" s="251"/>
      <c r="AY491">
        <f>$AY$490</f>
        <v>0</v>
      </c>
    </row>
    <row r="492" spans="1:51" ht="23.25" hidden="1" customHeight="1">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0" t="s">
        <v>17</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0" t="s">
        <v>135</v>
      </c>
      <c r="Z494" s="198"/>
      <c r="AA494" s="199"/>
      <c r="AB494" s="263" t="s">
        <v>1</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c r="A495" s="892"/>
      <c r="B495" s="893"/>
      <c r="C495" s="897"/>
      <c r="D495" s="893"/>
      <c r="E495" s="460" t="s">
        <v>207</v>
      </c>
      <c r="F495" s="461"/>
      <c r="G495" s="462" t="s">
        <v>208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74</v>
      </c>
      <c r="AC495" s="261"/>
      <c r="AD495" s="262"/>
      <c r="AE495" s="457" t="s">
        <v>133</v>
      </c>
      <c r="AF495" s="458"/>
      <c r="AG495" s="458"/>
      <c r="AH495" s="459"/>
      <c r="AI495" s="463" t="s">
        <v>211</v>
      </c>
      <c r="AJ495" s="463"/>
      <c r="AK495" s="463"/>
      <c r="AL495" s="260"/>
      <c r="AM495" s="463" t="s">
        <v>134</v>
      </c>
      <c r="AN495" s="463"/>
      <c r="AO495" s="463"/>
      <c r="AP495" s="260"/>
      <c r="AQ495" s="260" t="s">
        <v>124</v>
      </c>
      <c r="AR495" s="261"/>
      <c r="AS495" s="261"/>
      <c r="AT495" s="262"/>
      <c r="AU495" s="278" t="s">
        <v>111</v>
      </c>
      <c r="AV495" s="278"/>
      <c r="AW495" s="278"/>
      <c r="AX495" s="279"/>
      <c r="AY495">
        <f>COUNTA($G$497)</f>
        <v>0</v>
      </c>
    </row>
    <row r="496" spans="1:51" ht="18.75" hidden="1" customHeight="1">
      <c r="A496" s="892"/>
      <c r="B496" s="893"/>
      <c r="C496" s="897"/>
      <c r="D496" s="893"/>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125</v>
      </c>
      <c r="AH496" s="226"/>
      <c r="AI496" s="464"/>
      <c r="AJ496" s="464"/>
      <c r="AK496" s="464"/>
      <c r="AL496" s="406"/>
      <c r="AM496" s="464"/>
      <c r="AN496" s="464"/>
      <c r="AO496" s="464"/>
      <c r="AP496" s="406"/>
      <c r="AQ496" s="223"/>
      <c r="AR496" s="224"/>
      <c r="AS496" s="225" t="s">
        <v>125</v>
      </c>
      <c r="AT496" s="226"/>
      <c r="AU496" s="224"/>
      <c r="AV496" s="224"/>
      <c r="AW496" s="225" t="s">
        <v>127</v>
      </c>
      <c r="AX496" s="251"/>
      <c r="AY496">
        <f>$AY$495</f>
        <v>0</v>
      </c>
    </row>
    <row r="497" spans="1:51" ht="23.25" hidden="1" customHeight="1">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0" t="s">
        <v>17</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0" t="s">
        <v>135</v>
      </c>
      <c r="Z499" s="198"/>
      <c r="AA499" s="199"/>
      <c r="AB499" s="263" t="s">
        <v>1</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c r="A500" s="892"/>
      <c r="B500" s="893"/>
      <c r="C500" s="897"/>
      <c r="D500" s="893"/>
      <c r="E500" s="460" t="s">
        <v>207</v>
      </c>
      <c r="F500" s="461"/>
      <c r="G500" s="462" t="s">
        <v>208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74</v>
      </c>
      <c r="AC500" s="261"/>
      <c r="AD500" s="262"/>
      <c r="AE500" s="457" t="s">
        <v>133</v>
      </c>
      <c r="AF500" s="458"/>
      <c r="AG500" s="458"/>
      <c r="AH500" s="459"/>
      <c r="AI500" s="463" t="s">
        <v>211</v>
      </c>
      <c r="AJ500" s="463"/>
      <c r="AK500" s="463"/>
      <c r="AL500" s="260"/>
      <c r="AM500" s="463" t="s">
        <v>134</v>
      </c>
      <c r="AN500" s="463"/>
      <c r="AO500" s="463"/>
      <c r="AP500" s="260"/>
      <c r="AQ500" s="260" t="s">
        <v>124</v>
      </c>
      <c r="AR500" s="261"/>
      <c r="AS500" s="261"/>
      <c r="AT500" s="262"/>
      <c r="AU500" s="278" t="s">
        <v>111</v>
      </c>
      <c r="AV500" s="278"/>
      <c r="AW500" s="278"/>
      <c r="AX500" s="279"/>
      <c r="AY500">
        <f>COUNTA($G$502)</f>
        <v>0</v>
      </c>
    </row>
    <row r="501" spans="1:51" ht="18.75" hidden="1" customHeight="1">
      <c r="A501" s="892"/>
      <c r="B501" s="893"/>
      <c r="C501" s="897"/>
      <c r="D501" s="893"/>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125</v>
      </c>
      <c r="AH501" s="226"/>
      <c r="AI501" s="464"/>
      <c r="AJ501" s="464"/>
      <c r="AK501" s="464"/>
      <c r="AL501" s="406"/>
      <c r="AM501" s="464"/>
      <c r="AN501" s="464"/>
      <c r="AO501" s="464"/>
      <c r="AP501" s="406"/>
      <c r="AQ501" s="223"/>
      <c r="AR501" s="224"/>
      <c r="AS501" s="225" t="s">
        <v>125</v>
      </c>
      <c r="AT501" s="226"/>
      <c r="AU501" s="224"/>
      <c r="AV501" s="224"/>
      <c r="AW501" s="225" t="s">
        <v>127</v>
      </c>
      <c r="AX501" s="251"/>
      <c r="AY501">
        <f>$AY$500</f>
        <v>0</v>
      </c>
    </row>
    <row r="502" spans="1:51" ht="23.25" hidden="1" customHeight="1">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0" t="s">
        <v>17</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0" t="s">
        <v>135</v>
      </c>
      <c r="Z504" s="198"/>
      <c r="AA504" s="199"/>
      <c r="AB504" s="263" t="s">
        <v>1</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c r="A505" s="892"/>
      <c r="B505" s="893"/>
      <c r="C505" s="897"/>
      <c r="D505" s="893"/>
      <c r="E505" s="460" t="s">
        <v>207</v>
      </c>
      <c r="F505" s="461"/>
      <c r="G505" s="462" t="s">
        <v>208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74</v>
      </c>
      <c r="AC505" s="261"/>
      <c r="AD505" s="262"/>
      <c r="AE505" s="457" t="s">
        <v>133</v>
      </c>
      <c r="AF505" s="458"/>
      <c r="AG505" s="458"/>
      <c r="AH505" s="459"/>
      <c r="AI505" s="463" t="s">
        <v>211</v>
      </c>
      <c r="AJ505" s="463"/>
      <c r="AK505" s="463"/>
      <c r="AL505" s="260"/>
      <c r="AM505" s="463" t="s">
        <v>134</v>
      </c>
      <c r="AN505" s="463"/>
      <c r="AO505" s="463"/>
      <c r="AP505" s="260"/>
      <c r="AQ505" s="260" t="s">
        <v>124</v>
      </c>
      <c r="AR505" s="261"/>
      <c r="AS505" s="261"/>
      <c r="AT505" s="262"/>
      <c r="AU505" s="278" t="s">
        <v>111</v>
      </c>
      <c r="AV505" s="278"/>
      <c r="AW505" s="278"/>
      <c r="AX505" s="279"/>
      <c r="AY505">
        <f>COUNTA($G$507)</f>
        <v>0</v>
      </c>
    </row>
    <row r="506" spans="1:51" ht="18.75" hidden="1" customHeight="1">
      <c r="A506" s="892"/>
      <c r="B506" s="893"/>
      <c r="C506" s="897"/>
      <c r="D506" s="893"/>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125</v>
      </c>
      <c r="AH506" s="226"/>
      <c r="AI506" s="464"/>
      <c r="AJ506" s="464"/>
      <c r="AK506" s="464"/>
      <c r="AL506" s="406"/>
      <c r="AM506" s="464"/>
      <c r="AN506" s="464"/>
      <c r="AO506" s="464"/>
      <c r="AP506" s="406"/>
      <c r="AQ506" s="223"/>
      <c r="AR506" s="224"/>
      <c r="AS506" s="225" t="s">
        <v>125</v>
      </c>
      <c r="AT506" s="226"/>
      <c r="AU506" s="224"/>
      <c r="AV506" s="224"/>
      <c r="AW506" s="225" t="s">
        <v>127</v>
      </c>
      <c r="AX506" s="251"/>
      <c r="AY506">
        <f>$AY$505</f>
        <v>0</v>
      </c>
    </row>
    <row r="507" spans="1:51" ht="23.25" hidden="1" customHeight="1">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0" t="s">
        <v>17</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0" t="s">
        <v>135</v>
      </c>
      <c r="Z509" s="198"/>
      <c r="AA509" s="199"/>
      <c r="AB509" s="263" t="s">
        <v>1</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c r="A510" s="892"/>
      <c r="B510" s="893"/>
      <c r="C510" s="897"/>
      <c r="D510" s="893"/>
      <c r="E510" s="460" t="s">
        <v>213</v>
      </c>
      <c r="F510" s="461"/>
      <c r="G510" s="462" t="s">
        <v>214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74</v>
      </c>
      <c r="AC510" s="261"/>
      <c r="AD510" s="262"/>
      <c r="AE510" s="457" t="s">
        <v>133</v>
      </c>
      <c r="AF510" s="458"/>
      <c r="AG510" s="458"/>
      <c r="AH510" s="459"/>
      <c r="AI510" s="463" t="s">
        <v>211</v>
      </c>
      <c r="AJ510" s="463"/>
      <c r="AK510" s="463"/>
      <c r="AL510" s="260"/>
      <c r="AM510" s="463" t="s">
        <v>134</v>
      </c>
      <c r="AN510" s="463"/>
      <c r="AO510" s="463"/>
      <c r="AP510" s="260"/>
      <c r="AQ510" s="260" t="s">
        <v>124</v>
      </c>
      <c r="AR510" s="261"/>
      <c r="AS510" s="261"/>
      <c r="AT510" s="262"/>
      <c r="AU510" s="278" t="s">
        <v>111</v>
      </c>
      <c r="AV510" s="278"/>
      <c r="AW510" s="278"/>
      <c r="AX510" s="279"/>
      <c r="AY510">
        <f>COUNTA($G$512)</f>
        <v>0</v>
      </c>
    </row>
    <row r="511" spans="1:51" ht="18.75" hidden="1" customHeight="1">
      <c r="A511" s="892"/>
      <c r="B511" s="893"/>
      <c r="C511" s="897"/>
      <c r="D511" s="893"/>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125</v>
      </c>
      <c r="AH511" s="226"/>
      <c r="AI511" s="464"/>
      <c r="AJ511" s="464"/>
      <c r="AK511" s="464"/>
      <c r="AL511" s="406"/>
      <c r="AM511" s="464"/>
      <c r="AN511" s="464"/>
      <c r="AO511" s="464"/>
      <c r="AP511" s="406"/>
      <c r="AQ511" s="223"/>
      <c r="AR511" s="224"/>
      <c r="AS511" s="225" t="s">
        <v>125</v>
      </c>
      <c r="AT511" s="226"/>
      <c r="AU511" s="224"/>
      <c r="AV511" s="224"/>
      <c r="AW511" s="225" t="s">
        <v>127</v>
      </c>
      <c r="AX511" s="251"/>
      <c r="AY511">
        <f>$AY$510</f>
        <v>0</v>
      </c>
    </row>
    <row r="512" spans="1:51" ht="23.25" hidden="1" customHeight="1">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0" t="s">
        <v>17</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0" t="s">
        <v>135</v>
      </c>
      <c r="Z514" s="198"/>
      <c r="AA514" s="199"/>
      <c r="AB514" s="263" t="s">
        <v>1</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c r="A515" s="892"/>
      <c r="B515" s="893"/>
      <c r="C515" s="897"/>
      <c r="D515" s="893"/>
      <c r="E515" s="460" t="s">
        <v>213</v>
      </c>
      <c r="F515" s="461"/>
      <c r="G515" s="462" t="s">
        <v>214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74</v>
      </c>
      <c r="AC515" s="261"/>
      <c r="AD515" s="262"/>
      <c r="AE515" s="457" t="s">
        <v>133</v>
      </c>
      <c r="AF515" s="458"/>
      <c r="AG515" s="458"/>
      <c r="AH515" s="459"/>
      <c r="AI515" s="463" t="s">
        <v>211</v>
      </c>
      <c r="AJ515" s="463"/>
      <c r="AK515" s="463"/>
      <c r="AL515" s="260"/>
      <c r="AM515" s="463" t="s">
        <v>134</v>
      </c>
      <c r="AN515" s="463"/>
      <c r="AO515" s="463"/>
      <c r="AP515" s="260"/>
      <c r="AQ515" s="260" t="s">
        <v>124</v>
      </c>
      <c r="AR515" s="261"/>
      <c r="AS515" s="261"/>
      <c r="AT515" s="262"/>
      <c r="AU515" s="278" t="s">
        <v>111</v>
      </c>
      <c r="AV515" s="278"/>
      <c r="AW515" s="278"/>
      <c r="AX515" s="279"/>
      <c r="AY515">
        <f>COUNTA($G$517)</f>
        <v>0</v>
      </c>
    </row>
    <row r="516" spans="1:51" ht="18.75" hidden="1" customHeight="1">
      <c r="A516" s="892"/>
      <c r="B516" s="893"/>
      <c r="C516" s="897"/>
      <c r="D516" s="893"/>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125</v>
      </c>
      <c r="AH516" s="226"/>
      <c r="AI516" s="464"/>
      <c r="AJ516" s="464"/>
      <c r="AK516" s="464"/>
      <c r="AL516" s="406"/>
      <c r="AM516" s="464"/>
      <c r="AN516" s="464"/>
      <c r="AO516" s="464"/>
      <c r="AP516" s="406"/>
      <c r="AQ516" s="223"/>
      <c r="AR516" s="224"/>
      <c r="AS516" s="225" t="s">
        <v>125</v>
      </c>
      <c r="AT516" s="226"/>
      <c r="AU516" s="224"/>
      <c r="AV516" s="224"/>
      <c r="AW516" s="225" t="s">
        <v>127</v>
      </c>
      <c r="AX516" s="251"/>
      <c r="AY516">
        <f>$AY$515</f>
        <v>0</v>
      </c>
    </row>
    <row r="517" spans="1:51" ht="23.25" hidden="1" customHeight="1">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0" t="s">
        <v>17</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0" t="s">
        <v>135</v>
      </c>
      <c r="Z519" s="198"/>
      <c r="AA519" s="199"/>
      <c r="AB519" s="263" t="s">
        <v>1</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c r="A520" s="892"/>
      <c r="B520" s="893"/>
      <c r="C520" s="897"/>
      <c r="D520" s="893"/>
      <c r="E520" s="460" t="s">
        <v>213</v>
      </c>
      <c r="F520" s="461"/>
      <c r="G520" s="462" t="s">
        <v>214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74</v>
      </c>
      <c r="AC520" s="261"/>
      <c r="AD520" s="262"/>
      <c r="AE520" s="457" t="s">
        <v>133</v>
      </c>
      <c r="AF520" s="458"/>
      <c r="AG520" s="458"/>
      <c r="AH520" s="459"/>
      <c r="AI520" s="463" t="s">
        <v>211</v>
      </c>
      <c r="AJ520" s="463"/>
      <c r="AK520" s="463"/>
      <c r="AL520" s="260"/>
      <c r="AM520" s="463" t="s">
        <v>134</v>
      </c>
      <c r="AN520" s="463"/>
      <c r="AO520" s="463"/>
      <c r="AP520" s="260"/>
      <c r="AQ520" s="260" t="s">
        <v>124</v>
      </c>
      <c r="AR520" s="261"/>
      <c r="AS520" s="261"/>
      <c r="AT520" s="262"/>
      <c r="AU520" s="278" t="s">
        <v>111</v>
      </c>
      <c r="AV520" s="278"/>
      <c r="AW520" s="278"/>
      <c r="AX520" s="279"/>
      <c r="AY520">
        <f>COUNTA($G$522)</f>
        <v>0</v>
      </c>
    </row>
    <row r="521" spans="1:51" ht="18.75" hidden="1" customHeight="1">
      <c r="A521" s="892"/>
      <c r="B521" s="893"/>
      <c r="C521" s="897"/>
      <c r="D521" s="893"/>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125</v>
      </c>
      <c r="AH521" s="226"/>
      <c r="AI521" s="464"/>
      <c r="AJ521" s="464"/>
      <c r="AK521" s="464"/>
      <c r="AL521" s="406"/>
      <c r="AM521" s="464"/>
      <c r="AN521" s="464"/>
      <c r="AO521" s="464"/>
      <c r="AP521" s="406"/>
      <c r="AQ521" s="223"/>
      <c r="AR521" s="224"/>
      <c r="AS521" s="225" t="s">
        <v>125</v>
      </c>
      <c r="AT521" s="226"/>
      <c r="AU521" s="224"/>
      <c r="AV521" s="224"/>
      <c r="AW521" s="225" t="s">
        <v>127</v>
      </c>
      <c r="AX521" s="251"/>
      <c r="AY521">
        <f>$AY$520</f>
        <v>0</v>
      </c>
    </row>
    <row r="522" spans="1:51" ht="23.25" hidden="1" customHeight="1">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0" t="s">
        <v>17</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0" t="s">
        <v>135</v>
      </c>
      <c r="Z524" s="198"/>
      <c r="AA524" s="199"/>
      <c r="AB524" s="263" t="s">
        <v>1</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c r="A525" s="892"/>
      <c r="B525" s="893"/>
      <c r="C525" s="897"/>
      <c r="D525" s="893"/>
      <c r="E525" s="460" t="s">
        <v>213</v>
      </c>
      <c r="F525" s="461"/>
      <c r="G525" s="462" t="s">
        <v>214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74</v>
      </c>
      <c r="AC525" s="261"/>
      <c r="AD525" s="262"/>
      <c r="AE525" s="457" t="s">
        <v>133</v>
      </c>
      <c r="AF525" s="458"/>
      <c r="AG525" s="458"/>
      <c r="AH525" s="459"/>
      <c r="AI525" s="463" t="s">
        <v>211</v>
      </c>
      <c r="AJ525" s="463"/>
      <c r="AK525" s="463"/>
      <c r="AL525" s="260"/>
      <c r="AM525" s="463" t="s">
        <v>134</v>
      </c>
      <c r="AN525" s="463"/>
      <c r="AO525" s="463"/>
      <c r="AP525" s="260"/>
      <c r="AQ525" s="260" t="s">
        <v>124</v>
      </c>
      <c r="AR525" s="261"/>
      <c r="AS525" s="261"/>
      <c r="AT525" s="262"/>
      <c r="AU525" s="278" t="s">
        <v>111</v>
      </c>
      <c r="AV525" s="278"/>
      <c r="AW525" s="278"/>
      <c r="AX525" s="279"/>
      <c r="AY525">
        <f>COUNTA($G$527)</f>
        <v>0</v>
      </c>
    </row>
    <row r="526" spans="1:51" ht="18.75" hidden="1" customHeight="1">
      <c r="A526" s="892"/>
      <c r="B526" s="893"/>
      <c r="C526" s="897"/>
      <c r="D526" s="893"/>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125</v>
      </c>
      <c r="AH526" s="226"/>
      <c r="AI526" s="464"/>
      <c r="AJ526" s="464"/>
      <c r="AK526" s="464"/>
      <c r="AL526" s="406"/>
      <c r="AM526" s="464"/>
      <c r="AN526" s="464"/>
      <c r="AO526" s="464"/>
      <c r="AP526" s="406"/>
      <c r="AQ526" s="223"/>
      <c r="AR526" s="224"/>
      <c r="AS526" s="225" t="s">
        <v>125</v>
      </c>
      <c r="AT526" s="226"/>
      <c r="AU526" s="224"/>
      <c r="AV526" s="224"/>
      <c r="AW526" s="225" t="s">
        <v>127</v>
      </c>
      <c r="AX526" s="251"/>
      <c r="AY526">
        <f>$AY$525</f>
        <v>0</v>
      </c>
    </row>
    <row r="527" spans="1:51" ht="23.25" hidden="1" customHeight="1">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0" t="s">
        <v>17</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0" t="s">
        <v>135</v>
      </c>
      <c r="Z529" s="198"/>
      <c r="AA529" s="199"/>
      <c r="AB529" s="263" t="s">
        <v>1</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c r="A530" s="892"/>
      <c r="B530" s="893"/>
      <c r="C530" s="897"/>
      <c r="D530" s="893"/>
      <c r="E530" s="460" t="s">
        <v>213</v>
      </c>
      <c r="F530" s="461"/>
      <c r="G530" s="462" t="s">
        <v>214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74</v>
      </c>
      <c r="AC530" s="261"/>
      <c r="AD530" s="262"/>
      <c r="AE530" s="457" t="s">
        <v>133</v>
      </c>
      <c r="AF530" s="458"/>
      <c r="AG530" s="458"/>
      <c r="AH530" s="459"/>
      <c r="AI530" s="463" t="s">
        <v>211</v>
      </c>
      <c r="AJ530" s="463"/>
      <c r="AK530" s="463"/>
      <c r="AL530" s="260"/>
      <c r="AM530" s="463" t="s">
        <v>134</v>
      </c>
      <c r="AN530" s="463"/>
      <c r="AO530" s="463"/>
      <c r="AP530" s="260"/>
      <c r="AQ530" s="260" t="s">
        <v>124</v>
      </c>
      <c r="AR530" s="261"/>
      <c r="AS530" s="261"/>
      <c r="AT530" s="262"/>
      <c r="AU530" s="278" t="s">
        <v>111</v>
      </c>
      <c r="AV530" s="278"/>
      <c r="AW530" s="278"/>
      <c r="AX530" s="279"/>
      <c r="AY530">
        <f>COUNTA($G$532)</f>
        <v>0</v>
      </c>
    </row>
    <row r="531" spans="1:51" ht="18.75" hidden="1" customHeight="1">
      <c r="A531" s="892"/>
      <c r="B531" s="893"/>
      <c r="C531" s="897"/>
      <c r="D531" s="893"/>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125</v>
      </c>
      <c r="AH531" s="226"/>
      <c r="AI531" s="464"/>
      <c r="AJ531" s="464"/>
      <c r="AK531" s="464"/>
      <c r="AL531" s="406"/>
      <c r="AM531" s="464"/>
      <c r="AN531" s="464"/>
      <c r="AO531" s="464"/>
      <c r="AP531" s="406"/>
      <c r="AQ531" s="223"/>
      <c r="AR531" s="224"/>
      <c r="AS531" s="225" t="s">
        <v>125</v>
      </c>
      <c r="AT531" s="226"/>
      <c r="AU531" s="224"/>
      <c r="AV531" s="224"/>
      <c r="AW531" s="225" t="s">
        <v>127</v>
      </c>
      <c r="AX531" s="251"/>
      <c r="AY531">
        <f>$AY$530</f>
        <v>0</v>
      </c>
    </row>
    <row r="532" spans="1:51" ht="23.25" hidden="1" customHeight="1">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0" t="s">
        <v>17</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0" t="s">
        <v>135</v>
      </c>
      <c r="Z534" s="198"/>
      <c r="AA534" s="199"/>
      <c r="AB534" s="263" t="s">
        <v>1</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9" hidden="1" customHeight="1">
      <c r="A535" s="892"/>
      <c r="B535" s="893"/>
      <c r="C535" s="897"/>
      <c r="D535" s="893"/>
      <c r="E535" s="416" t="s">
        <v>217</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c r="A538" s="892"/>
      <c r="B538" s="893"/>
      <c r="C538" s="897"/>
      <c r="D538" s="893"/>
      <c r="E538" s="398" t="s">
        <v>215</v>
      </c>
      <c r="F538" s="399"/>
      <c r="G538" s="452" t="s">
        <v>206</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c r="A539" s="892"/>
      <c r="B539" s="893"/>
      <c r="C539" s="897"/>
      <c r="D539" s="893"/>
      <c r="E539" s="460" t="s">
        <v>207</v>
      </c>
      <c r="F539" s="461"/>
      <c r="G539" s="462" t="s">
        <v>208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74</v>
      </c>
      <c r="AC539" s="261"/>
      <c r="AD539" s="262"/>
      <c r="AE539" s="457" t="s">
        <v>133</v>
      </c>
      <c r="AF539" s="458"/>
      <c r="AG539" s="458"/>
      <c r="AH539" s="459"/>
      <c r="AI539" s="463" t="s">
        <v>211</v>
      </c>
      <c r="AJ539" s="463"/>
      <c r="AK539" s="463"/>
      <c r="AL539" s="260"/>
      <c r="AM539" s="463" t="s">
        <v>134</v>
      </c>
      <c r="AN539" s="463"/>
      <c r="AO539" s="463"/>
      <c r="AP539" s="260"/>
      <c r="AQ539" s="260" t="s">
        <v>124</v>
      </c>
      <c r="AR539" s="261"/>
      <c r="AS539" s="261"/>
      <c r="AT539" s="262"/>
      <c r="AU539" s="278" t="s">
        <v>111</v>
      </c>
      <c r="AV539" s="278"/>
      <c r="AW539" s="278"/>
      <c r="AX539" s="279"/>
      <c r="AY539">
        <f>COUNTA($G$541)</f>
        <v>0</v>
      </c>
    </row>
    <row r="540" spans="1:51" ht="18.75" hidden="1" customHeight="1">
      <c r="A540" s="892"/>
      <c r="B540" s="893"/>
      <c r="C540" s="897"/>
      <c r="D540" s="893"/>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125</v>
      </c>
      <c r="AH540" s="226"/>
      <c r="AI540" s="464"/>
      <c r="AJ540" s="464"/>
      <c r="AK540" s="464"/>
      <c r="AL540" s="406"/>
      <c r="AM540" s="464"/>
      <c r="AN540" s="464"/>
      <c r="AO540" s="464"/>
      <c r="AP540" s="406"/>
      <c r="AQ540" s="223"/>
      <c r="AR540" s="224"/>
      <c r="AS540" s="225" t="s">
        <v>125</v>
      </c>
      <c r="AT540" s="226"/>
      <c r="AU540" s="224"/>
      <c r="AV540" s="224"/>
      <c r="AW540" s="225" t="s">
        <v>127</v>
      </c>
      <c r="AX540" s="251"/>
      <c r="AY540">
        <f>$AY$539</f>
        <v>0</v>
      </c>
    </row>
    <row r="541" spans="1:51" ht="23.25" hidden="1" customHeight="1">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0" t="s">
        <v>17</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0" t="s">
        <v>135</v>
      </c>
      <c r="Z543" s="198"/>
      <c r="AA543" s="199"/>
      <c r="AB543" s="263" t="s">
        <v>1</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c r="A544" s="892"/>
      <c r="B544" s="893"/>
      <c r="C544" s="897"/>
      <c r="D544" s="893"/>
      <c r="E544" s="460" t="s">
        <v>207</v>
      </c>
      <c r="F544" s="461"/>
      <c r="G544" s="462" t="s">
        <v>208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74</v>
      </c>
      <c r="AC544" s="261"/>
      <c r="AD544" s="262"/>
      <c r="AE544" s="457" t="s">
        <v>133</v>
      </c>
      <c r="AF544" s="458"/>
      <c r="AG544" s="458"/>
      <c r="AH544" s="459"/>
      <c r="AI544" s="463" t="s">
        <v>211</v>
      </c>
      <c r="AJ544" s="463"/>
      <c r="AK544" s="463"/>
      <c r="AL544" s="260"/>
      <c r="AM544" s="463" t="s">
        <v>134</v>
      </c>
      <c r="AN544" s="463"/>
      <c r="AO544" s="463"/>
      <c r="AP544" s="260"/>
      <c r="AQ544" s="260" t="s">
        <v>124</v>
      </c>
      <c r="AR544" s="261"/>
      <c r="AS544" s="261"/>
      <c r="AT544" s="262"/>
      <c r="AU544" s="278" t="s">
        <v>111</v>
      </c>
      <c r="AV544" s="278"/>
      <c r="AW544" s="278"/>
      <c r="AX544" s="279"/>
      <c r="AY544">
        <f>COUNTA($G$546)</f>
        <v>0</v>
      </c>
    </row>
    <row r="545" spans="1:51" ht="18.75" hidden="1" customHeight="1">
      <c r="A545" s="892"/>
      <c r="B545" s="893"/>
      <c r="C545" s="897"/>
      <c r="D545" s="893"/>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125</v>
      </c>
      <c r="AH545" s="226"/>
      <c r="AI545" s="464"/>
      <c r="AJ545" s="464"/>
      <c r="AK545" s="464"/>
      <c r="AL545" s="406"/>
      <c r="AM545" s="464"/>
      <c r="AN545" s="464"/>
      <c r="AO545" s="464"/>
      <c r="AP545" s="406"/>
      <c r="AQ545" s="223"/>
      <c r="AR545" s="224"/>
      <c r="AS545" s="225" t="s">
        <v>125</v>
      </c>
      <c r="AT545" s="226"/>
      <c r="AU545" s="224"/>
      <c r="AV545" s="224"/>
      <c r="AW545" s="225" t="s">
        <v>127</v>
      </c>
      <c r="AX545" s="251"/>
      <c r="AY545">
        <f>$AY$544</f>
        <v>0</v>
      </c>
    </row>
    <row r="546" spans="1:51" ht="23.25" hidden="1" customHeight="1">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0" t="s">
        <v>17</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0" t="s">
        <v>135</v>
      </c>
      <c r="Z548" s="198"/>
      <c r="AA548" s="199"/>
      <c r="AB548" s="263" t="s">
        <v>1</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c r="A549" s="892"/>
      <c r="B549" s="893"/>
      <c r="C549" s="897"/>
      <c r="D549" s="893"/>
      <c r="E549" s="460" t="s">
        <v>207</v>
      </c>
      <c r="F549" s="461"/>
      <c r="G549" s="462" t="s">
        <v>208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74</v>
      </c>
      <c r="AC549" s="261"/>
      <c r="AD549" s="262"/>
      <c r="AE549" s="457" t="s">
        <v>133</v>
      </c>
      <c r="AF549" s="458"/>
      <c r="AG549" s="458"/>
      <c r="AH549" s="459"/>
      <c r="AI549" s="463" t="s">
        <v>211</v>
      </c>
      <c r="AJ549" s="463"/>
      <c r="AK549" s="463"/>
      <c r="AL549" s="260"/>
      <c r="AM549" s="463" t="s">
        <v>134</v>
      </c>
      <c r="AN549" s="463"/>
      <c r="AO549" s="463"/>
      <c r="AP549" s="260"/>
      <c r="AQ549" s="260" t="s">
        <v>124</v>
      </c>
      <c r="AR549" s="261"/>
      <c r="AS549" s="261"/>
      <c r="AT549" s="262"/>
      <c r="AU549" s="278" t="s">
        <v>111</v>
      </c>
      <c r="AV549" s="278"/>
      <c r="AW549" s="278"/>
      <c r="AX549" s="279"/>
      <c r="AY549">
        <f>COUNTA($G$551)</f>
        <v>0</v>
      </c>
    </row>
    <row r="550" spans="1:51" ht="18.75" hidden="1" customHeight="1">
      <c r="A550" s="892"/>
      <c r="B550" s="893"/>
      <c r="C550" s="897"/>
      <c r="D550" s="893"/>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125</v>
      </c>
      <c r="AH550" s="226"/>
      <c r="AI550" s="464"/>
      <c r="AJ550" s="464"/>
      <c r="AK550" s="464"/>
      <c r="AL550" s="406"/>
      <c r="AM550" s="464"/>
      <c r="AN550" s="464"/>
      <c r="AO550" s="464"/>
      <c r="AP550" s="406"/>
      <c r="AQ550" s="223"/>
      <c r="AR550" s="224"/>
      <c r="AS550" s="225" t="s">
        <v>125</v>
      </c>
      <c r="AT550" s="226"/>
      <c r="AU550" s="224"/>
      <c r="AV550" s="224"/>
      <c r="AW550" s="225" t="s">
        <v>127</v>
      </c>
      <c r="AX550" s="251"/>
      <c r="AY550">
        <f>$AY$549</f>
        <v>0</v>
      </c>
    </row>
    <row r="551" spans="1:51" ht="23.25" hidden="1" customHeight="1">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0" t="s">
        <v>17</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0" t="s">
        <v>135</v>
      </c>
      <c r="Z553" s="198"/>
      <c r="AA553" s="199"/>
      <c r="AB553" s="263" t="s">
        <v>1</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c r="A554" s="892"/>
      <c r="B554" s="893"/>
      <c r="C554" s="897"/>
      <c r="D554" s="893"/>
      <c r="E554" s="460" t="s">
        <v>207</v>
      </c>
      <c r="F554" s="461"/>
      <c r="G554" s="462" t="s">
        <v>208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74</v>
      </c>
      <c r="AC554" s="261"/>
      <c r="AD554" s="262"/>
      <c r="AE554" s="457" t="s">
        <v>133</v>
      </c>
      <c r="AF554" s="458"/>
      <c r="AG554" s="458"/>
      <c r="AH554" s="459"/>
      <c r="AI554" s="463" t="s">
        <v>211</v>
      </c>
      <c r="AJ554" s="463"/>
      <c r="AK554" s="463"/>
      <c r="AL554" s="260"/>
      <c r="AM554" s="463" t="s">
        <v>134</v>
      </c>
      <c r="AN554" s="463"/>
      <c r="AO554" s="463"/>
      <c r="AP554" s="260"/>
      <c r="AQ554" s="260" t="s">
        <v>124</v>
      </c>
      <c r="AR554" s="261"/>
      <c r="AS554" s="261"/>
      <c r="AT554" s="262"/>
      <c r="AU554" s="278" t="s">
        <v>111</v>
      </c>
      <c r="AV554" s="278"/>
      <c r="AW554" s="278"/>
      <c r="AX554" s="279"/>
      <c r="AY554">
        <f>COUNTA($G$556)</f>
        <v>0</v>
      </c>
    </row>
    <row r="555" spans="1:51" ht="18.75" hidden="1" customHeight="1">
      <c r="A555" s="892"/>
      <c r="B555" s="893"/>
      <c r="C555" s="897"/>
      <c r="D555" s="893"/>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125</v>
      </c>
      <c r="AH555" s="226"/>
      <c r="AI555" s="464"/>
      <c r="AJ555" s="464"/>
      <c r="AK555" s="464"/>
      <c r="AL555" s="406"/>
      <c r="AM555" s="464"/>
      <c r="AN555" s="464"/>
      <c r="AO555" s="464"/>
      <c r="AP555" s="406"/>
      <c r="AQ555" s="223"/>
      <c r="AR555" s="224"/>
      <c r="AS555" s="225" t="s">
        <v>125</v>
      </c>
      <c r="AT555" s="226"/>
      <c r="AU555" s="224"/>
      <c r="AV555" s="224"/>
      <c r="AW555" s="225" t="s">
        <v>127</v>
      </c>
      <c r="AX555" s="251"/>
      <c r="AY555">
        <f>$AY$554</f>
        <v>0</v>
      </c>
    </row>
    <row r="556" spans="1:51" ht="23.25" hidden="1" customHeight="1">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0" t="s">
        <v>17</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0" t="s">
        <v>135</v>
      </c>
      <c r="Z558" s="198"/>
      <c r="AA558" s="199"/>
      <c r="AB558" s="263" t="s">
        <v>1</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c r="A559" s="892"/>
      <c r="B559" s="893"/>
      <c r="C559" s="897"/>
      <c r="D559" s="893"/>
      <c r="E559" s="460" t="s">
        <v>207</v>
      </c>
      <c r="F559" s="461"/>
      <c r="G559" s="462" t="s">
        <v>208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74</v>
      </c>
      <c r="AC559" s="261"/>
      <c r="AD559" s="262"/>
      <c r="AE559" s="457" t="s">
        <v>133</v>
      </c>
      <c r="AF559" s="458"/>
      <c r="AG559" s="458"/>
      <c r="AH559" s="459"/>
      <c r="AI559" s="463" t="s">
        <v>211</v>
      </c>
      <c r="AJ559" s="463"/>
      <c r="AK559" s="463"/>
      <c r="AL559" s="260"/>
      <c r="AM559" s="463" t="s">
        <v>134</v>
      </c>
      <c r="AN559" s="463"/>
      <c r="AO559" s="463"/>
      <c r="AP559" s="260"/>
      <c r="AQ559" s="260" t="s">
        <v>124</v>
      </c>
      <c r="AR559" s="261"/>
      <c r="AS559" s="261"/>
      <c r="AT559" s="262"/>
      <c r="AU559" s="278" t="s">
        <v>111</v>
      </c>
      <c r="AV559" s="278"/>
      <c r="AW559" s="278"/>
      <c r="AX559" s="279"/>
      <c r="AY559">
        <f>COUNTA($G$561)</f>
        <v>0</v>
      </c>
    </row>
    <row r="560" spans="1:51" ht="18.75" hidden="1" customHeight="1">
      <c r="A560" s="892"/>
      <c r="B560" s="893"/>
      <c r="C560" s="897"/>
      <c r="D560" s="893"/>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125</v>
      </c>
      <c r="AH560" s="226"/>
      <c r="AI560" s="464"/>
      <c r="AJ560" s="464"/>
      <c r="AK560" s="464"/>
      <c r="AL560" s="406"/>
      <c r="AM560" s="464"/>
      <c r="AN560" s="464"/>
      <c r="AO560" s="464"/>
      <c r="AP560" s="406"/>
      <c r="AQ560" s="223"/>
      <c r="AR560" s="224"/>
      <c r="AS560" s="225" t="s">
        <v>125</v>
      </c>
      <c r="AT560" s="226"/>
      <c r="AU560" s="224"/>
      <c r="AV560" s="224"/>
      <c r="AW560" s="225" t="s">
        <v>127</v>
      </c>
      <c r="AX560" s="251"/>
      <c r="AY560">
        <f>$AY$559</f>
        <v>0</v>
      </c>
    </row>
    <row r="561" spans="1:51" ht="23.25" hidden="1" customHeight="1">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0" t="s">
        <v>17</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0" t="s">
        <v>135</v>
      </c>
      <c r="Z563" s="198"/>
      <c r="AA563" s="199"/>
      <c r="AB563" s="263" t="s">
        <v>1</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c r="A564" s="892"/>
      <c r="B564" s="893"/>
      <c r="C564" s="897"/>
      <c r="D564" s="893"/>
      <c r="E564" s="460" t="s">
        <v>213</v>
      </c>
      <c r="F564" s="461"/>
      <c r="G564" s="462" t="s">
        <v>214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74</v>
      </c>
      <c r="AC564" s="261"/>
      <c r="AD564" s="262"/>
      <c r="AE564" s="457" t="s">
        <v>133</v>
      </c>
      <c r="AF564" s="458"/>
      <c r="AG564" s="458"/>
      <c r="AH564" s="459"/>
      <c r="AI564" s="463" t="s">
        <v>211</v>
      </c>
      <c r="AJ564" s="463"/>
      <c r="AK564" s="463"/>
      <c r="AL564" s="260"/>
      <c r="AM564" s="463" t="s">
        <v>134</v>
      </c>
      <c r="AN564" s="463"/>
      <c r="AO564" s="463"/>
      <c r="AP564" s="260"/>
      <c r="AQ564" s="260" t="s">
        <v>124</v>
      </c>
      <c r="AR564" s="261"/>
      <c r="AS564" s="261"/>
      <c r="AT564" s="262"/>
      <c r="AU564" s="278" t="s">
        <v>111</v>
      </c>
      <c r="AV564" s="278"/>
      <c r="AW564" s="278"/>
      <c r="AX564" s="279"/>
      <c r="AY564">
        <f>COUNTA($G$566)</f>
        <v>0</v>
      </c>
    </row>
    <row r="565" spans="1:51" ht="18.75" hidden="1" customHeight="1">
      <c r="A565" s="892"/>
      <c r="B565" s="893"/>
      <c r="C565" s="897"/>
      <c r="D565" s="893"/>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125</v>
      </c>
      <c r="AH565" s="226"/>
      <c r="AI565" s="464"/>
      <c r="AJ565" s="464"/>
      <c r="AK565" s="464"/>
      <c r="AL565" s="406"/>
      <c r="AM565" s="464"/>
      <c r="AN565" s="464"/>
      <c r="AO565" s="464"/>
      <c r="AP565" s="406"/>
      <c r="AQ565" s="223"/>
      <c r="AR565" s="224"/>
      <c r="AS565" s="225" t="s">
        <v>125</v>
      </c>
      <c r="AT565" s="226"/>
      <c r="AU565" s="224"/>
      <c r="AV565" s="224"/>
      <c r="AW565" s="225" t="s">
        <v>127</v>
      </c>
      <c r="AX565" s="251"/>
      <c r="AY565">
        <f>$AY$564</f>
        <v>0</v>
      </c>
    </row>
    <row r="566" spans="1:51" ht="23.25" hidden="1" customHeight="1">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0" t="s">
        <v>17</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0" t="s">
        <v>135</v>
      </c>
      <c r="Z568" s="198"/>
      <c r="AA568" s="199"/>
      <c r="AB568" s="263" t="s">
        <v>1</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c r="A569" s="892"/>
      <c r="B569" s="893"/>
      <c r="C569" s="897"/>
      <c r="D569" s="893"/>
      <c r="E569" s="460" t="s">
        <v>213</v>
      </c>
      <c r="F569" s="461"/>
      <c r="G569" s="462" t="s">
        <v>214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74</v>
      </c>
      <c r="AC569" s="261"/>
      <c r="AD569" s="262"/>
      <c r="AE569" s="457" t="s">
        <v>133</v>
      </c>
      <c r="AF569" s="458"/>
      <c r="AG569" s="458"/>
      <c r="AH569" s="459"/>
      <c r="AI569" s="463" t="s">
        <v>211</v>
      </c>
      <c r="AJ569" s="463"/>
      <c r="AK569" s="463"/>
      <c r="AL569" s="260"/>
      <c r="AM569" s="463" t="s">
        <v>134</v>
      </c>
      <c r="AN569" s="463"/>
      <c r="AO569" s="463"/>
      <c r="AP569" s="260"/>
      <c r="AQ569" s="260" t="s">
        <v>124</v>
      </c>
      <c r="AR569" s="261"/>
      <c r="AS569" s="261"/>
      <c r="AT569" s="262"/>
      <c r="AU569" s="278" t="s">
        <v>111</v>
      </c>
      <c r="AV569" s="278"/>
      <c r="AW569" s="278"/>
      <c r="AX569" s="279"/>
      <c r="AY569">
        <f>COUNTA($G$571)</f>
        <v>0</v>
      </c>
    </row>
    <row r="570" spans="1:51" ht="18.75" hidden="1" customHeight="1">
      <c r="A570" s="892"/>
      <c r="B570" s="893"/>
      <c r="C570" s="897"/>
      <c r="D570" s="893"/>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125</v>
      </c>
      <c r="AH570" s="226"/>
      <c r="AI570" s="464"/>
      <c r="AJ570" s="464"/>
      <c r="AK570" s="464"/>
      <c r="AL570" s="406"/>
      <c r="AM570" s="464"/>
      <c r="AN570" s="464"/>
      <c r="AO570" s="464"/>
      <c r="AP570" s="406"/>
      <c r="AQ570" s="223"/>
      <c r="AR570" s="224"/>
      <c r="AS570" s="225" t="s">
        <v>125</v>
      </c>
      <c r="AT570" s="226"/>
      <c r="AU570" s="224"/>
      <c r="AV570" s="224"/>
      <c r="AW570" s="225" t="s">
        <v>127</v>
      </c>
      <c r="AX570" s="251"/>
      <c r="AY570">
        <f>$AY$569</f>
        <v>0</v>
      </c>
    </row>
    <row r="571" spans="1:51" ht="23.25" hidden="1" customHeight="1">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0" t="s">
        <v>17</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0" t="s">
        <v>135</v>
      </c>
      <c r="Z573" s="198"/>
      <c r="AA573" s="199"/>
      <c r="AB573" s="263" t="s">
        <v>1</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c r="A574" s="892"/>
      <c r="B574" s="893"/>
      <c r="C574" s="897"/>
      <c r="D574" s="893"/>
      <c r="E574" s="460" t="s">
        <v>213</v>
      </c>
      <c r="F574" s="461"/>
      <c r="G574" s="462" t="s">
        <v>214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74</v>
      </c>
      <c r="AC574" s="261"/>
      <c r="AD574" s="262"/>
      <c r="AE574" s="457" t="s">
        <v>133</v>
      </c>
      <c r="AF574" s="458"/>
      <c r="AG574" s="458"/>
      <c r="AH574" s="459"/>
      <c r="AI574" s="463" t="s">
        <v>211</v>
      </c>
      <c r="AJ574" s="463"/>
      <c r="AK574" s="463"/>
      <c r="AL574" s="260"/>
      <c r="AM574" s="463" t="s">
        <v>134</v>
      </c>
      <c r="AN574" s="463"/>
      <c r="AO574" s="463"/>
      <c r="AP574" s="260"/>
      <c r="AQ574" s="260" t="s">
        <v>124</v>
      </c>
      <c r="AR574" s="261"/>
      <c r="AS574" s="261"/>
      <c r="AT574" s="262"/>
      <c r="AU574" s="278" t="s">
        <v>111</v>
      </c>
      <c r="AV574" s="278"/>
      <c r="AW574" s="278"/>
      <c r="AX574" s="279"/>
      <c r="AY574">
        <f>COUNTA($G$576)</f>
        <v>0</v>
      </c>
    </row>
    <row r="575" spans="1:51" ht="18.75" hidden="1" customHeight="1">
      <c r="A575" s="892"/>
      <c r="B575" s="893"/>
      <c r="C575" s="897"/>
      <c r="D575" s="893"/>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125</v>
      </c>
      <c r="AH575" s="226"/>
      <c r="AI575" s="464"/>
      <c r="AJ575" s="464"/>
      <c r="AK575" s="464"/>
      <c r="AL575" s="406"/>
      <c r="AM575" s="464"/>
      <c r="AN575" s="464"/>
      <c r="AO575" s="464"/>
      <c r="AP575" s="406"/>
      <c r="AQ575" s="223"/>
      <c r="AR575" s="224"/>
      <c r="AS575" s="225" t="s">
        <v>125</v>
      </c>
      <c r="AT575" s="226"/>
      <c r="AU575" s="224"/>
      <c r="AV575" s="224"/>
      <c r="AW575" s="225" t="s">
        <v>127</v>
      </c>
      <c r="AX575" s="251"/>
      <c r="AY575">
        <f>$AY$574</f>
        <v>0</v>
      </c>
    </row>
    <row r="576" spans="1:51" ht="23.25" hidden="1" customHeight="1">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0" t="s">
        <v>17</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0" t="s">
        <v>135</v>
      </c>
      <c r="Z578" s="198"/>
      <c r="AA578" s="199"/>
      <c r="AB578" s="263" t="s">
        <v>1</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c r="A579" s="892"/>
      <c r="B579" s="893"/>
      <c r="C579" s="897"/>
      <c r="D579" s="893"/>
      <c r="E579" s="460" t="s">
        <v>213</v>
      </c>
      <c r="F579" s="461"/>
      <c r="G579" s="462" t="s">
        <v>214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74</v>
      </c>
      <c r="AC579" s="261"/>
      <c r="AD579" s="262"/>
      <c r="AE579" s="457" t="s">
        <v>133</v>
      </c>
      <c r="AF579" s="458"/>
      <c r="AG579" s="458"/>
      <c r="AH579" s="459"/>
      <c r="AI579" s="463" t="s">
        <v>211</v>
      </c>
      <c r="AJ579" s="463"/>
      <c r="AK579" s="463"/>
      <c r="AL579" s="260"/>
      <c r="AM579" s="463" t="s">
        <v>134</v>
      </c>
      <c r="AN579" s="463"/>
      <c r="AO579" s="463"/>
      <c r="AP579" s="260"/>
      <c r="AQ579" s="260" t="s">
        <v>124</v>
      </c>
      <c r="AR579" s="261"/>
      <c r="AS579" s="261"/>
      <c r="AT579" s="262"/>
      <c r="AU579" s="278" t="s">
        <v>111</v>
      </c>
      <c r="AV579" s="278"/>
      <c r="AW579" s="278"/>
      <c r="AX579" s="279"/>
      <c r="AY579">
        <f>COUNTA($G$581)</f>
        <v>0</v>
      </c>
    </row>
    <row r="580" spans="1:51" ht="18.75" hidden="1" customHeight="1">
      <c r="A580" s="892"/>
      <c r="B580" s="893"/>
      <c r="C580" s="897"/>
      <c r="D580" s="893"/>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125</v>
      </c>
      <c r="AH580" s="226"/>
      <c r="AI580" s="464"/>
      <c r="AJ580" s="464"/>
      <c r="AK580" s="464"/>
      <c r="AL580" s="406"/>
      <c r="AM580" s="464"/>
      <c r="AN580" s="464"/>
      <c r="AO580" s="464"/>
      <c r="AP580" s="406"/>
      <c r="AQ580" s="223"/>
      <c r="AR580" s="224"/>
      <c r="AS580" s="225" t="s">
        <v>125</v>
      </c>
      <c r="AT580" s="226"/>
      <c r="AU580" s="224"/>
      <c r="AV580" s="224"/>
      <c r="AW580" s="225" t="s">
        <v>127</v>
      </c>
      <c r="AX580" s="251"/>
      <c r="AY580">
        <f>$AY$579</f>
        <v>0</v>
      </c>
    </row>
    <row r="581" spans="1:51" ht="23.25" hidden="1" customHeight="1">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0" t="s">
        <v>17</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0" t="s">
        <v>135</v>
      </c>
      <c r="Z583" s="198"/>
      <c r="AA583" s="199"/>
      <c r="AB583" s="263" t="s">
        <v>1</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c r="A584" s="892"/>
      <c r="B584" s="893"/>
      <c r="C584" s="897"/>
      <c r="D584" s="893"/>
      <c r="E584" s="460" t="s">
        <v>213</v>
      </c>
      <c r="F584" s="461"/>
      <c r="G584" s="462" t="s">
        <v>214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74</v>
      </c>
      <c r="AC584" s="261"/>
      <c r="AD584" s="262"/>
      <c r="AE584" s="457" t="s">
        <v>133</v>
      </c>
      <c r="AF584" s="458"/>
      <c r="AG584" s="458"/>
      <c r="AH584" s="459"/>
      <c r="AI584" s="463" t="s">
        <v>211</v>
      </c>
      <c r="AJ584" s="463"/>
      <c r="AK584" s="463"/>
      <c r="AL584" s="260"/>
      <c r="AM584" s="463" t="s">
        <v>134</v>
      </c>
      <c r="AN584" s="463"/>
      <c r="AO584" s="463"/>
      <c r="AP584" s="260"/>
      <c r="AQ584" s="260" t="s">
        <v>124</v>
      </c>
      <c r="AR584" s="261"/>
      <c r="AS584" s="261"/>
      <c r="AT584" s="262"/>
      <c r="AU584" s="278" t="s">
        <v>111</v>
      </c>
      <c r="AV584" s="278"/>
      <c r="AW584" s="278"/>
      <c r="AX584" s="279"/>
      <c r="AY584">
        <f>COUNTA($G$586)</f>
        <v>0</v>
      </c>
    </row>
    <row r="585" spans="1:51" ht="18.75" hidden="1" customHeight="1">
      <c r="A585" s="892"/>
      <c r="B585" s="893"/>
      <c r="C585" s="897"/>
      <c r="D585" s="893"/>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125</v>
      </c>
      <c r="AH585" s="226"/>
      <c r="AI585" s="464"/>
      <c r="AJ585" s="464"/>
      <c r="AK585" s="464"/>
      <c r="AL585" s="406"/>
      <c r="AM585" s="464"/>
      <c r="AN585" s="464"/>
      <c r="AO585" s="464"/>
      <c r="AP585" s="406"/>
      <c r="AQ585" s="223"/>
      <c r="AR585" s="224"/>
      <c r="AS585" s="225" t="s">
        <v>125</v>
      </c>
      <c r="AT585" s="226"/>
      <c r="AU585" s="224"/>
      <c r="AV585" s="224"/>
      <c r="AW585" s="225" t="s">
        <v>127</v>
      </c>
      <c r="AX585" s="251"/>
      <c r="AY585">
        <f>$AY$584</f>
        <v>0</v>
      </c>
    </row>
    <row r="586" spans="1:51" ht="23.25" hidden="1" customHeight="1">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0" t="s">
        <v>17</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0" t="s">
        <v>135</v>
      </c>
      <c r="Z588" s="198"/>
      <c r="AA588" s="199"/>
      <c r="AB588" s="263" t="s">
        <v>1</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9" hidden="1" customHeight="1">
      <c r="A589" s="892"/>
      <c r="B589" s="893"/>
      <c r="C589" s="897"/>
      <c r="D589" s="893"/>
      <c r="E589" s="416" t="s">
        <v>217</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c r="A592" s="892"/>
      <c r="B592" s="893"/>
      <c r="C592" s="897"/>
      <c r="D592" s="893"/>
      <c r="E592" s="398" t="s">
        <v>215</v>
      </c>
      <c r="F592" s="399"/>
      <c r="G592" s="452" t="s">
        <v>206</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c r="A593" s="892"/>
      <c r="B593" s="893"/>
      <c r="C593" s="897"/>
      <c r="D593" s="893"/>
      <c r="E593" s="460" t="s">
        <v>207</v>
      </c>
      <c r="F593" s="461"/>
      <c r="G593" s="462" t="s">
        <v>208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74</v>
      </c>
      <c r="AC593" s="261"/>
      <c r="AD593" s="262"/>
      <c r="AE593" s="457" t="s">
        <v>133</v>
      </c>
      <c r="AF593" s="458"/>
      <c r="AG593" s="458"/>
      <c r="AH593" s="459"/>
      <c r="AI593" s="463" t="s">
        <v>211</v>
      </c>
      <c r="AJ593" s="463"/>
      <c r="AK593" s="463"/>
      <c r="AL593" s="260"/>
      <c r="AM593" s="463" t="s">
        <v>134</v>
      </c>
      <c r="AN593" s="463"/>
      <c r="AO593" s="463"/>
      <c r="AP593" s="260"/>
      <c r="AQ593" s="260" t="s">
        <v>124</v>
      </c>
      <c r="AR593" s="261"/>
      <c r="AS593" s="261"/>
      <c r="AT593" s="262"/>
      <c r="AU593" s="278" t="s">
        <v>111</v>
      </c>
      <c r="AV593" s="278"/>
      <c r="AW593" s="278"/>
      <c r="AX593" s="279"/>
      <c r="AY593">
        <f>COUNTA($G$595)</f>
        <v>0</v>
      </c>
    </row>
    <row r="594" spans="1:51" ht="18.75" hidden="1" customHeight="1">
      <c r="A594" s="892"/>
      <c r="B594" s="893"/>
      <c r="C594" s="897"/>
      <c r="D594" s="893"/>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125</v>
      </c>
      <c r="AH594" s="226"/>
      <c r="AI594" s="464"/>
      <c r="AJ594" s="464"/>
      <c r="AK594" s="464"/>
      <c r="AL594" s="406"/>
      <c r="AM594" s="464"/>
      <c r="AN594" s="464"/>
      <c r="AO594" s="464"/>
      <c r="AP594" s="406"/>
      <c r="AQ594" s="223"/>
      <c r="AR594" s="224"/>
      <c r="AS594" s="225" t="s">
        <v>125</v>
      </c>
      <c r="AT594" s="226"/>
      <c r="AU594" s="224"/>
      <c r="AV594" s="224"/>
      <c r="AW594" s="225" t="s">
        <v>127</v>
      </c>
      <c r="AX594" s="251"/>
      <c r="AY594">
        <f>$AY$593</f>
        <v>0</v>
      </c>
    </row>
    <row r="595" spans="1:51" ht="23.25" hidden="1" customHeight="1">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0" t="s">
        <v>17</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0" t="s">
        <v>135</v>
      </c>
      <c r="Z597" s="198"/>
      <c r="AA597" s="199"/>
      <c r="AB597" s="263" t="s">
        <v>1</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c r="A598" s="892"/>
      <c r="B598" s="893"/>
      <c r="C598" s="897"/>
      <c r="D598" s="893"/>
      <c r="E598" s="460" t="s">
        <v>207</v>
      </c>
      <c r="F598" s="461"/>
      <c r="G598" s="462" t="s">
        <v>208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74</v>
      </c>
      <c r="AC598" s="261"/>
      <c r="AD598" s="262"/>
      <c r="AE598" s="457" t="s">
        <v>133</v>
      </c>
      <c r="AF598" s="458"/>
      <c r="AG598" s="458"/>
      <c r="AH598" s="459"/>
      <c r="AI598" s="463" t="s">
        <v>211</v>
      </c>
      <c r="AJ598" s="463"/>
      <c r="AK598" s="463"/>
      <c r="AL598" s="260"/>
      <c r="AM598" s="463" t="s">
        <v>134</v>
      </c>
      <c r="AN598" s="463"/>
      <c r="AO598" s="463"/>
      <c r="AP598" s="260"/>
      <c r="AQ598" s="260" t="s">
        <v>124</v>
      </c>
      <c r="AR598" s="261"/>
      <c r="AS598" s="261"/>
      <c r="AT598" s="262"/>
      <c r="AU598" s="278" t="s">
        <v>111</v>
      </c>
      <c r="AV598" s="278"/>
      <c r="AW598" s="278"/>
      <c r="AX598" s="279"/>
      <c r="AY598">
        <f>COUNTA($G$600)</f>
        <v>0</v>
      </c>
    </row>
    <row r="599" spans="1:51" ht="18.75" hidden="1" customHeight="1">
      <c r="A599" s="892"/>
      <c r="B599" s="893"/>
      <c r="C599" s="897"/>
      <c r="D599" s="893"/>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125</v>
      </c>
      <c r="AH599" s="226"/>
      <c r="AI599" s="464"/>
      <c r="AJ599" s="464"/>
      <c r="AK599" s="464"/>
      <c r="AL599" s="406"/>
      <c r="AM599" s="464"/>
      <c r="AN599" s="464"/>
      <c r="AO599" s="464"/>
      <c r="AP599" s="406"/>
      <c r="AQ599" s="223"/>
      <c r="AR599" s="224"/>
      <c r="AS599" s="225" t="s">
        <v>125</v>
      </c>
      <c r="AT599" s="226"/>
      <c r="AU599" s="224"/>
      <c r="AV599" s="224"/>
      <c r="AW599" s="225" t="s">
        <v>127</v>
      </c>
      <c r="AX599" s="251"/>
      <c r="AY599">
        <f>$AY$598</f>
        <v>0</v>
      </c>
    </row>
    <row r="600" spans="1:51" ht="23.25" hidden="1" customHeight="1">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0" t="s">
        <v>17</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0" t="s">
        <v>135</v>
      </c>
      <c r="Z602" s="198"/>
      <c r="AA602" s="199"/>
      <c r="AB602" s="263" t="s">
        <v>1</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c r="A603" s="892"/>
      <c r="B603" s="893"/>
      <c r="C603" s="897"/>
      <c r="D603" s="893"/>
      <c r="E603" s="460" t="s">
        <v>207</v>
      </c>
      <c r="F603" s="461"/>
      <c r="G603" s="462" t="s">
        <v>208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74</v>
      </c>
      <c r="AC603" s="261"/>
      <c r="AD603" s="262"/>
      <c r="AE603" s="457" t="s">
        <v>133</v>
      </c>
      <c r="AF603" s="458"/>
      <c r="AG603" s="458"/>
      <c r="AH603" s="459"/>
      <c r="AI603" s="463" t="s">
        <v>211</v>
      </c>
      <c r="AJ603" s="463"/>
      <c r="AK603" s="463"/>
      <c r="AL603" s="260"/>
      <c r="AM603" s="463" t="s">
        <v>134</v>
      </c>
      <c r="AN603" s="463"/>
      <c r="AO603" s="463"/>
      <c r="AP603" s="260"/>
      <c r="AQ603" s="260" t="s">
        <v>124</v>
      </c>
      <c r="AR603" s="261"/>
      <c r="AS603" s="261"/>
      <c r="AT603" s="262"/>
      <c r="AU603" s="278" t="s">
        <v>111</v>
      </c>
      <c r="AV603" s="278"/>
      <c r="AW603" s="278"/>
      <c r="AX603" s="279"/>
      <c r="AY603">
        <f>COUNTA($G$605)</f>
        <v>0</v>
      </c>
    </row>
    <row r="604" spans="1:51" ht="18.75" hidden="1" customHeight="1">
      <c r="A604" s="892"/>
      <c r="B604" s="893"/>
      <c r="C604" s="897"/>
      <c r="D604" s="893"/>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125</v>
      </c>
      <c r="AH604" s="226"/>
      <c r="AI604" s="464"/>
      <c r="AJ604" s="464"/>
      <c r="AK604" s="464"/>
      <c r="AL604" s="406"/>
      <c r="AM604" s="464"/>
      <c r="AN604" s="464"/>
      <c r="AO604" s="464"/>
      <c r="AP604" s="406"/>
      <c r="AQ604" s="223"/>
      <c r="AR604" s="224"/>
      <c r="AS604" s="225" t="s">
        <v>125</v>
      </c>
      <c r="AT604" s="226"/>
      <c r="AU604" s="224"/>
      <c r="AV604" s="224"/>
      <c r="AW604" s="225" t="s">
        <v>127</v>
      </c>
      <c r="AX604" s="251"/>
      <c r="AY604">
        <f>$AY$603</f>
        <v>0</v>
      </c>
    </row>
    <row r="605" spans="1:51" ht="23.25" hidden="1" customHeight="1">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0" t="s">
        <v>17</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0" t="s">
        <v>135</v>
      </c>
      <c r="Z607" s="198"/>
      <c r="AA607" s="199"/>
      <c r="AB607" s="263" t="s">
        <v>1</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c r="A608" s="892"/>
      <c r="B608" s="893"/>
      <c r="C608" s="897"/>
      <c r="D608" s="893"/>
      <c r="E608" s="460" t="s">
        <v>207</v>
      </c>
      <c r="F608" s="461"/>
      <c r="G608" s="462" t="s">
        <v>208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74</v>
      </c>
      <c r="AC608" s="261"/>
      <c r="AD608" s="262"/>
      <c r="AE608" s="457" t="s">
        <v>133</v>
      </c>
      <c r="AF608" s="458"/>
      <c r="AG608" s="458"/>
      <c r="AH608" s="459"/>
      <c r="AI608" s="463" t="s">
        <v>211</v>
      </c>
      <c r="AJ608" s="463"/>
      <c r="AK608" s="463"/>
      <c r="AL608" s="260"/>
      <c r="AM608" s="463" t="s">
        <v>134</v>
      </c>
      <c r="AN608" s="463"/>
      <c r="AO608" s="463"/>
      <c r="AP608" s="260"/>
      <c r="AQ608" s="260" t="s">
        <v>124</v>
      </c>
      <c r="AR608" s="261"/>
      <c r="AS608" s="261"/>
      <c r="AT608" s="262"/>
      <c r="AU608" s="278" t="s">
        <v>111</v>
      </c>
      <c r="AV608" s="278"/>
      <c r="AW608" s="278"/>
      <c r="AX608" s="279"/>
      <c r="AY608">
        <f>COUNTA($G$610)</f>
        <v>0</v>
      </c>
    </row>
    <row r="609" spans="1:51" ht="18.75" hidden="1" customHeight="1">
      <c r="A609" s="892"/>
      <c r="B609" s="893"/>
      <c r="C609" s="897"/>
      <c r="D609" s="893"/>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125</v>
      </c>
      <c r="AH609" s="226"/>
      <c r="AI609" s="464"/>
      <c r="AJ609" s="464"/>
      <c r="AK609" s="464"/>
      <c r="AL609" s="406"/>
      <c r="AM609" s="464"/>
      <c r="AN609" s="464"/>
      <c r="AO609" s="464"/>
      <c r="AP609" s="406"/>
      <c r="AQ609" s="223"/>
      <c r="AR609" s="224"/>
      <c r="AS609" s="225" t="s">
        <v>125</v>
      </c>
      <c r="AT609" s="226"/>
      <c r="AU609" s="224"/>
      <c r="AV609" s="224"/>
      <c r="AW609" s="225" t="s">
        <v>127</v>
      </c>
      <c r="AX609" s="251"/>
      <c r="AY609">
        <f>$AY$608</f>
        <v>0</v>
      </c>
    </row>
    <row r="610" spans="1:51" ht="23.25" hidden="1" customHeight="1">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0" t="s">
        <v>17</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0" t="s">
        <v>135</v>
      </c>
      <c r="Z612" s="198"/>
      <c r="AA612" s="199"/>
      <c r="AB612" s="263" t="s">
        <v>1</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c r="A613" s="892"/>
      <c r="B613" s="893"/>
      <c r="C613" s="897"/>
      <c r="D613" s="893"/>
      <c r="E613" s="460" t="s">
        <v>207</v>
      </c>
      <c r="F613" s="461"/>
      <c r="G613" s="462" t="s">
        <v>208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74</v>
      </c>
      <c r="AC613" s="261"/>
      <c r="AD613" s="262"/>
      <c r="AE613" s="457" t="s">
        <v>133</v>
      </c>
      <c r="AF613" s="458"/>
      <c r="AG613" s="458"/>
      <c r="AH613" s="459"/>
      <c r="AI613" s="463" t="s">
        <v>211</v>
      </c>
      <c r="AJ613" s="463"/>
      <c r="AK613" s="463"/>
      <c r="AL613" s="260"/>
      <c r="AM613" s="463" t="s">
        <v>134</v>
      </c>
      <c r="AN613" s="463"/>
      <c r="AO613" s="463"/>
      <c r="AP613" s="260"/>
      <c r="AQ613" s="260" t="s">
        <v>124</v>
      </c>
      <c r="AR613" s="261"/>
      <c r="AS613" s="261"/>
      <c r="AT613" s="262"/>
      <c r="AU613" s="278" t="s">
        <v>111</v>
      </c>
      <c r="AV613" s="278"/>
      <c r="AW613" s="278"/>
      <c r="AX613" s="279"/>
      <c r="AY613">
        <f>COUNTA($G$615)</f>
        <v>0</v>
      </c>
    </row>
    <row r="614" spans="1:51" ht="18.75" hidden="1" customHeight="1">
      <c r="A614" s="892"/>
      <c r="B614" s="893"/>
      <c r="C614" s="897"/>
      <c r="D614" s="893"/>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125</v>
      </c>
      <c r="AH614" s="226"/>
      <c r="AI614" s="464"/>
      <c r="AJ614" s="464"/>
      <c r="AK614" s="464"/>
      <c r="AL614" s="406"/>
      <c r="AM614" s="464"/>
      <c r="AN614" s="464"/>
      <c r="AO614" s="464"/>
      <c r="AP614" s="406"/>
      <c r="AQ614" s="223"/>
      <c r="AR614" s="224"/>
      <c r="AS614" s="225" t="s">
        <v>125</v>
      </c>
      <c r="AT614" s="226"/>
      <c r="AU614" s="224"/>
      <c r="AV614" s="224"/>
      <c r="AW614" s="225" t="s">
        <v>127</v>
      </c>
      <c r="AX614" s="251"/>
      <c r="AY614">
        <f>$AY$613</f>
        <v>0</v>
      </c>
    </row>
    <row r="615" spans="1:51" ht="23.25" hidden="1" customHeight="1">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0" t="s">
        <v>17</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0" t="s">
        <v>135</v>
      </c>
      <c r="Z617" s="198"/>
      <c r="AA617" s="199"/>
      <c r="AB617" s="263" t="s">
        <v>1</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c r="A618" s="892"/>
      <c r="B618" s="893"/>
      <c r="C618" s="897"/>
      <c r="D618" s="893"/>
      <c r="E618" s="460" t="s">
        <v>213</v>
      </c>
      <c r="F618" s="461"/>
      <c r="G618" s="462" t="s">
        <v>214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74</v>
      </c>
      <c r="AC618" s="261"/>
      <c r="AD618" s="262"/>
      <c r="AE618" s="457" t="s">
        <v>133</v>
      </c>
      <c r="AF618" s="458"/>
      <c r="AG618" s="458"/>
      <c r="AH618" s="459"/>
      <c r="AI618" s="463" t="s">
        <v>211</v>
      </c>
      <c r="AJ618" s="463"/>
      <c r="AK618" s="463"/>
      <c r="AL618" s="260"/>
      <c r="AM618" s="463" t="s">
        <v>134</v>
      </c>
      <c r="AN618" s="463"/>
      <c r="AO618" s="463"/>
      <c r="AP618" s="260"/>
      <c r="AQ618" s="260" t="s">
        <v>124</v>
      </c>
      <c r="AR618" s="261"/>
      <c r="AS618" s="261"/>
      <c r="AT618" s="262"/>
      <c r="AU618" s="278" t="s">
        <v>111</v>
      </c>
      <c r="AV618" s="278"/>
      <c r="AW618" s="278"/>
      <c r="AX618" s="279"/>
      <c r="AY618">
        <f>COUNTA($G$620)</f>
        <v>0</v>
      </c>
    </row>
    <row r="619" spans="1:51" ht="18.75" hidden="1" customHeight="1">
      <c r="A619" s="892"/>
      <c r="B619" s="893"/>
      <c r="C619" s="897"/>
      <c r="D619" s="893"/>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125</v>
      </c>
      <c r="AH619" s="226"/>
      <c r="AI619" s="464"/>
      <c r="AJ619" s="464"/>
      <c r="AK619" s="464"/>
      <c r="AL619" s="406"/>
      <c r="AM619" s="464"/>
      <c r="AN619" s="464"/>
      <c r="AO619" s="464"/>
      <c r="AP619" s="406"/>
      <c r="AQ619" s="223"/>
      <c r="AR619" s="224"/>
      <c r="AS619" s="225" t="s">
        <v>125</v>
      </c>
      <c r="AT619" s="226"/>
      <c r="AU619" s="224"/>
      <c r="AV619" s="224"/>
      <c r="AW619" s="225" t="s">
        <v>127</v>
      </c>
      <c r="AX619" s="251"/>
      <c r="AY619">
        <f>$AY$618</f>
        <v>0</v>
      </c>
    </row>
    <row r="620" spans="1:51" ht="23.25" hidden="1" customHeight="1">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0" t="s">
        <v>17</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0" t="s">
        <v>135</v>
      </c>
      <c r="Z622" s="198"/>
      <c r="AA622" s="199"/>
      <c r="AB622" s="263" t="s">
        <v>1</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c r="A623" s="892"/>
      <c r="B623" s="893"/>
      <c r="C623" s="897"/>
      <c r="D623" s="893"/>
      <c r="E623" s="460" t="s">
        <v>213</v>
      </c>
      <c r="F623" s="461"/>
      <c r="G623" s="462" t="s">
        <v>214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74</v>
      </c>
      <c r="AC623" s="261"/>
      <c r="AD623" s="262"/>
      <c r="AE623" s="457" t="s">
        <v>133</v>
      </c>
      <c r="AF623" s="458"/>
      <c r="AG623" s="458"/>
      <c r="AH623" s="459"/>
      <c r="AI623" s="463" t="s">
        <v>211</v>
      </c>
      <c r="AJ623" s="463"/>
      <c r="AK623" s="463"/>
      <c r="AL623" s="260"/>
      <c r="AM623" s="463" t="s">
        <v>134</v>
      </c>
      <c r="AN623" s="463"/>
      <c r="AO623" s="463"/>
      <c r="AP623" s="260"/>
      <c r="AQ623" s="260" t="s">
        <v>124</v>
      </c>
      <c r="AR623" s="261"/>
      <c r="AS623" s="261"/>
      <c r="AT623" s="262"/>
      <c r="AU623" s="278" t="s">
        <v>111</v>
      </c>
      <c r="AV623" s="278"/>
      <c r="AW623" s="278"/>
      <c r="AX623" s="279"/>
      <c r="AY623">
        <f>COUNTA($G$625)</f>
        <v>0</v>
      </c>
    </row>
    <row r="624" spans="1:51" ht="18.75" hidden="1" customHeight="1">
      <c r="A624" s="892"/>
      <c r="B624" s="893"/>
      <c r="C624" s="897"/>
      <c r="D624" s="893"/>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125</v>
      </c>
      <c r="AH624" s="226"/>
      <c r="AI624" s="464"/>
      <c r="AJ624" s="464"/>
      <c r="AK624" s="464"/>
      <c r="AL624" s="406"/>
      <c r="AM624" s="464"/>
      <c r="AN624" s="464"/>
      <c r="AO624" s="464"/>
      <c r="AP624" s="406"/>
      <c r="AQ624" s="223"/>
      <c r="AR624" s="224"/>
      <c r="AS624" s="225" t="s">
        <v>125</v>
      </c>
      <c r="AT624" s="226"/>
      <c r="AU624" s="224"/>
      <c r="AV624" s="224"/>
      <c r="AW624" s="225" t="s">
        <v>127</v>
      </c>
      <c r="AX624" s="251"/>
      <c r="AY624">
        <f>$AY$623</f>
        <v>0</v>
      </c>
    </row>
    <row r="625" spans="1:51" ht="23.25" hidden="1" customHeight="1">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0" t="s">
        <v>17</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0" t="s">
        <v>135</v>
      </c>
      <c r="Z627" s="198"/>
      <c r="AA627" s="199"/>
      <c r="AB627" s="263" t="s">
        <v>1</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c r="A628" s="892"/>
      <c r="B628" s="893"/>
      <c r="C628" s="897"/>
      <c r="D628" s="893"/>
      <c r="E628" s="460" t="s">
        <v>213</v>
      </c>
      <c r="F628" s="461"/>
      <c r="G628" s="462" t="s">
        <v>214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74</v>
      </c>
      <c r="AC628" s="261"/>
      <c r="AD628" s="262"/>
      <c r="AE628" s="457" t="s">
        <v>133</v>
      </c>
      <c r="AF628" s="458"/>
      <c r="AG628" s="458"/>
      <c r="AH628" s="459"/>
      <c r="AI628" s="463" t="s">
        <v>211</v>
      </c>
      <c r="AJ628" s="463"/>
      <c r="AK628" s="463"/>
      <c r="AL628" s="260"/>
      <c r="AM628" s="463" t="s">
        <v>134</v>
      </c>
      <c r="AN628" s="463"/>
      <c r="AO628" s="463"/>
      <c r="AP628" s="260"/>
      <c r="AQ628" s="260" t="s">
        <v>124</v>
      </c>
      <c r="AR628" s="261"/>
      <c r="AS628" s="261"/>
      <c r="AT628" s="262"/>
      <c r="AU628" s="278" t="s">
        <v>111</v>
      </c>
      <c r="AV628" s="278"/>
      <c r="AW628" s="278"/>
      <c r="AX628" s="279"/>
      <c r="AY628">
        <f>COUNTA($G$630)</f>
        <v>0</v>
      </c>
    </row>
    <row r="629" spans="1:51" ht="18.75" hidden="1" customHeight="1">
      <c r="A629" s="892"/>
      <c r="B629" s="893"/>
      <c r="C629" s="897"/>
      <c r="D629" s="893"/>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125</v>
      </c>
      <c r="AH629" s="226"/>
      <c r="AI629" s="464"/>
      <c r="AJ629" s="464"/>
      <c r="AK629" s="464"/>
      <c r="AL629" s="406"/>
      <c r="AM629" s="464"/>
      <c r="AN629" s="464"/>
      <c r="AO629" s="464"/>
      <c r="AP629" s="406"/>
      <c r="AQ629" s="223"/>
      <c r="AR629" s="224"/>
      <c r="AS629" s="225" t="s">
        <v>125</v>
      </c>
      <c r="AT629" s="226"/>
      <c r="AU629" s="224"/>
      <c r="AV629" s="224"/>
      <c r="AW629" s="225" t="s">
        <v>127</v>
      </c>
      <c r="AX629" s="251"/>
      <c r="AY629">
        <f>$AY$628</f>
        <v>0</v>
      </c>
    </row>
    <row r="630" spans="1:51" ht="23.25" hidden="1" customHeight="1">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0" t="s">
        <v>17</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0" t="s">
        <v>135</v>
      </c>
      <c r="Z632" s="198"/>
      <c r="AA632" s="199"/>
      <c r="AB632" s="263" t="s">
        <v>1</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c r="A633" s="892"/>
      <c r="B633" s="893"/>
      <c r="C633" s="897"/>
      <c r="D633" s="893"/>
      <c r="E633" s="460" t="s">
        <v>213</v>
      </c>
      <c r="F633" s="461"/>
      <c r="G633" s="462" t="s">
        <v>214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74</v>
      </c>
      <c r="AC633" s="261"/>
      <c r="AD633" s="262"/>
      <c r="AE633" s="457" t="s">
        <v>133</v>
      </c>
      <c r="AF633" s="458"/>
      <c r="AG633" s="458"/>
      <c r="AH633" s="459"/>
      <c r="AI633" s="463" t="s">
        <v>211</v>
      </c>
      <c r="AJ633" s="463"/>
      <c r="AK633" s="463"/>
      <c r="AL633" s="260"/>
      <c r="AM633" s="463" t="s">
        <v>134</v>
      </c>
      <c r="AN633" s="463"/>
      <c r="AO633" s="463"/>
      <c r="AP633" s="260"/>
      <c r="AQ633" s="260" t="s">
        <v>124</v>
      </c>
      <c r="AR633" s="261"/>
      <c r="AS633" s="261"/>
      <c r="AT633" s="262"/>
      <c r="AU633" s="278" t="s">
        <v>111</v>
      </c>
      <c r="AV633" s="278"/>
      <c r="AW633" s="278"/>
      <c r="AX633" s="279"/>
      <c r="AY633">
        <f>COUNTA($G$635)</f>
        <v>0</v>
      </c>
    </row>
    <row r="634" spans="1:51" ht="18.75" hidden="1" customHeight="1">
      <c r="A634" s="892"/>
      <c r="B634" s="893"/>
      <c r="C634" s="897"/>
      <c r="D634" s="893"/>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125</v>
      </c>
      <c r="AH634" s="226"/>
      <c r="AI634" s="464"/>
      <c r="AJ634" s="464"/>
      <c r="AK634" s="464"/>
      <c r="AL634" s="406"/>
      <c r="AM634" s="464"/>
      <c r="AN634" s="464"/>
      <c r="AO634" s="464"/>
      <c r="AP634" s="406"/>
      <c r="AQ634" s="223"/>
      <c r="AR634" s="224"/>
      <c r="AS634" s="225" t="s">
        <v>125</v>
      </c>
      <c r="AT634" s="226"/>
      <c r="AU634" s="224"/>
      <c r="AV634" s="224"/>
      <c r="AW634" s="225" t="s">
        <v>127</v>
      </c>
      <c r="AX634" s="251"/>
      <c r="AY634">
        <f>$AY$633</f>
        <v>0</v>
      </c>
    </row>
    <row r="635" spans="1:51" ht="23.25" hidden="1" customHeight="1">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0" t="s">
        <v>17</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0" t="s">
        <v>135</v>
      </c>
      <c r="Z637" s="198"/>
      <c r="AA637" s="199"/>
      <c r="AB637" s="263" t="s">
        <v>1</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c r="A638" s="892"/>
      <c r="B638" s="893"/>
      <c r="C638" s="897"/>
      <c r="D638" s="893"/>
      <c r="E638" s="460" t="s">
        <v>213</v>
      </c>
      <c r="F638" s="461"/>
      <c r="G638" s="462" t="s">
        <v>214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74</v>
      </c>
      <c r="AC638" s="261"/>
      <c r="AD638" s="262"/>
      <c r="AE638" s="457" t="s">
        <v>133</v>
      </c>
      <c r="AF638" s="458"/>
      <c r="AG638" s="458"/>
      <c r="AH638" s="459"/>
      <c r="AI638" s="463" t="s">
        <v>211</v>
      </c>
      <c r="AJ638" s="463"/>
      <c r="AK638" s="463"/>
      <c r="AL638" s="260"/>
      <c r="AM638" s="463" t="s">
        <v>134</v>
      </c>
      <c r="AN638" s="463"/>
      <c r="AO638" s="463"/>
      <c r="AP638" s="260"/>
      <c r="AQ638" s="260" t="s">
        <v>124</v>
      </c>
      <c r="AR638" s="261"/>
      <c r="AS638" s="261"/>
      <c r="AT638" s="262"/>
      <c r="AU638" s="278" t="s">
        <v>111</v>
      </c>
      <c r="AV638" s="278"/>
      <c r="AW638" s="278"/>
      <c r="AX638" s="279"/>
      <c r="AY638">
        <f>COUNTA($G$640)</f>
        <v>0</v>
      </c>
    </row>
    <row r="639" spans="1:51" ht="18.75" hidden="1" customHeight="1">
      <c r="A639" s="892"/>
      <c r="B639" s="893"/>
      <c r="C639" s="897"/>
      <c r="D639" s="893"/>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125</v>
      </c>
      <c r="AH639" s="226"/>
      <c r="AI639" s="464"/>
      <c r="AJ639" s="464"/>
      <c r="AK639" s="464"/>
      <c r="AL639" s="406"/>
      <c r="AM639" s="464"/>
      <c r="AN639" s="464"/>
      <c r="AO639" s="464"/>
      <c r="AP639" s="406"/>
      <c r="AQ639" s="223"/>
      <c r="AR639" s="224"/>
      <c r="AS639" s="225" t="s">
        <v>125</v>
      </c>
      <c r="AT639" s="226"/>
      <c r="AU639" s="224"/>
      <c r="AV639" s="224"/>
      <c r="AW639" s="225" t="s">
        <v>127</v>
      </c>
      <c r="AX639" s="251"/>
      <c r="AY639">
        <f>$AY$638</f>
        <v>0</v>
      </c>
    </row>
    <row r="640" spans="1:51" ht="23.25" hidden="1" customHeight="1">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0" t="s">
        <v>17</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0" t="s">
        <v>135</v>
      </c>
      <c r="Z642" s="198"/>
      <c r="AA642" s="199"/>
      <c r="AB642" s="263" t="s">
        <v>1</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9" hidden="1" customHeight="1">
      <c r="A643" s="892"/>
      <c r="B643" s="893"/>
      <c r="C643" s="897"/>
      <c r="D643" s="893"/>
      <c r="E643" s="416" t="s">
        <v>217</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c r="A646" s="892"/>
      <c r="B646" s="893"/>
      <c r="C646" s="897"/>
      <c r="D646" s="893"/>
      <c r="E646" s="398" t="s">
        <v>215</v>
      </c>
      <c r="F646" s="399"/>
      <c r="G646" s="452" t="s">
        <v>206</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c r="A647" s="892"/>
      <c r="B647" s="893"/>
      <c r="C647" s="897"/>
      <c r="D647" s="893"/>
      <c r="E647" s="460" t="s">
        <v>207</v>
      </c>
      <c r="F647" s="461"/>
      <c r="G647" s="462" t="s">
        <v>208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74</v>
      </c>
      <c r="AC647" s="261"/>
      <c r="AD647" s="262"/>
      <c r="AE647" s="457" t="s">
        <v>133</v>
      </c>
      <c r="AF647" s="458"/>
      <c r="AG647" s="458"/>
      <c r="AH647" s="459"/>
      <c r="AI647" s="463" t="s">
        <v>211</v>
      </c>
      <c r="AJ647" s="463"/>
      <c r="AK647" s="463"/>
      <c r="AL647" s="260"/>
      <c r="AM647" s="463" t="s">
        <v>134</v>
      </c>
      <c r="AN647" s="463"/>
      <c r="AO647" s="463"/>
      <c r="AP647" s="260"/>
      <c r="AQ647" s="260" t="s">
        <v>124</v>
      </c>
      <c r="AR647" s="261"/>
      <c r="AS647" s="261"/>
      <c r="AT647" s="262"/>
      <c r="AU647" s="278" t="s">
        <v>111</v>
      </c>
      <c r="AV647" s="278"/>
      <c r="AW647" s="278"/>
      <c r="AX647" s="279"/>
      <c r="AY647">
        <f>COUNTA($G$649)</f>
        <v>0</v>
      </c>
    </row>
    <row r="648" spans="1:51" ht="18.75" hidden="1" customHeight="1">
      <c r="A648" s="892"/>
      <c r="B648" s="893"/>
      <c r="C648" s="897"/>
      <c r="D648" s="893"/>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125</v>
      </c>
      <c r="AH648" s="226"/>
      <c r="AI648" s="464"/>
      <c r="AJ648" s="464"/>
      <c r="AK648" s="464"/>
      <c r="AL648" s="406"/>
      <c r="AM648" s="464"/>
      <c r="AN648" s="464"/>
      <c r="AO648" s="464"/>
      <c r="AP648" s="406"/>
      <c r="AQ648" s="223"/>
      <c r="AR648" s="224"/>
      <c r="AS648" s="225" t="s">
        <v>125</v>
      </c>
      <c r="AT648" s="226"/>
      <c r="AU648" s="224"/>
      <c r="AV648" s="224"/>
      <c r="AW648" s="225" t="s">
        <v>127</v>
      </c>
      <c r="AX648" s="251"/>
      <c r="AY648">
        <f>$AY$647</f>
        <v>0</v>
      </c>
    </row>
    <row r="649" spans="1:51" ht="23.25" hidden="1" customHeight="1">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0" t="s">
        <v>17</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0" t="s">
        <v>135</v>
      </c>
      <c r="Z651" s="198"/>
      <c r="AA651" s="199"/>
      <c r="AB651" s="263" t="s">
        <v>1</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c r="A652" s="892"/>
      <c r="B652" s="893"/>
      <c r="C652" s="897"/>
      <c r="D652" s="893"/>
      <c r="E652" s="460" t="s">
        <v>207</v>
      </c>
      <c r="F652" s="461"/>
      <c r="G652" s="462" t="s">
        <v>208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74</v>
      </c>
      <c r="AC652" s="261"/>
      <c r="AD652" s="262"/>
      <c r="AE652" s="457" t="s">
        <v>133</v>
      </c>
      <c r="AF652" s="458"/>
      <c r="AG652" s="458"/>
      <c r="AH652" s="459"/>
      <c r="AI652" s="463" t="s">
        <v>211</v>
      </c>
      <c r="AJ652" s="463"/>
      <c r="AK652" s="463"/>
      <c r="AL652" s="260"/>
      <c r="AM652" s="463" t="s">
        <v>134</v>
      </c>
      <c r="AN652" s="463"/>
      <c r="AO652" s="463"/>
      <c r="AP652" s="260"/>
      <c r="AQ652" s="260" t="s">
        <v>124</v>
      </c>
      <c r="AR652" s="261"/>
      <c r="AS652" s="261"/>
      <c r="AT652" s="262"/>
      <c r="AU652" s="278" t="s">
        <v>111</v>
      </c>
      <c r="AV652" s="278"/>
      <c r="AW652" s="278"/>
      <c r="AX652" s="279"/>
      <c r="AY652">
        <f>COUNTA($G$654)</f>
        <v>0</v>
      </c>
    </row>
    <row r="653" spans="1:51" ht="18.75" hidden="1" customHeight="1">
      <c r="A653" s="892"/>
      <c r="B653" s="893"/>
      <c r="C653" s="897"/>
      <c r="D653" s="893"/>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125</v>
      </c>
      <c r="AH653" s="226"/>
      <c r="AI653" s="464"/>
      <c r="AJ653" s="464"/>
      <c r="AK653" s="464"/>
      <c r="AL653" s="406"/>
      <c r="AM653" s="464"/>
      <c r="AN653" s="464"/>
      <c r="AO653" s="464"/>
      <c r="AP653" s="406"/>
      <c r="AQ653" s="223"/>
      <c r="AR653" s="224"/>
      <c r="AS653" s="225" t="s">
        <v>125</v>
      </c>
      <c r="AT653" s="226"/>
      <c r="AU653" s="224"/>
      <c r="AV653" s="224"/>
      <c r="AW653" s="225" t="s">
        <v>127</v>
      </c>
      <c r="AX653" s="251"/>
      <c r="AY653">
        <f>$AY$652</f>
        <v>0</v>
      </c>
    </row>
    <row r="654" spans="1:51" ht="23.25" hidden="1" customHeight="1">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0" t="s">
        <v>17</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0" t="s">
        <v>135</v>
      </c>
      <c r="Z656" s="198"/>
      <c r="AA656" s="199"/>
      <c r="AB656" s="263" t="s">
        <v>1</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c r="A657" s="892"/>
      <c r="B657" s="893"/>
      <c r="C657" s="897"/>
      <c r="D657" s="893"/>
      <c r="E657" s="460" t="s">
        <v>207</v>
      </c>
      <c r="F657" s="461"/>
      <c r="G657" s="462" t="s">
        <v>208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74</v>
      </c>
      <c r="AC657" s="261"/>
      <c r="AD657" s="262"/>
      <c r="AE657" s="457" t="s">
        <v>133</v>
      </c>
      <c r="AF657" s="458"/>
      <c r="AG657" s="458"/>
      <c r="AH657" s="459"/>
      <c r="AI657" s="463" t="s">
        <v>211</v>
      </c>
      <c r="AJ657" s="463"/>
      <c r="AK657" s="463"/>
      <c r="AL657" s="260"/>
      <c r="AM657" s="463" t="s">
        <v>134</v>
      </c>
      <c r="AN657" s="463"/>
      <c r="AO657" s="463"/>
      <c r="AP657" s="260"/>
      <c r="AQ657" s="260" t="s">
        <v>124</v>
      </c>
      <c r="AR657" s="261"/>
      <c r="AS657" s="261"/>
      <c r="AT657" s="262"/>
      <c r="AU657" s="278" t="s">
        <v>111</v>
      </c>
      <c r="AV657" s="278"/>
      <c r="AW657" s="278"/>
      <c r="AX657" s="279"/>
      <c r="AY657">
        <f>COUNTA($G$659)</f>
        <v>0</v>
      </c>
    </row>
    <row r="658" spans="1:51" ht="18.75" hidden="1" customHeight="1">
      <c r="A658" s="892"/>
      <c r="B658" s="893"/>
      <c r="C658" s="897"/>
      <c r="D658" s="893"/>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125</v>
      </c>
      <c r="AH658" s="226"/>
      <c r="AI658" s="464"/>
      <c r="AJ658" s="464"/>
      <c r="AK658" s="464"/>
      <c r="AL658" s="406"/>
      <c r="AM658" s="464"/>
      <c r="AN658" s="464"/>
      <c r="AO658" s="464"/>
      <c r="AP658" s="406"/>
      <c r="AQ658" s="223"/>
      <c r="AR658" s="224"/>
      <c r="AS658" s="225" t="s">
        <v>125</v>
      </c>
      <c r="AT658" s="226"/>
      <c r="AU658" s="224"/>
      <c r="AV658" s="224"/>
      <c r="AW658" s="225" t="s">
        <v>127</v>
      </c>
      <c r="AX658" s="251"/>
      <c r="AY658">
        <f>$AY$657</f>
        <v>0</v>
      </c>
    </row>
    <row r="659" spans="1:51" ht="23.25" hidden="1" customHeight="1">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0" t="s">
        <v>17</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0" t="s">
        <v>135</v>
      </c>
      <c r="Z661" s="198"/>
      <c r="AA661" s="199"/>
      <c r="AB661" s="263" t="s">
        <v>1</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c r="A662" s="892"/>
      <c r="B662" s="893"/>
      <c r="C662" s="897"/>
      <c r="D662" s="893"/>
      <c r="E662" s="460" t="s">
        <v>207</v>
      </c>
      <c r="F662" s="461"/>
      <c r="G662" s="462" t="s">
        <v>208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74</v>
      </c>
      <c r="AC662" s="261"/>
      <c r="AD662" s="262"/>
      <c r="AE662" s="457" t="s">
        <v>133</v>
      </c>
      <c r="AF662" s="458"/>
      <c r="AG662" s="458"/>
      <c r="AH662" s="459"/>
      <c r="AI662" s="463" t="s">
        <v>211</v>
      </c>
      <c r="AJ662" s="463"/>
      <c r="AK662" s="463"/>
      <c r="AL662" s="260"/>
      <c r="AM662" s="463" t="s">
        <v>134</v>
      </c>
      <c r="AN662" s="463"/>
      <c r="AO662" s="463"/>
      <c r="AP662" s="260"/>
      <c r="AQ662" s="260" t="s">
        <v>124</v>
      </c>
      <c r="AR662" s="261"/>
      <c r="AS662" s="261"/>
      <c r="AT662" s="262"/>
      <c r="AU662" s="278" t="s">
        <v>111</v>
      </c>
      <c r="AV662" s="278"/>
      <c r="AW662" s="278"/>
      <c r="AX662" s="279"/>
      <c r="AY662">
        <f>COUNTA($G$664)</f>
        <v>0</v>
      </c>
    </row>
    <row r="663" spans="1:51" ht="18.75" hidden="1" customHeight="1">
      <c r="A663" s="892"/>
      <c r="B663" s="893"/>
      <c r="C663" s="897"/>
      <c r="D663" s="893"/>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125</v>
      </c>
      <c r="AH663" s="226"/>
      <c r="AI663" s="464"/>
      <c r="AJ663" s="464"/>
      <c r="AK663" s="464"/>
      <c r="AL663" s="406"/>
      <c r="AM663" s="464"/>
      <c r="AN663" s="464"/>
      <c r="AO663" s="464"/>
      <c r="AP663" s="406"/>
      <c r="AQ663" s="223"/>
      <c r="AR663" s="224"/>
      <c r="AS663" s="225" t="s">
        <v>125</v>
      </c>
      <c r="AT663" s="226"/>
      <c r="AU663" s="224"/>
      <c r="AV663" s="224"/>
      <c r="AW663" s="225" t="s">
        <v>127</v>
      </c>
      <c r="AX663" s="251"/>
      <c r="AY663">
        <f>$AY$662</f>
        <v>0</v>
      </c>
    </row>
    <row r="664" spans="1:51" ht="23.25" hidden="1" customHeight="1">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0" t="s">
        <v>17</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0" t="s">
        <v>135</v>
      </c>
      <c r="Z666" s="198"/>
      <c r="AA666" s="199"/>
      <c r="AB666" s="263" t="s">
        <v>1</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c r="A667" s="892"/>
      <c r="B667" s="893"/>
      <c r="C667" s="897"/>
      <c r="D667" s="893"/>
      <c r="E667" s="460" t="s">
        <v>207</v>
      </c>
      <c r="F667" s="461"/>
      <c r="G667" s="462" t="s">
        <v>208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74</v>
      </c>
      <c r="AC667" s="261"/>
      <c r="AD667" s="262"/>
      <c r="AE667" s="457" t="s">
        <v>133</v>
      </c>
      <c r="AF667" s="458"/>
      <c r="AG667" s="458"/>
      <c r="AH667" s="459"/>
      <c r="AI667" s="463" t="s">
        <v>211</v>
      </c>
      <c r="AJ667" s="463"/>
      <c r="AK667" s="463"/>
      <c r="AL667" s="260"/>
      <c r="AM667" s="463" t="s">
        <v>134</v>
      </c>
      <c r="AN667" s="463"/>
      <c r="AO667" s="463"/>
      <c r="AP667" s="260"/>
      <c r="AQ667" s="260" t="s">
        <v>124</v>
      </c>
      <c r="AR667" s="261"/>
      <c r="AS667" s="261"/>
      <c r="AT667" s="262"/>
      <c r="AU667" s="278" t="s">
        <v>111</v>
      </c>
      <c r="AV667" s="278"/>
      <c r="AW667" s="278"/>
      <c r="AX667" s="279"/>
      <c r="AY667">
        <f>COUNTA($G$669)</f>
        <v>0</v>
      </c>
    </row>
    <row r="668" spans="1:51" ht="18.75" hidden="1" customHeight="1">
      <c r="A668" s="892"/>
      <c r="B668" s="893"/>
      <c r="C668" s="897"/>
      <c r="D668" s="893"/>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125</v>
      </c>
      <c r="AH668" s="226"/>
      <c r="AI668" s="464"/>
      <c r="AJ668" s="464"/>
      <c r="AK668" s="464"/>
      <c r="AL668" s="406"/>
      <c r="AM668" s="464"/>
      <c r="AN668" s="464"/>
      <c r="AO668" s="464"/>
      <c r="AP668" s="406"/>
      <c r="AQ668" s="223"/>
      <c r="AR668" s="224"/>
      <c r="AS668" s="225" t="s">
        <v>125</v>
      </c>
      <c r="AT668" s="226"/>
      <c r="AU668" s="224"/>
      <c r="AV668" s="224"/>
      <c r="AW668" s="225" t="s">
        <v>127</v>
      </c>
      <c r="AX668" s="251"/>
      <c r="AY668">
        <f>$AY$667</f>
        <v>0</v>
      </c>
    </row>
    <row r="669" spans="1:51" ht="23.25" hidden="1" customHeight="1">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0" t="s">
        <v>17</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0" t="s">
        <v>135</v>
      </c>
      <c r="Z671" s="198"/>
      <c r="AA671" s="199"/>
      <c r="AB671" s="263" t="s">
        <v>1</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c r="A672" s="892"/>
      <c r="B672" s="893"/>
      <c r="C672" s="897"/>
      <c r="D672" s="893"/>
      <c r="E672" s="460" t="s">
        <v>213</v>
      </c>
      <c r="F672" s="461"/>
      <c r="G672" s="462" t="s">
        <v>214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74</v>
      </c>
      <c r="AC672" s="261"/>
      <c r="AD672" s="262"/>
      <c r="AE672" s="457" t="s">
        <v>133</v>
      </c>
      <c r="AF672" s="458"/>
      <c r="AG672" s="458"/>
      <c r="AH672" s="459"/>
      <c r="AI672" s="463" t="s">
        <v>211</v>
      </c>
      <c r="AJ672" s="463"/>
      <c r="AK672" s="463"/>
      <c r="AL672" s="260"/>
      <c r="AM672" s="463" t="s">
        <v>134</v>
      </c>
      <c r="AN672" s="463"/>
      <c r="AO672" s="463"/>
      <c r="AP672" s="260"/>
      <c r="AQ672" s="260" t="s">
        <v>124</v>
      </c>
      <c r="AR672" s="261"/>
      <c r="AS672" s="261"/>
      <c r="AT672" s="262"/>
      <c r="AU672" s="278" t="s">
        <v>111</v>
      </c>
      <c r="AV672" s="278"/>
      <c r="AW672" s="278"/>
      <c r="AX672" s="279"/>
      <c r="AY672">
        <f>COUNTA($G$674)</f>
        <v>0</v>
      </c>
    </row>
    <row r="673" spans="1:51" ht="18.75" hidden="1" customHeight="1">
      <c r="A673" s="892"/>
      <c r="B673" s="893"/>
      <c r="C673" s="897"/>
      <c r="D673" s="893"/>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125</v>
      </c>
      <c r="AH673" s="226"/>
      <c r="AI673" s="464"/>
      <c r="AJ673" s="464"/>
      <c r="AK673" s="464"/>
      <c r="AL673" s="406"/>
      <c r="AM673" s="464"/>
      <c r="AN673" s="464"/>
      <c r="AO673" s="464"/>
      <c r="AP673" s="406"/>
      <c r="AQ673" s="223"/>
      <c r="AR673" s="224"/>
      <c r="AS673" s="225" t="s">
        <v>125</v>
      </c>
      <c r="AT673" s="226"/>
      <c r="AU673" s="224"/>
      <c r="AV673" s="224"/>
      <c r="AW673" s="225" t="s">
        <v>127</v>
      </c>
      <c r="AX673" s="251"/>
      <c r="AY673">
        <f>$AY$672</f>
        <v>0</v>
      </c>
    </row>
    <row r="674" spans="1:51" ht="23.25" hidden="1" customHeight="1">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0" t="s">
        <v>17</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0" t="s">
        <v>135</v>
      </c>
      <c r="Z676" s="198"/>
      <c r="AA676" s="199"/>
      <c r="AB676" s="263" t="s">
        <v>1</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c r="A677" s="892"/>
      <c r="B677" s="893"/>
      <c r="C677" s="897"/>
      <c r="D677" s="893"/>
      <c r="E677" s="460" t="s">
        <v>213</v>
      </c>
      <c r="F677" s="461"/>
      <c r="G677" s="462" t="s">
        <v>214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74</v>
      </c>
      <c r="AC677" s="261"/>
      <c r="AD677" s="262"/>
      <c r="AE677" s="457" t="s">
        <v>133</v>
      </c>
      <c r="AF677" s="458"/>
      <c r="AG677" s="458"/>
      <c r="AH677" s="459"/>
      <c r="AI677" s="463" t="s">
        <v>211</v>
      </c>
      <c r="AJ677" s="463"/>
      <c r="AK677" s="463"/>
      <c r="AL677" s="260"/>
      <c r="AM677" s="463" t="s">
        <v>134</v>
      </c>
      <c r="AN677" s="463"/>
      <c r="AO677" s="463"/>
      <c r="AP677" s="260"/>
      <c r="AQ677" s="260" t="s">
        <v>124</v>
      </c>
      <c r="AR677" s="261"/>
      <c r="AS677" s="261"/>
      <c r="AT677" s="262"/>
      <c r="AU677" s="278" t="s">
        <v>111</v>
      </c>
      <c r="AV677" s="278"/>
      <c r="AW677" s="278"/>
      <c r="AX677" s="279"/>
      <c r="AY677">
        <f>COUNTA($G$679)</f>
        <v>0</v>
      </c>
    </row>
    <row r="678" spans="1:51" ht="18.75" hidden="1" customHeight="1">
      <c r="A678" s="892"/>
      <c r="B678" s="893"/>
      <c r="C678" s="897"/>
      <c r="D678" s="893"/>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125</v>
      </c>
      <c r="AH678" s="226"/>
      <c r="AI678" s="464"/>
      <c r="AJ678" s="464"/>
      <c r="AK678" s="464"/>
      <c r="AL678" s="406"/>
      <c r="AM678" s="464"/>
      <c r="AN678" s="464"/>
      <c r="AO678" s="464"/>
      <c r="AP678" s="406"/>
      <c r="AQ678" s="223"/>
      <c r="AR678" s="224"/>
      <c r="AS678" s="225" t="s">
        <v>125</v>
      </c>
      <c r="AT678" s="226"/>
      <c r="AU678" s="224"/>
      <c r="AV678" s="224"/>
      <c r="AW678" s="225" t="s">
        <v>127</v>
      </c>
      <c r="AX678" s="251"/>
      <c r="AY678">
        <f>$AY$677</f>
        <v>0</v>
      </c>
    </row>
    <row r="679" spans="1:51" ht="23.25" hidden="1" customHeight="1">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0" t="s">
        <v>17</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0" t="s">
        <v>135</v>
      </c>
      <c r="Z681" s="198"/>
      <c r="AA681" s="199"/>
      <c r="AB681" s="263" t="s">
        <v>1</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c r="A682" s="892"/>
      <c r="B682" s="893"/>
      <c r="C682" s="897"/>
      <c r="D682" s="893"/>
      <c r="E682" s="460" t="s">
        <v>213</v>
      </c>
      <c r="F682" s="461"/>
      <c r="G682" s="462" t="s">
        <v>214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74</v>
      </c>
      <c r="AC682" s="261"/>
      <c r="AD682" s="262"/>
      <c r="AE682" s="457" t="s">
        <v>133</v>
      </c>
      <c r="AF682" s="458"/>
      <c r="AG682" s="458"/>
      <c r="AH682" s="459"/>
      <c r="AI682" s="463" t="s">
        <v>211</v>
      </c>
      <c r="AJ682" s="463"/>
      <c r="AK682" s="463"/>
      <c r="AL682" s="260"/>
      <c r="AM682" s="463" t="s">
        <v>134</v>
      </c>
      <c r="AN682" s="463"/>
      <c r="AO682" s="463"/>
      <c r="AP682" s="260"/>
      <c r="AQ682" s="260" t="s">
        <v>124</v>
      </c>
      <c r="AR682" s="261"/>
      <c r="AS682" s="261"/>
      <c r="AT682" s="262"/>
      <c r="AU682" s="278" t="s">
        <v>111</v>
      </c>
      <c r="AV682" s="278"/>
      <c r="AW682" s="278"/>
      <c r="AX682" s="279"/>
      <c r="AY682">
        <f>COUNTA($G$684)</f>
        <v>0</v>
      </c>
    </row>
    <row r="683" spans="1:51" ht="18.75" hidden="1" customHeight="1">
      <c r="A683" s="892"/>
      <c r="B683" s="893"/>
      <c r="C683" s="897"/>
      <c r="D683" s="893"/>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125</v>
      </c>
      <c r="AH683" s="226"/>
      <c r="AI683" s="464"/>
      <c r="AJ683" s="464"/>
      <c r="AK683" s="464"/>
      <c r="AL683" s="406"/>
      <c r="AM683" s="464"/>
      <c r="AN683" s="464"/>
      <c r="AO683" s="464"/>
      <c r="AP683" s="406"/>
      <c r="AQ683" s="223"/>
      <c r="AR683" s="224"/>
      <c r="AS683" s="225" t="s">
        <v>125</v>
      </c>
      <c r="AT683" s="226"/>
      <c r="AU683" s="224"/>
      <c r="AV683" s="224"/>
      <c r="AW683" s="225" t="s">
        <v>127</v>
      </c>
      <c r="AX683" s="251"/>
      <c r="AY683">
        <f>$AY$682</f>
        <v>0</v>
      </c>
    </row>
    <row r="684" spans="1:51" ht="23.25" hidden="1" customHeight="1">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0" t="s">
        <v>17</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0" t="s">
        <v>135</v>
      </c>
      <c r="Z686" s="198"/>
      <c r="AA686" s="199"/>
      <c r="AB686" s="263" t="s">
        <v>1</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c r="A687" s="892"/>
      <c r="B687" s="893"/>
      <c r="C687" s="897"/>
      <c r="D687" s="893"/>
      <c r="E687" s="460" t="s">
        <v>213</v>
      </c>
      <c r="F687" s="461"/>
      <c r="G687" s="462" t="s">
        <v>214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74</v>
      </c>
      <c r="AC687" s="261"/>
      <c r="AD687" s="262"/>
      <c r="AE687" s="457" t="s">
        <v>133</v>
      </c>
      <c r="AF687" s="458"/>
      <c r="AG687" s="458"/>
      <c r="AH687" s="459"/>
      <c r="AI687" s="463" t="s">
        <v>211</v>
      </c>
      <c r="AJ687" s="463"/>
      <c r="AK687" s="463"/>
      <c r="AL687" s="260"/>
      <c r="AM687" s="463" t="s">
        <v>134</v>
      </c>
      <c r="AN687" s="463"/>
      <c r="AO687" s="463"/>
      <c r="AP687" s="260"/>
      <c r="AQ687" s="260" t="s">
        <v>124</v>
      </c>
      <c r="AR687" s="261"/>
      <c r="AS687" s="261"/>
      <c r="AT687" s="262"/>
      <c r="AU687" s="278" t="s">
        <v>111</v>
      </c>
      <c r="AV687" s="278"/>
      <c r="AW687" s="278"/>
      <c r="AX687" s="279"/>
      <c r="AY687">
        <f>COUNTA($G$689)</f>
        <v>0</v>
      </c>
    </row>
    <row r="688" spans="1:51" ht="18.75" hidden="1" customHeight="1">
      <c r="A688" s="892"/>
      <c r="B688" s="893"/>
      <c r="C688" s="897"/>
      <c r="D688" s="893"/>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125</v>
      </c>
      <c r="AH688" s="226"/>
      <c r="AI688" s="464"/>
      <c r="AJ688" s="464"/>
      <c r="AK688" s="464"/>
      <c r="AL688" s="406"/>
      <c r="AM688" s="464"/>
      <c r="AN688" s="464"/>
      <c r="AO688" s="464"/>
      <c r="AP688" s="406"/>
      <c r="AQ688" s="223"/>
      <c r="AR688" s="224"/>
      <c r="AS688" s="225" t="s">
        <v>125</v>
      </c>
      <c r="AT688" s="226"/>
      <c r="AU688" s="224"/>
      <c r="AV688" s="224"/>
      <c r="AW688" s="225" t="s">
        <v>127</v>
      </c>
      <c r="AX688" s="251"/>
      <c r="AY688">
        <f>$AY$687</f>
        <v>0</v>
      </c>
    </row>
    <row r="689" spans="1:51" ht="23.25" hidden="1" customHeight="1">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0" t="s">
        <v>17</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0" t="s">
        <v>135</v>
      </c>
      <c r="Z691" s="198"/>
      <c r="AA691" s="199"/>
      <c r="AB691" s="263" t="s">
        <v>1</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c r="A692" s="892"/>
      <c r="B692" s="893"/>
      <c r="C692" s="897"/>
      <c r="D692" s="893"/>
      <c r="E692" s="460" t="s">
        <v>213</v>
      </c>
      <c r="F692" s="461"/>
      <c r="G692" s="462" t="s">
        <v>214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74</v>
      </c>
      <c r="AC692" s="261"/>
      <c r="AD692" s="262"/>
      <c r="AE692" s="457" t="s">
        <v>133</v>
      </c>
      <c r="AF692" s="458"/>
      <c r="AG692" s="458"/>
      <c r="AH692" s="459"/>
      <c r="AI692" s="463" t="s">
        <v>211</v>
      </c>
      <c r="AJ692" s="463"/>
      <c r="AK692" s="463"/>
      <c r="AL692" s="260"/>
      <c r="AM692" s="463" t="s">
        <v>134</v>
      </c>
      <c r="AN692" s="463"/>
      <c r="AO692" s="463"/>
      <c r="AP692" s="260"/>
      <c r="AQ692" s="260" t="s">
        <v>124</v>
      </c>
      <c r="AR692" s="261"/>
      <c r="AS692" s="261"/>
      <c r="AT692" s="262"/>
      <c r="AU692" s="278" t="s">
        <v>111</v>
      </c>
      <c r="AV692" s="278"/>
      <c r="AW692" s="278"/>
      <c r="AX692" s="279"/>
      <c r="AY692">
        <f>COUNTA($G$694)</f>
        <v>0</v>
      </c>
    </row>
    <row r="693" spans="1:51" ht="18.75" hidden="1" customHeight="1">
      <c r="A693" s="892"/>
      <c r="B693" s="893"/>
      <c r="C693" s="897"/>
      <c r="D693" s="893"/>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125</v>
      </c>
      <c r="AH693" s="226"/>
      <c r="AI693" s="464"/>
      <c r="AJ693" s="464"/>
      <c r="AK693" s="464"/>
      <c r="AL693" s="406"/>
      <c r="AM693" s="464"/>
      <c r="AN693" s="464"/>
      <c r="AO693" s="464"/>
      <c r="AP693" s="406"/>
      <c r="AQ693" s="223"/>
      <c r="AR693" s="224"/>
      <c r="AS693" s="225" t="s">
        <v>125</v>
      </c>
      <c r="AT693" s="226"/>
      <c r="AU693" s="224"/>
      <c r="AV693" s="224"/>
      <c r="AW693" s="225" t="s">
        <v>127</v>
      </c>
      <c r="AX693" s="251"/>
      <c r="AY693">
        <f>$AY$692</f>
        <v>0</v>
      </c>
    </row>
    <row r="694" spans="1:51" ht="23.25" hidden="1" customHeight="1">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0" t="s">
        <v>17</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0" t="s">
        <v>135</v>
      </c>
      <c r="Z696" s="198"/>
      <c r="AA696" s="199"/>
      <c r="AB696" s="263" t="s">
        <v>1</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9" hidden="1" customHeight="1">
      <c r="A697" s="892"/>
      <c r="B697" s="893"/>
      <c r="C697" s="897"/>
      <c r="D697" s="893"/>
      <c r="E697" s="416" t="s">
        <v>217</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c r="A700" s="465" t="s">
        <v>220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3"/>
      <c r="B701" s="9"/>
      <c r="C701" s="468" t="s">
        <v>221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222</v>
      </c>
      <c r="AE701" s="469"/>
      <c r="AF701" s="469"/>
      <c r="AG701" s="471" t="s">
        <v>226</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c r="A702" s="835" t="s">
        <v>227</v>
      </c>
      <c r="B702" s="836"/>
      <c r="C702" s="476" t="s">
        <v>229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640</v>
      </c>
      <c r="AE702" s="480"/>
      <c r="AF702" s="480"/>
      <c r="AG702" s="481" t="s">
        <v>659</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c r="A703" s="837"/>
      <c r="B703" s="838"/>
      <c r="C703" s="484" t="s">
        <v>232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640</v>
      </c>
      <c r="AE703" s="488"/>
      <c r="AF703" s="488"/>
      <c r="AG703" s="489" t="s">
        <v>660</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c r="A704" s="839"/>
      <c r="B704" s="840"/>
      <c r="C704" s="492" t="s">
        <v>44</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640</v>
      </c>
      <c r="AE704" s="496"/>
      <c r="AF704" s="496"/>
      <c r="AG704" s="429" t="s">
        <v>660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c r="A705" s="845" t="s">
        <v>235</v>
      </c>
      <c r="B705" s="906"/>
      <c r="C705" s="498" t="s">
        <v>236</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640</v>
      </c>
      <c r="AE705" s="503"/>
      <c r="AF705" s="503"/>
      <c r="AG705" s="427" t="s">
        <v>673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c r="A706" s="847"/>
      <c r="B706" s="907"/>
      <c r="C706" s="841"/>
      <c r="D706" s="842"/>
      <c r="E706" s="504" t="s">
        <v>37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26</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c r="A707" s="847"/>
      <c r="B707" s="907"/>
      <c r="C707" s="843"/>
      <c r="D707" s="844"/>
      <c r="E707" s="508" t="s">
        <v>239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26</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c r="A708" s="847"/>
      <c r="B708" s="848"/>
      <c r="C708" s="513" t="s">
        <v>241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610</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c r="A709" s="847"/>
      <c r="B709" s="848"/>
      <c r="C709" s="520" t="s">
        <v>245</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640</v>
      </c>
      <c r="AE709" s="488"/>
      <c r="AF709" s="488"/>
      <c r="AG709" s="489" t="s">
        <v>435</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c r="A710" s="847"/>
      <c r="B710" s="848"/>
      <c r="C710" s="520" t="s">
        <v>247</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610</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c r="A711" s="847"/>
      <c r="B711" s="848"/>
      <c r="C711" s="520" t="s">
        <v>248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640</v>
      </c>
      <c r="AE711" s="488"/>
      <c r="AF711" s="488"/>
      <c r="AG711" s="489" t="s">
        <v>365</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c r="A712" s="847"/>
      <c r="B712" s="848"/>
      <c r="C712" s="520" t="s">
        <v>54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522" t="s">
        <v>640</v>
      </c>
      <c r="AE712" s="523"/>
      <c r="AF712" s="523"/>
      <c r="AG712" s="524" t="s">
        <v>675</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47"/>
      <c r="B713" s="848"/>
      <c r="C713" s="527" t="s">
        <v>183</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7" t="s">
        <v>610</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c r="A714" s="849"/>
      <c r="B714" s="850"/>
      <c r="C714" s="530" t="s">
        <v>250</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610</v>
      </c>
      <c r="AE714" s="534"/>
      <c r="AF714" s="535"/>
      <c r="AG714" s="536"/>
      <c r="AH714" s="537"/>
      <c r="AI714" s="537"/>
      <c r="AJ714" s="537"/>
      <c r="AK714" s="537"/>
      <c r="AL714" s="537"/>
      <c r="AM714" s="537"/>
      <c r="AN714" s="537"/>
      <c r="AO714" s="537"/>
      <c r="AP714" s="537"/>
      <c r="AQ714" s="537"/>
      <c r="AR714" s="537"/>
      <c r="AS714" s="537"/>
      <c r="AT714" s="537"/>
      <c r="AU714" s="537"/>
      <c r="AV714" s="537"/>
      <c r="AW714" s="537"/>
      <c r="AX714" s="538"/>
    </row>
    <row r="715" spans="1:50" ht="40.5" customHeight="1">
      <c r="A715" s="845" t="s">
        <v>251</v>
      </c>
      <c r="B715" s="846"/>
      <c r="C715" s="539" t="s">
        <v>253</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5" t="s">
        <v>640</v>
      </c>
      <c r="AE715" s="516"/>
      <c r="AF715" s="542"/>
      <c r="AG715" s="517" t="s">
        <v>654</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c r="A716" s="847"/>
      <c r="B716" s="848"/>
      <c r="C716" s="543" t="s">
        <v>255</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610</v>
      </c>
      <c r="AE716" s="547"/>
      <c r="AF716" s="547"/>
      <c r="AG716" s="489"/>
      <c r="AH716" s="490"/>
      <c r="AI716" s="490"/>
      <c r="AJ716" s="490"/>
      <c r="AK716" s="490"/>
      <c r="AL716" s="490"/>
      <c r="AM716" s="490"/>
      <c r="AN716" s="490"/>
      <c r="AO716" s="490"/>
      <c r="AP716" s="490"/>
      <c r="AQ716" s="490"/>
      <c r="AR716" s="490"/>
      <c r="AS716" s="490"/>
      <c r="AT716" s="490"/>
      <c r="AU716" s="490"/>
      <c r="AV716" s="490"/>
      <c r="AW716" s="490"/>
      <c r="AX716" s="491"/>
    </row>
    <row r="717" spans="1:50" ht="40.5" customHeight="1">
      <c r="A717" s="847"/>
      <c r="B717" s="848"/>
      <c r="C717" s="520" t="s">
        <v>257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640</v>
      </c>
      <c r="AE717" s="488"/>
      <c r="AF717" s="488"/>
      <c r="AG717" s="517" t="s">
        <v>654</v>
      </c>
      <c r="AH717" s="518"/>
      <c r="AI717" s="518"/>
      <c r="AJ717" s="518"/>
      <c r="AK717" s="518"/>
      <c r="AL717" s="518"/>
      <c r="AM717" s="518"/>
      <c r="AN717" s="518"/>
      <c r="AO717" s="518"/>
      <c r="AP717" s="518"/>
      <c r="AQ717" s="518"/>
      <c r="AR717" s="518"/>
      <c r="AS717" s="518"/>
      <c r="AT717" s="518"/>
      <c r="AU717" s="518"/>
      <c r="AV717" s="518"/>
      <c r="AW717" s="518"/>
      <c r="AX717" s="519"/>
    </row>
    <row r="718" spans="1:50" ht="27" customHeight="1">
      <c r="A718" s="849"/>
      <c r="B718" s="850"/>
      <c r="C718" s="520" t="s">
        <v>258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640</v>
      </c>
      <c r="AE718" s="488"/>
      <c r="AF718" s="488"/>
      <c r="AG718" s="431" t="s">
        <v>660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c r="A719" s="908" t="s">
        <v>259</v>
      </c>
      <c r="B719" s="909"/>
      <c r="C719" s="548" t="s">
        <v>260</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0"/>
      <c r="AD719" s="550" t="s">
        <v>640</v>
      </c>
      <c r="AE719" s="551"/>
      <c r="AF719" s="551"/>
      <c r="AG719" s="427" t="s">
        <v>662</v>
      </c>
      <c r="AH719" s="420"/>
      <c r="AI719" s="420"/>
      <c r="AJ719" s="420"/>
      <c r="AK719" s="420"/>
      <c r="AL719" s="420"/>
      <c r="AM719" s="420"/>
      <c r="AN719" s="420"/>
      <c r="AO719" s="420"/>
      <c r="AP719" s="420"/>
      <c r="AQ719" s="420"/>
      <c r="AR719" s="420"/>
      <c r="AS719" s="420"/>
      <c r="AT719" s="420"/>
      <c r="AU719" s="420"/>
      <c r="AV719" s="420"/>
      <c r="AW719" s="420"/>
      <c r="AX719" s="440"/>
    </row>
    <row r="720" spans="1:50" ht="19.75" customHeight="1">
      <c r="A720" s="910"/>
      <c r="B720" s="911"/>
      <c r="C720" s="552" t="s">
        <v>261</v>
      </c>
      <c r="D720" s="553"/>
      <c r="E720" s="553"/>
      <c r="F720" s="554"/>
      <c r="G720" s="555" t="s">
        <v>225</v>
      </c>
      <c r="H720" s="553"/>
      <c r="I720" s="553"/>
      <c r="J720" s="553"/>
      <c r="K720" s="553"/>
      <c r="L720" s="553"/>
      <c r="M720" s="553"/>
      <c r="N720" s="555" t="s">
        <v>265</v>
      </c>
      <c r="O720" s="553"/>
      <c r="P720" s="553"/>
      <c r="Q720" s="553"/>
      <c r="R720" s="553"/>
      <c r="S720" s="553"/>
      <c r="T720" s="553"/>
      <c r="U720" s="553"/>
      <c r="V720" s="553"/>
      <c r="W720" s="553"/>
      <c r="X720" s="553"/>
      <c r="Y720" s="553"/>
      <c r="Z720" s="553"/>
      <c r="AA720" s="553"/>
      <c r="AB720" s="553"/>
      <c r="AC720" s="553"/>
      <c r="AD720" s="553"/>
      <c r="AE720" s="553"/>
      <c r="AF720" s="556"/>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c r="A721" s="910"/>
      <c r="B721" s="911"/>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c r="A722" s="910"/>
      <c r="B722" s="911"/>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c r="A723" s="910"/>
      <c r="B723" s="911"/>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c r="A724" s="910"/>
      <c r="B724" s="911"/>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c r="A725" s="912"/>
      <c r="B725" s="913"/>
      <c r="C725" s="557" t="s">
        <v>386</v>
      </c>
      <c r="D725" s="558"/>
      <c r="E725" s="558"/>
      <c r="F725" s="559"/>
      <c r="G725" s="566">
        <v>20</v>
      </c>
      <c r="H725" s="567"/>
      <c r="I725" s="22" t="str">
        <f>IF(OR(G725="　",G725=""),"","-")</f>
        <v>-</v>
      </c>
      <c r="J725" s="568">
        <v>11</v>
      </c>
      <c r="K725" s="568"/>
      <c r="L725" s="22" t="str">
        <f>IF(M725="","","-")</f>
        <v/>
      </c>
      <c r="M725" s="25"/>
      <c r="N725" s="569" t="s">
        <v>661</v>
      </c>
      <c r="O725" s="570"/>
      <c r="P725" s="570"/>
      <c r="Q725" s="570"/>
      <c r="R725" s="570"/>
      <c r="S725" s="570"/>
      <c r="T725" s="570"/>
      <c r="U725" s="570"/>
      <c r="V725" s="570"/>
      <c r="W725" s="570"/>
      <c r="X725" s="570"/>
      <c r="Y725" s="570"/>
      <c r="Z725" s="570"/>
      <c r="AA725" s="570"/>
      <c r="AB725" s="570"/>
      <c r="AC725" s="570"/>
      <c r="AD725" s="570"/>
      <c r="AE725" s="570"/>
      <c r="AF725" s="571"/>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c r="A726" s="845" t="s">
        <v>267</v>
      </c>
      <c r="B726" s="851"/>
      <c r="C726" s="572" t="s">
        <v>268</v>
      </c>
      <c r="D726" s="573"/>
      <c r="E726" s="573"/>
      <c r="F726" s="574"/>
      <c r="G726" s="575" t="s">
        <v>663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52"/>
      <c r="B727" s="853"/>
      <c r="C727" s="577" t="s">
        <v>269</v>
      </c>
      <c r="D727" s="578"/>
      <c r="E727" s="578"/>
      <c r="F727" s="579"/>
      <c r="G727" s="580" t="s">
        <v>646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273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40.5" customHeight="1">
      <c r="A729" s="585" t="s">
        <v>114</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58</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40.5" customHeight="1">
      <c r="A731" s="591" t="s">
        <v>409</v>
      </c>
      <c r="B731" s="592"/>
      <c r="C731" s="592"/>
      <c r="D731" s="592"/>
      <c r="E731" s="593"/>
      <c r="F731" s="594" t="s">
        <v>639</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40.5" customHeight="1">
      <c r="A733" s="595" t="s">
        <v>676</v>
      </c>
      <c r="B733" s="596"/>
      <c r="C733" s="596"/>
      <c r="D733" s="596"/>
      <c r="E733" s="597"/>
      <c r="F733" s="598" t="s">
        <v>677</v>
      </c>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c r="A734" s="601" t="s">
        <v>274</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40.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275</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276</v>
      </c>
      <c r="B737" s="198"/>
      <c r="C737" s="198"/>
      <c r="D737" s="199"/>
      <c r="E737" s="611" t="s">
        <v>664</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customHeight="1">
      <c r="A738" s="615" t="s">
        <v>277</v>
      </c>
      <c r="B738" s="615"/>
      <c r="C738" s="615"/>
      <c r="D738" s="615"/>
      <c r="E738" s="611" t="s">
        <v>665</v>
      </c>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c r="A739" s="615" t="s">
        <v>281</v>
      </c>
      <c r="B739" s="615"/>
      <c r="C739" s="615"/>
      <c r="D739" s="615"/>
      <c r="E739" s="611" t="s">
        <v>666</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c r="A740" s="615" t="s">
        <v>284</v>
      </c>
      <c r="B740" s="615"/>
      <c r="C740" s="615"/>
      <c r="D740" s="615"/>
      <c r="E740" s="611" t="s">
        <v>61</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c r="A741" s="615" t="s">
        <v>87</v>
      </c>
      <c r="B741" s="615"/>
      <c r="C741" s="615"/>
      <c r="D741" s="615"/>
      <c r="E741" s="611" t="s">
        <v>61</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c r="A742" s="615" t="s">
        <v>285</v>
      </c>
      <c r="B742" s="615"/>
      <c r="C742" s="615"/>
      <c r="D742" s="615"/>
      <c r="E742" s="611" t="s">
        <v>510</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c r="A743" s="615" t="s">
        <v>173</v>
      </c>
      <c r="B743" s="615"/>
      <c r="C743" s="615"/>
      <c r="D743" s="615"/>
      <c r="E743" s="611" t="s">
        <v>667</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c r="A744" s="615" t="s">
        <v>286</v>
      </c>
      <c r="B744" s="615"/>
      <c r="C744" s="615"/>
      <c r="D744" s="615"/>
      <c r="E744" s="611" t="s">
        <v>668</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c r="A745" s="615" t="s">
        <v>70</v>
      </c>
      <c r="B745" s="615"/>
      <c r="C745" s="615"/>
      <c r="D745" s="615"/>
      <c r="E745" s="616" t="s">
        <v>669</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c r="A746" s="615" t="s">
        <v>279</v>
      </c>
      <c r="B746" s="615"/>
      <c r="C746" s="615"/>
      <c r="D746" s="615"/>
      <c r="E746" s="619" t="s">
        <v>396</v>
      </c>
      <c r="F746" s="620"/>
      <c r="G746" s="620"/>
      <c r="H746" s="18" t="str">
        <f>IF(E746="","","-")</f>
        <v>-</v>
      </c>
      <c r="I746" s="620"/>
      <c r="J746" s="620"/>
      <c r="K746" s="18" t="str">
        <f>IF(I746="","","-")</f>
        <v/>
      </c>
      <c r="L746" s="621">
        <v>80</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c r="A747" s="615" t="s">
        <v>123</v>
      </c>
      <c r="B747" s="615"/>
      <c r="C747" s="615"/>
      <c r="D747" s="615"/>
      <c r="E747" s="619" t="s">
        <v>396</v>
      </c>
      <c r="F747" s="620"/>
      <c r="G747" s="620"/>
      <c r="H747" s="18" t="str">
        <f>IF(E747="","","-")</f>
        <v>-</v>
      </c>
      <c r="I747" s="620"/>
      <c r="J747" s="620"/>
      <c r="K747" s="18" t="str">
        <f>IF(I747="","","-")</f>
        <v/>
      </c>
      <c r="L747" s="621">
        <v>83</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4.75" customHeight="1">
      <c r="A748" s="866" t="s">
        <v>291</v>
      </c>
      <c r="B748" s="867"/>
      <c r="C748" s="867"/>
      <c r="D748" s="867"/>
      <c r="E748" s="867"/>
      <c r="F748" s="868"/>
      <c r="G748" s="15" t="s">
        <v>293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c r="A749" s="866"/>
      <c r="B749" s="867"/>
      <c r="C749" s="867"/>
      <c r="D749" s="867"/>
      <c r="E749" s="867"/>
      <c r="F749" s="86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75" customHeight="1">
      <c r="A750" s="866"/>
      <c r="B750" s="867"/>
      <c r="C750" s="867"/>
      <c r="D750" s="867"/>
      <c r="E750" s="867"/>
      <c r="F750" s="86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75" customHeight="1">
      <c r="A751" s="866"/>
      <c r="B751" s="867"/>
      <c r="C751" s="867"/>
      <c r="D751" s="867"/>
      <c r="E751" s="867"/>
      <c r="F751" s="86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75" customHeight="1">
      <c r="A752" s="866"/>
      <c r="B752" s="867"/>
      <c r="C752" s="867"/>
      <c r="D752" s="867"/>
      <c r="E752" s="867"/>
      <c r="F752" s="868"/>
      <c r="G752" s="16"/>
      <c r="H752" s="19"/>
      <c r="I752" s="19"/>
      <c r="J752" s="19"/>
      <c r="K752" s="19"/>
      <c r="L752" s="19"/>
      <c r="M752" s="19"/>
      <c r="N752" s="19"/>
      <c r="O752" s="19"/>
      <c r="P752" s="19"/>
      <c r="Q752" s="19"/>
      <c r="R752" s="19"/>
      <c r="S752" s="19"/>
      <c r="T752" s="19"/>
      <c r="U752" s="19"/>
      <c r="V752" s="19"/>
      <c r="W752" s="19"/>
      <c r="X752" s="854" t="s">
        <v>670</v>
      </c>
      <c r="Y752" s="855"/>
      <c r="Z752" s="855"/>
      <c r="AA752" s="855"/>
      <c r="AB752" s="855"/>
      <c r="AC752" s="855"/>
      <c r="AD752" s="855"/>
      <c r="AE752" s="855"/>
      <c r="AF752" s="855"/>
      <c r="AG752" s="856"/>
      <c r="AH752" s="19"/>
      <c r="AI752" s="19"/>
      <c r="AJ752" s="19"/>
      <c r="AK752" s="19"/>
      <c r="AL752" s="19"/>
      <c r="AM752" s="19"/>
      <c r="AN752" s="19"/>
      <c r="AO752" s="19"/>
      <c r="AP752" s="19"/>
      <c r="AQ752" s="19"/>
      <c r="AR752" s="19"/>
      <c r="AS752" s="19"/>
      <c r="AT752" s="19"/>
      <c r="AU752" s="19"/>
      <c r="AV752" s="19"/>
      <c r="AW752" s="19"/>
      <c r="AX752" s="44"/>
    </row>
    <row r="753" spans="1:50" ht="24.75" customHeight="1">
      <c r="A753" s="866"/>
      <c r="B753" s="867"/>
      <c r="C753" s="867"/>
      <c r="D753" s="867"/>
      <c r="E753" s="867"/>
      <c r="F753" s="868"/>
      <c r="G753" s="16"/>
      <c r="H753" s="19"/>
      <c r="I753" s="19"/>
      <c r="J753" s="19"/>
      <c r="K753" s="19"/>
      <c r="L753" s="19"/>
      <c r="M753" s="19"/>
      <c r="N753" s="19"/>
      <c r="O753" s="19"/>
      <c r="P753" s="19"/>
      <c r="Q753" s="19"/>
      <c r="R753" s="19"/>
      <c r="S753" s="19"/>
      <c r="T753" s="19"/>
      <c r="U753" s="19"/>
      <c r="V753" s="19"/>
      <c r="W753" s="19"/>
      <c r="X753" s="857"/>
      <c r="Y753" s="858"/>
      <c r="Z753" s="858"/>
      <c r="AA753" s="858"/>
      <c r="AB753" s="858"/>
      <c r="AC753" s="858"/>
      <c r="AD753" s="858"/>
      <c r="AE753" s="858"/>
      <c r="AF753" s="858"/>
      <c r="AG753" s="859"/>
      <c r="AH753" s="19"/>
      <c r="AI753" s="19"/>
      <c r="AJ753" s="19"/>
      <c r="AK753" s="19"/>
      <c r="AL753" s="19"/>
      <c r="AM753" s="19"/>
      <c r="AN753" s="19"/>
      <c r="AO753" s="19"/>
      <c r="AP753" s="19"/>
      <c r="AQ753" s="19"/>
      <c r="AR753" s="19"/>
      <c r="AS753" s="19"/>
      <c r="AT753" s="19"/>
      <c r="AU753" s="19"/>
      <c r="AV753" s="19"/>
      <c r="AW753" s="19"/>
      <c r="AX753" s="44"/>
    </row>
    <row r="754" spans="1:50" ht="24.75" customHeight="1">
      <c r="A754" s="866"/>
      <c r="B754" s="867"/>
      <c r="C754" s="867"/>
      <c r="D754" s="867"/>
      <c r="E754" s="867"/>
      <c r="F754" s="868"/>
      <c r="G754" s="16"/>
      <c r="H754" s="19"/>
      <c r="I754" s="19"/>
      <c r="J754" s="19"/>
      <c r="K754" s="19"/>
      <c r="L754" s="19"/>
      <c r="M754" s="19"/>
      <c r="N754" s="19"/>
      <c r="O754" s="19"/>
      <c r="P754" s="19"/>
      <c r="Q754" s="19"/>
      <c r="R754" s="19"/>
      <c r="S754" s="19"/>
      <c r="T754" s="19"/>
      <c r="U754" s="19"/>
      <c r="V754" s="19"/>
      <c r="W754" s="19"/>
      <c r="X754" s="860"/>
      <c r="Y754" s="861"/>
      <c r="Z754" s="861"/>
      <c r="AA754" s="861"/>
      <c r="AB754" s="861"/>
      <c r="AC754" s="861"/>
      <c r="AD754" s="861"/>
      <c r="AE754" s="861"/>
      <c r="AF754" s="861"/>
      <c r="AG754" s="862"/>
      <c r="AH754" s="19"/>
      <c r="AI754" s="19"/>
      <c r="AJ754" s="19"/>
      <c r="AK754" s="19"/>
      <c r="AL754" s="19"/>
      <c r="AM754" s="19"/>
      <c r="AN754" s="19"/>
      <c r="AO754" s="19"/>
      <c r="AP754" s="19"/>
      <c r="AQ754" s="19"/>
      <c r="AR754" s="19"/>
      <c r="AS754" s="19"/>
      <c r="AT754" s="19"/>
      <c r="AU754" s="19"/>
      <c r="AV754" s="19"/>
      <c r="AW754" s="19"/>
      <c r="AX754" s="44"/>
    </row>
    <row r="755" spans="1:50" ht="24.75" customHeight="1">
      <c r="A755" s="866"/>
      <c r="B755" s="867"/>
      <c r="C755" s="867"/>
      <c r="D755" s="867"/>
      <c r="E755" s="867"/>
      <c r="F755" s="86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75" customHeight="1">
      <c r="A756" s="866"/>
      <c r="B756" s="867"/>
      <c r="C756" s="867"/>
      <c r="D756" s="867"/>
      <c r="E756" s="867"/>
      <c r="F756" s="86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75" customHeight="1">
      <c r="A757" s="866"/>
      <c r="B757" s="867"/>
      <c r="C757" s="867"/>
      <c r="D757" s="867"/>
      <c r="E757" s="867"/>
      <c r="F757" s="86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75" customHeight="1">
      <c r="A758" s="866"/>
      <c r="B758" s="867"/>
      <c r="C758" s="867"/>
      <c r="D758" s="867"/>
      <c r="E758" s="867"/>
      <c r="F758" s="868"/>
      <c r="G758" s="16"/>
      <c r="H758" s="19"/>
      <c r="I758" s="19"/>
      <c r="J758" s="19"/>
      <c r="K758" s="19"/>
      <c r="L758" s="19"/>
      <c r="M758" s="19"/>
      <c r="N758" s="19"/>
      <c r="O758" s="19"/>
      <c r="P758" s="19"/>
      <c r="Q758" s="19"/>
      <c r="R758" s="19"/>
      <c r="S758" s="19"/>
      <c r="T758" s="19"/>
      <c r="U758" s="19"/>
      <c r="V758" s="19"/>
      <c r="W758" s="19"/>
      <c r="X758" s="854" t="s">
        <v>674</v>
      </c>
      <c r="Y758" s="855"/>
      <c r="Z758" s="855"/>
      <c r="AA758" s="855"/>
      <c r="AB758" s="855"/>
      <c r="AC758" s="855"/>
      <c r="AD758" s="855"/>
      <c r="AE758" s="855"/>
      <c r="AF758" s="855"/>
      <c r="AG758" s="856"/>
      <c r="AH758" s="19"/>
      <c r="AI758" s="19"/>
      <c r="AJ758" s="19"/>
      <c r="AK758" s="19"/>
      <c r="AL758" s="19"/>
      <c r="AM758" s="19"/>
      <c r="AN758" s="19"/>
      <c r="AO758" s="19"/>
      <c r="AP758" s="19"/>
      <c r="AQ758" s="19"/>
      <c r="AR758" s="19"/>
      <c r="AS758" s="19"/>
      <c r="AT758" s="19"/>
      <c r="AU758" s="19"/>
      <c r="AV758" s="19"/>
      <c r="AW758" s="19"/>
      <c r="AX758" s="44"/>
    </row>
    <row r="759" spans="1:50" ht="24.75" customHeight="1">
      <c r="A759" s="866"/>
      <c r="B759" s="867"/>
      <c r="C759" s="867"/>
      <c r="D759" s="867"/>
      <c r="E759" s="867"/>
      <c r="F759" s="868"/>
      <c r="G759" s="16"/>
      <c r="H759" s="19"/>
      <c r="I759" s="19"/>
      <c r="J759" s="19"/>
      <c r="K759" s="19"/>
      <c r="L759" s="19"/>
      <c r="M759" s="19"/>
      <c r="N759" s="19"/>
      <c r="O759" s="19"/>
      <c r="P759" s="19"/>
      <c r="Q759" s="19"/>
      <c r="R759" s="19"/>
      <c r="S759" s="19"/>
      <c r="T759" s="19"/>
      <c r="U759" s="19"/>
      <c r="V759" s="19"/>
      <c r="W759" s="19"/>
      <c r="X759" s="857"/>
      <c r="Y759" s="858"/>
      <c r="Z759" s="858"/>
      <c r="AA759" s="858"/>
      <c r="AB759" s="858"/>
      <c r="AC759" s="858"/>
      <c r="AD759" s="858"/>
      <c r="AE759" s="858"/>
      <c r="AF759" s="858"/>
      <c r="AG759" s="859"/>
      <c r="AH759" s="19"/>
      <c r="AI759" s="19"/>
      <c r="AJ759" s="19"/>
      <c r="AK759" s="19"/>
      <c r="AL759" s="19"/>
      <c r="AM759" s="19"/>
      <c r="AN759" s="19"/>
      <c r="AO759" s="19"/>
      <c r="AP759" s="19"/>
      <c r="AQ759" s="19"/>
      <c r="AR759" s="19"/>
      <c r="AS759" s="19"/>
      <c r="AT759" s="19"/>
      <c r="AU759" s="19"/>
      <c r="AV759" s="19"/>
      <c r="AW759" s="19"/>
      <c r="AX759" s="44"/>
    </row>
    <row r="760" spans="1:50" ht="24.75" customHeight="1">
      <c r="A760" s="866"/>
      <c r="B760" s="867"/>
      <c r="C760" s="867"/>
      <c r="D760" s="867"/>
      <c r="E760" s="867"/>
      <c r="F760" s="868"/>
      <c r="G760" s="16"/>
      <c r="H760" s="19"/>
      <c r="I760" s="19"/>
      <c r="J760" s="19"/>
      <c r="K760" s="19"/>
      <c r="L760" s="19"/>
      <c r="M760" s="19"/>
      <c r="N760" s="19"/>
      <c r="O760" s="19"/>
      <c r="P760" s="19"/>
      <c r="Q760" s="19"/>
      <c r="R760" s="19"/>
      <c r="S760" s="19"/>
      <c r="T760" s="19"/>
      <c r="U760" s="19"/>
      <c r="V760" s="19"/>
      <c r="W760" s="19"/>
      <c r="X760" s="857"/>
      <c r="Y760" s="858"/>
      <c r="Z760" s="858"/>
      <c r="AA760" s="858"/>
      <c r="AB760" s="858"/>
      <c r="AC760" s="858"/>
      <c r="AD760" s="858"/>
      <c r="AE760" s="858"/>
      <c r="AF760" s="858"/>
      <c r="AG760" s="859"/>
      <c r="AH760" s="19"/>
      <c r="AI760" s="19"/>
      <c r="AJ760" s="19"/>
      <c r="AK760" s="19"/>
      <c r="AL760" s="19"/>
      <c r="AM760" s="19"/>
      <c r="AN760" s="19"/>
      <c r="AO760" s="19"/>
      <c r="AP760" s="19"/>
      <c r="AQ760" s="19"/>
      <c r="AR760" s="19"/>
      <c r="AS760" s="19"/>
      <c r="AT760" s="19"/>
      <c r="AU760" s="19"/>
      <c r="AV760" s="19"/>
      <c r="AW760" s="19"/>
      <c r="AX760" s="44"/>
    </row>
    <row r="761" spans="1:50" ht="24.75" customHeight="1">
      <c r="A761" s="866"/>
      <c r="B761" s="867"/>
      <c r="C761" s="867"/>
      <c r="D761" s="867"/>
      <c r="E761" s="867"/>
      <c r="F761" s="868"/>
      <c r="G761" s="16"/>
      <c r="H761" s="19"/>
      <c r="I761" s="19"/>
      <c r="J761" s="19"/>
      <c r="K761" s="19"/>
      <c r="L761" s="19"/>
      <c r="M761" s="19"/>
      <c r="N761" s="19"/>
      <c r="O761" s="19"/>
      <c r="P761" s="19"/>
      <c r="Q761" s="19"/>
      <c r="R761" s="19"/>
      <c r="S761" s="19"/>
      <c r="T761" s="19"/>
      <c r="U761" s="19"/>
      <c r="V761" s="19"/>
      <c r="W761" s="19"/>
      <c r="X761" s="860"/>
      <c r="Y761" s="861"/>
      <c r="Z761" s="861"/>
      <c r="AA761" s="861"/>
      <c r="AB761" s="861"/>
      <c r="AC761" s="861"/>
      <c r="AD761" s="861"/>
      <c r="AE761" s="861"/>
      <c r="AF761" s="861"/>
      <c r="AG761" s="862"/>
      <c r="AH761" s="19"/>
      <c r="AI761" s="19"/>
      <c r="AJ761" s="19"/>
      <c r="AK761" s="19"/>
      <c r="AL761" s="19"/>
      <c r="AM761" s="19"/>
      <c r="AN761" s="19"/>
      <c r="AO761" s="19"/>
      <c r="AP761" s="19"/>
      <c r="AQ761" s="19"/>
      <c r="AR761" s="19"/>
      <c r="AS761" s="19"/>
      <c r="AT761" s="19"/>
      <c r="AU761" s="19"/>
      <c r="AV761" s="19"/>
      <c r="AW761" s="19"/>
      <c r="AX761" s="44"/>
    </row>
    <row r="762" spans="1:50" ht="24.75" customHeight="1">
      <c r="A762" s="866"/>
      <c r="B762" s="867"/>
      <c r="C762" s="867"/>
      <c r="D762" s="867"/>
      <c r="E762" s="867"/>
      <c r="F762" s="86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4.75" hidden="1" customHeight="1">
      <c r="A763" s="866"/>
      <c r="B763" s="867"/>
      <c r="C763" s="867"/>
      <c r="D763" s="867"/>
      <c r="E763" s="867"/>
      <c r="F763" s="86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4.75" hidden="1" customHeight="1">
      <c r="A764" s="866"/>
      <c r="B764" s="867"/>
      <c r="C764" s="867"/>
      <c r="D764" s="867"/>
      <c r="E764" s="867"/>
      <c r="F764" s="86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hidden="1" customHeight="1">
      <c r="A765" s="866"/>
      <c r="B765" s="867"/>
      <c r="C765" s="867"/>
      <c r="D765" s="867"/>
      <c r="E765" s="867"/>
      <c r="F765" s="86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hidden="1" customHeight="1">
      <c r="A766" s="866"/>
      <c r="B766" s="867"/>
      <c r="C766" s="867"/>
      <c r="D766" s="867"/>
      <c r="E766" s="867"/>
      <c r="F766" s="86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c r="A767" s="866"/>
      <c r="B767" s="867"/>
      <c r="C767" s="867"/>
      <c r="D767" s="867"/>
      <c r="E767" s="867"/>
      <c r="F767" s="86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hidden="1" customHeight="1">
      <c r="A768" s="866"/>
      <c r="B768" s="867"/>
      <c r="C768" s="867"/>
      <c r="D768" s="867"/>
      <c r="E768" s="867"/>
      <c r="F768" s="86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hidden="1" customHeight="1">
      <c r="A769" s="866"/>
      <c r="B769" s="867"/>
      <c r="C769" s="867"/>
      <c r="D769" s="867"/>
      <c r="E769" s="867"/>
      <c r="F769" s="86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hidden="1" customHeight="1">
      <c r="A770" s="866"/>
      <c r="B770" s="867"/>
      <c r="C770" s="867"/>
      <c r="D770" s="867"/>
      <c r="E770" s="867"/>
      <c r="F770" s="86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hidden="1" customHeight="1">
      <c r="A771" s="866"/>
      <c r="B771" s="867"/>
      <c r="C771" s="867"/>
      <c r="D771" s="867"/>
      <c r="E771" s="867"/>
      <c r="F771" s="86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6"/>
      <c r="B772" s="867"/>
      <c r="C772" s="867"/>
      <c r="D772" s="867"/>
      <c r="E772" s="867"/>
      <c r="F772" s="86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6"/>
      <c r="B773" s="867"/>
      <c r="C773" s="867"/>
      <c r="D773" s="867"/>
      <c r="E773" s="867"/>
      <c r="F773" s="86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6"/>
      <c r="B774" s="867"/>
      <c r="C774" s="867"/>
      <c r="D774" s="867"/>
      <c r="E774" s="867"/>
      <c r="F774" s="86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6"/>
      <c r="B775" s="867"/>
      <c r="C775" s="867"/>
      <c r="D775" s="867"/>
      <c r="E775" s="867"/>
      <c r="F775" s="86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66"/>
      <c r="B776" s="867"/>
      <c r="C776" s="867"/>
      <c r="D776" s="867"/>
      <c r="E776" s="867"/>
      <c r="F776" s="86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6"/>
      <c r="B777" s="867"/>
      <c r="C777" s="867"/>
      <c r="D777" s="867"/>
      <c r="E777" s="867"/>
      <c r="F777" s="86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6"/>
      <c r="B778" s="867"/>
      <c r="C778" s="867"/>
      <c r="D778" s="867"/>
      <c r="E778" s="867"/>
      <c r="F778" s="86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6"/>
      <c r="B779" s="867"/>
      <c r="C779" s="867"/>
      <c r="D779" s="867"/>
      <c r="E779" s="867"/>
      <c r="F779" s="86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6"/>
      <c r="B780" s="867"/>
      <c r="C780" s="867"/>
      <c r="D780" s="867"/>
      <c r="E780" s="867"/>
      <c r="F780" s="86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6"/>
      <c r="B781" s="867"/>
      <c r="C781" s="867"/>
      <c r="D781" s="867"/>
      <c r="E781" s="867"/>
      <c r="F781" s="86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6"/>
      <c r="B782" s="867"/>
      <c r="C782" s="867"/>
      <c r="D782" s="867"/>
      <c r="E782" s="867"/>
      <c r="F782" s="86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6"/>
      <c r="B783" s="867"/>
      <c r="C783" s="867"/>
      <c r="D783" s="867"/>
      <c r="E783" s="867"/>
      <c r="F783" s="86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6"/>
      <c r="B784" s="867"/>
      <c r="C784" s="867"/>
      <c r="D784" s="867"/>
      <c r="E784" s="867"/>
      <c r="F784" s="86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6"/>
      <c r="B785" s="867"/>
      <c r="C785" s="867"/>
      <c r="D785" s="867"/>
      <c r="E785" s="867"/>
      <c r="F785" s="86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914"/>
      <c r="B786" s="915"/>
      <c r="C786" s="915"/>
      <c r="D786" s="915"/>
      <c r="E786" s="915"/>
      <c r="F786" s="9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0" t="s">
        <v>287</v>
      </c>
      <c r="B787" s="831"/>
      <c r="C787" s="831"/>
      <c r="D787" s="831"/>
      <c r="E787" s="831"/>
      <c r="F787" s="832"/>
      <c r="G787" s="624" t="s">
        <v>50</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294</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hidden="1" customHeight="1">
      <c r="A788" s="824"/>
      <c r="B788" s="833"/>
      <c r="C788" s="833"/>
      <c r="D788" s="833"/>
      <c r="E788" s="833"/>
      <c r="F788" s="834"/>
      <c r="G788" s="572" t="s">
        <v>295</v>
      </c>
      <c r="H788" s="573"/>
      <c r="I788" s="573"/>
      <c r="J788" s="573"/>
      <c r="K788" s="573"/>
      <c r="L788" s="628" t="s">
        <v>298</v>
      </c>
      <c r="M788" s="573"/>
      <c r="N788" s="573"/>
      <c r="O788" s="573"/>
      <c r="P788" s="573"/>
      <c r="Q788" s="573"/>
      <c r="R788" s="573"/>
      <c r="S788" s="573"/>
      <c r="T788" s="573"/>
      <c r="U788" s="573"/>
      <c r="V788" s="573"/>
      <c r="W788" s="573"/>
      <c r="X788" s="574"/>
      <c r="Y788" s="629" t="s">
        <v>300</v>
      </c>
      <c r="Z788" s="630"/>
      <c r="AA788" s="630"/>
      <c r="AB788" s="631"/>
      <c r="AC788" s="572" t="s">
        <v>295</v>
      </c>
      <c r="AD788" s="573"/>
      <c r="AE788" s="573"/>
      <c r="AF788" s="573"/>
      <c r="AG788" s="573"/>
      <c r="AH788" s="628" t="s">
        <v>298</v>
      </c>
      <c r="AI788" s="573"/>
      <c r="AJ788" s="573"/>
      <c r="AK788" s="573"/>
      <c r="AL788" s="573"/>
      <c r="AM788" s="573"/>
      <c r="AN788" s="573"/>
      <c r="AO788" s="573"/>
      <c r="AP788" s="573"/>
      <c r="AQ788" s="573"/>
      <c r="AR788" s="573"/>
      <c r="AS788" s="573"/>
      <c r="AT788" s="574"/>
      <c r="AU788" s="629" t="s">
        <v>300</v>
      </c>
      <c r="AV788" s="630"/>
      <c r="AW788" s="630"/>
      <c r="AX788" s="632"/>
    </row>
    <row r="789" spans="1:51" ht="24.75" hidden="1" customHeight="1">
      <c r="A789" s="824"/>
      <c r="B789" s="833"/>
      <c r="C789" s="833"/>
      <c r="D789" s="833"/>
      <c r="E789" s="833"/>
      <c r="F789" s="834"/>
      <c r="G789" s="633"/>
      <c r="H789" s="634"/>
      <c r="I789" s="634"/>
      <c r="J789" s="634"/>
      <c r="K789" s="635"/>
      <c r="L789" s="636"/>
      <c r="M789" s="637"/>
      <c r="N789" s="637"/>
      <c r="O789" s="637"/>
      <c r="P789" s="637"/>
      <c r="Q789" s="637"/>
      <c r="R789" s="637"/>
      <c r="S789" s="637"/>
      <c r="T789" s="637"/>
      <c r="U789" s="637"/>
      <c r="V789" s="637"/>
      <c r="W789" s="637"/>
      <c r="X789" s="638"/>
      <c r="Y789" s="639"/>
      <c r="Z789" s="640"/>
      <c r="AA789" s="640"/>
      <c r="AB789" s="641"/>
      <c r="AC789" s="633"/>
      <c r="AD789" s="634"/>
      <c r="AE789" s="634"/>
      <c r="AF789" s="634"/>
      <c r="AG789" s="635"/>
      <c r="AH789" s="636"/>
      <c r="AI789" s="637"/>
      <c r="AJ789" s="637"/>
      <c r="AK789" s="637"/>
      <c r="AL789" s="637"/>
      <c r="AM789" s="637"/>
      <c r="AN789" s="637"/>
      <c r="AO789" s="637"/>
      <c r="AP789" s="637"/>
      <c r="AQ789" s="637"/>
      <c r="AR789" s="637"/>
      <c r="AS789" s="637"/>
      <c r="AT789" s="638"/>
      <c r="AU789" s="639"/>
      <c r="AV789" s="640"/>
      <c r="AW789" s="640"/>
      <c r="AX789" s="642"/>
    </row>
    <row r="790" spans="1:51" ht="24.75" hidden="1" customHeight="1">
      <c r="A790" s="824"/>
      <c r="B790" s="833"/>
      <c r="C790" s="833"/>
      <c r="D790" s="833"/>
      <c r="E790" s="833"/>
      <c r="F790" s="83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hidden="1" customHeight="1">
      <c r="A791" s="824"/>
      <c r="B791" s="833"/>
      <c r="C791" s="833"/>
      <c r="D791" s="833"/>
      <c r="E791" s="833"/>
      <c r="F791" s="83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c r="A792" s="824"/>
      <c r="B792" s="833"/>
      <c r="C792" s="833"/>
      <c r="D792" s="833"/>
      <c r="E792" s="833"/>
      <c r="F792" s="834"/>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c r="A793" s="824"/>
      <c r="B793" s="833"/>
      <c r="C793" s="833"/>
      <c r="D793" s="833"/>
      <c r="E793" s="833"/>
      <c r="F793" s="834"/>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c r="A794" s="824"/>
      <c r="B794" s="833"/>
      <c r="C794" s="833"/>
      <c r="D794" s="833"/>
      <c r="E794" s="833"/>
      <c r="F794" s="834"/>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c r="A795" s="824"/>
      <c r="B795" s="833"/>
      <c r="C795" s="833"/>
      <c r="D795" s="833"/>
      <c r="E795" s="833"/>
      <c r="F795" s="834"/>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c r="A796" s="824"/>
      <c r="B796" s="833"/>
      <c r="C796" s="833"/>
      <c r="D796" s="833"/>
      <c r="E796" s="833"/>
      <c r="F796" s="83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c r="A797" s="824"/>
      <c r="B797" s="833"/>
      <c r="C797" s="833"/>
      <c r="D797" s="833"/>
      <c r="E797" s="833"/>
      <c r="F797" s="83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c r="A798" s="824"/>
      <c r="B798" s="833"/>
      <c r="C798" s="833"/>
      <c r="D798" s="833"/>
      <c r="E798" s="833"/>
      <c r="F798" s="83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24.75" hidden="1" customHeight="1">
      <c r="A799" s="824"/>
      <c r="B799" s="833"/>
      <c r="C799" s="833"/>
      <c r="D799" s="833"/>
      <c r="E799" s="833"/>
      <c r="F799" s="834"/>
      <c r="G799" s="653" t="s">
        <v>101</v>
      </c>
      <c r="H799" s="654"/>
      <c r="I799" s="654"/>
      <c r="J799" s="654"/>
      <c r="K799" s="654"/>
      <c r="L799" s="655"/>
      <c r="M799" s="357"/>
      <c r="N799" s="357"/>
      <c r="O799" s="357"/>
      <c r="P799" s="357"/>
      <c r="Q799" s="357"/>
      <c r="R799" s="357"/>
      <c r="S799" s="357"/>
      <c r="T799" s="357"/>
      <c r="U799" s="357"/>
      <c r="V799" s="357"/>
      <c r="W799" s="357"/>
      <c r="X799" s="358"/>
      <c r="Y799" s="656">
        <f>SUM(Y789:AB798)</f>
        <v>0</v>
      </c>
      <c r="Z799" s="657"/>
      <c r="AA799" s="657"/>
      <c r="AB799" s="658"/>
      <c r="AC799" s="653" t="s">
        <v>101</v>
      </c>
      <c r="AD799" s="654"/>
      <c r="AE799" s="654"/>
      <c r="AF799" s="654"/>
      <c r="AG799" s="654"/>
      <c r="AH799" s="655"/>
      <c r="AI799" s="357"/>
      <c r="AJ799" s="357"/>
      <c r="AK799" s="357"/>
      <c r="AL799" s="357"/>
      <c r="AM799" s="357"/>
      <c r="AN799" s="357"/>
      <c r="AO799" s="357"/>
      <c r="AP799" s="357"/>
      <c r="AQ799" s="357"/>
      <c r="AR799" s="357"/>
      <c r="AS799" s="357"/>
      <c r="AT799" s="358"/>
      <c r="AU799" s="656">
        <f>SUM(AU789:AX798)</f>
        <v>0</v>
      </c>
      <c r="AV799" s="657"/>
      <c r="AW799" s="657"/>
      <c r="AX799" s="659"/>
    </row>
    <row r="800" spans="1:51" ht="24.75" hidden="1" customHeight="1">
      <c r="A800" s="824"/>
      <c r="B800" s="833"/>
      <c r="C800" s="833"/>
      <c r="D800" s="833"/>
      <c r="E800" s="833"/>
      <c r="F800" s="834"/>
      <c r="G800" s="624" t="s">
        <v>301</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304</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hidden="1" customHeight="1">
      <c r="A801" s="824"/>
      <c r="B801" s="833"/>
      <c r="C801" s="833"/>
      <c r="D801" s="833"/>
      <c r="E801" s="833"/>
      <c r="F801" s="834"/>
      <c r="G801" s="572" t="s">
        <v>295</v>
      </c>
      <c r="H801" s="573"/>
      <c r="I801" s="573"/>
      <c r="J801" s="573"/>
      <c r="K801" s="573"/>
      <c r="L801" s="628" t="s">
        <v>298</v>
      </c>
      <c r="M801" s="573"/>
      <c r="N801" s="573"/>
      <c r="O801" s="573"/>
      <c r="P801" s="573"/>
      <c r="Q801" s="573"/>
      <c r="R801" s="573"/>
      <c r="S801" s="573"/>
      <c r="T801" s="573"/>
      <c r="U801" s="573"/>
      <c r="V801" s="573"/>
      <c r="W801" s="573"/>
      <c r="X801" s="574"/>
      <c r="Y801" s="629" t="s">
        <v>300</v>
      </c>
      <c r="Z801" s="630"/>
      <c r="AA801" s="630"/>
      <c r="AB801" s="631"/>
      <c r="AC801" s="572" t="s">
        <v>295</v>
      </c>
      <c r="AD801" s="573"/>
      <c r="AE801" s="573"/>
      <c r="AF801" s="573"/>
      <c r="AG801" s="573"/>
      <c r="AH801" s="628" t="s">
        <v>298</v>
      </c>
      <c r="AI801" s="573"/>
      <c r="AJ801" s="573"/>
      <c r="AK801" s="573"/>
      <c r="AL801" s="573"/>
      <c r="AM801" s="573"/>
      <c r="AN801" s="573"/>
      <c r="AO801" s="573"/>
      <c r="AP801" s="573"/>
      <c r="AQ801" s="573"/>
      <c r="AR801" s="573"/>
      <c r="AS801" s="573"/>
      <c r="AT801" s="574"/>
      <c r="AU801" s="629" t="s">
        <v>300</v>
      </c>
      <c r="AV801" s="630"/>
      <c r="AW801" s="630"/>
      <c r="AX801" s="632"/>
      <c r="AY801">
        <f t="shared" ref="AY801:AY812" si="31">$AY$800</f>
        <v>0</v>
      </c>
    </row>
    <row r="802" spans="1:51" ht="24.75" hidden="1" customHeight="1">
      <c r="A802" s="824"/>
      <c r="B802" s="833"/>
      <c r="C802" s="833"/>
      <c r="D802" s="833"/>
      <c r="E802" s="833"/>
      <c r="F802" s="834"/>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c r="A803" s="824"/>
      <c r="B803" s="833"/>
      <c r="C803" s="833"/>
      <c r="D803" s="833"/>
      <c r="E803" s="833"/>
      <c r="F803" s="83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c r="A804" s="824"/>
      <c r="B804" s="833"/>
      <c r="C804" s="833"/>
      <c r="D804" s="833"/>
      <c r="E804" s="833"/>
      <c r="F804" s="83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c r="A805" s="824"/>
      <c r="B805" s="833"/>
      <c r="C805" s="833"/>
      <c r="D805" s="833"/>
      <c r="E805" s="833"/>
      <c r="F805" s="834"/>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c r="A806" s="824"/>
      <c r="B806" s="833"/>
      <c r="C806" s="833"/>
      <c r="D806" s="833"/>
      <c r="E806" s="833"/>
      <c r="F806" s="834"/>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c r="A807" s="824"/>
      <c r="B807" s="833"/>
      <c r="C807" s="833"/>
      <c r="D807" s="833"/>
      <c r="E807" s="833"/>
      <c r="F807" s="834"/>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c r="A808" s="824"/>
      <c r="B808" s="833"/>
      <c r="C808" s="833"/>
      <c r="D808" s="833"/>
      <c r="E808" s="833"/>
      <c r="F808" s="834"/>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c r="A809" s="824"/>
      <c r="B809" s="833"/>
      <c r="C809" s="833"/>
      <c r="D809" s="833"/>
      <c r="E809" s="833"/>
      <c r="F809" s="83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c r="A810" s="824"/>
      <c r="B810" s="833"/>
      <c r="C810" s="833"/>
      <c r="D810" s="833"/>
      <c r="E810" s="833"/>
      <c r="F810" s="83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c r="A811" s="824"/>
      <c r="B811" s="833"/>
      <c r="C811" s="833"/>
      <c r="D811" s="833"/>
      <c r="E811" s="833"/>
      <c r="F811" s="83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hidden="1" customHeight="1">
      <c r="A812" s="824"/>
      <c r="B812" s="833"/>
      <c r="C812" s="833"/>
      <c r="D812" s="833"/>
      <c r="E812" s="833"/>
      <c r="F812" s="834"/>
      <c r="G812" s="653" t="s">
        <v>101</v>
      </c>
      <c r="H812" s="654"/>
      <c r="I812" s="654"/>
      <c r="J812" s="654"/>
      <c r="K812" s="654"/>
      <c r="L812" s="655"/>
      <c r="M812" s="357"/>
      <c r="N812" s="357"/>
      <c r="O812" s="357"/>
      <c r="P812" s="357"/>
      <c r="Q812" s="357"/>
      <c r="R812" s="357"/>
      <c r="S812" s="357"/>
      <c r="T812" s="357"/>
      <c r="U812" s="357"/>
      <c r="V812" s="357"/>
      <c r="W812" s="357"/>
      <c r="X812" s="358"/>
      <c r="Y812" s="656">
        <f>SUM(Y802:AB811)</f>
        <v>0</v>
      </c>
      <c r="Z812" s="657"/>
      <c r="AA812" s="657"/>
      <c r="AB812" s="658"/>
      <c r="AC812" s="653" t="s">
        <v>101</v>
      </c>
      <c r="AD812" s="654"/>
      <c r="AE812" s="654"/>
      <c r="AF812" s="654"/>
      <c r="AG812" s="654"/>
      <c r="AH812" s="655"/>
      <c r="AI812" s="357"/>
      <c r="AJ812" s="357"/>
      <c r="AK812" s="357"/>
      <c r="AL812" s="357"/>
      <c r="AM812" s="357"/>
      <c r="AN812" s="357"/>
      <c r="AO812" s="357"/>
      <c r="AP812" s="357"/>
      <c r="AQ812" s="357"/>
      <c r="AR812" s="357"/>
      <c r="AS812" s="357"/>
      <c r="AT812" s="358"/>
      <c r="AU812" s="656">
        <f>SUM(AU802:AX811)</f>
        <v>0</v>
      </c>
      <c r="AV812" s="657"/>
      <c r="AW812" s="657"/>
      <c r="AX812" s="659"/>
      <c r="AY812">
        <f t="shared" si="31"/>
        <v>0</v>
      </c>
    </row>
    <row r="813" spans="1:51" ht="24.75" hidden="1" customHeight="1">
      <c r="A813" s="824"/>
      <c r="B813" s="833"/>
      <c r="C813" s="833"/>
      <c r="D813" s="833"/>
      <c r="E813" s="833"/>
      <c r="F813" s="834"/>
      <c r="G813" s="624" t="s">
        <v>163</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262</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c r="A814" s="824"/>
      <c r="B814" s="833"/>
      <c r="C814" s="833"/>
      <c r="D814" s="833"/>
      <c r="E814" s="833"/>
      <c r="F814" s="834"/>
      <c r="G814" s="572" t="s">
        <v>295</v>
      </c>
      <c r="H814" s="573"/>
      <c r="I814" s="573"/>
      <c r="J814" s="573"/>
      <c r="K814" s="573"/>
      <c r="L814" s="628" t="s">
        <v>298</v>
      </c>
      <c r="M814" s="573"/>
      <c r="N814" s="573"/>
      <c r="O814" s="573"/>
      <c r="P814" s="573"/>
      <c r="Q814" s="573"/>
      <c r="R814" s="573"/>
      <c r="S814" s="573"/>
      <c r="T814" s="573"/>
      <c r="U814" s="573"/>
      <c r="V814" s="573"/>
      <c r="W814" s="573"/>
      <c r="X814" s="574"/>
      <c r="Y814" s="629" t="s">
        <v>300</v>
      </c>
      <c r="Z814" s="630"/>
      <c r="AA814" s="630"/>
      <c r="AB814" s="631"/>
      <c r="AC814" s="572" t="s">
        <v>295</v>
      </c>
      <c r="AD814" s="573"/>
      <c r="AE814" s="573"/>
      <c r="AF814" s="573"/>
      <c r="AG814" s="573"/>
      <c r="AH814" s="628" t="s">
        <v>298</v>
      </c>
      <c r="AI814" s="573"/>
      <c r="AJ814" s="573"/>
      <c r="AK814" s="573"/>
      <c r="AL814" s="573"/>
      <c r="AM814" s="573"/>
      <c r="AN814" s="573"/>
      <c r="AO814" s="573"/>
      <c r="AP814" s="573"/>
      <c r="AQ814" s="573"/>
      <c r="AR814" s="573"/>
      <c r="AS814" s="573"/>
      <c r="AT814" s="574"/>
      <c r="AU814" s="629" t="s">
        <v>300</v>
      </c>
      <c r="AV814" s="630"/>
      <c r="AW814" s="630"/>
      <c r="AX814" s="632"/>
      <c r="AY814">
        <f t="shared" ref="AY814:AY825" si="32">$AY$813</f>
        <v>0</v>
      </c>
    </row>
    <row r="815" spans="1:51" ht="24.75" hidden="1" customHeight="1">
      <c r="A815" s="824"/>
      <c r="B815" s="833"/>
      <c r="C815" s="833"/>
      <c r="D815" s="833"/>
      <c r="E815" s="833"/>
      <c r="F815" s="834"/>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c r="A816" s="824"/>
      <c r="B816" s="833"/>
      <c r="C816" s="833"/>
      <c r="D816" s="833"/>
      <c r="E816" s="833"/>
      <c r="F816" s="83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c r="A817" s="824"/>
      <c r="B817" s="833"/>
      <c r="C817" s="833"/>
      <c r="D817" s="833"/>
      <c r="E817" s="833"/>
      <c r="F817" s="83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c r="A818" s="824"/>
      <c r="B818" s="833"/>
      <c r="C818" s="833"/>
      <c r="D818" s="833"/>
      <c r="E818" s="833"/>
      <c r="F818" s="834"/>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c r="A819" s="824"/>
      <c r="B819" s="833"/>
      <c r="C819" s="833"/>
      <c r="D819" s="833"/>
      <c r="E819" s="833"/>
      <c r="F819" s="834"/>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c r="A820" s="824"/>
      <c r="B820" s="833"/>
      <c r="C820" s="833"/>
      <c r="D820" s="833"/>
      <c r="E820" s="833"/>
      <c r="F820" s="834"/>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c r="A821" s="824"/>
      <c r="B821" s="833"/>
      <c r="C821" s="833"/>
      <c r="D821" s="833"/>
      <c r="E821" s="833"/>
      <c r="F821" s="834"/>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c r="A822" s="824"/>
      <c r="B822" s="833"/>
      <c r="C822" s="833"/>
      <c r="D822" s="833"/>
      <c r="E822" s="833"/>
      <c r="F822" s="83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c r="A823" s="824"/>
      <c r="B823" s="833"/>
      <c r="C823" s="833"/>
      <c r="D823" s="833"/>
      <c r="E823" s="833"/>
      <c r="F823" s="83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c r="A824" s="824"/>
      <c r="B824" s="833"/>
      <c r="C824" s="833"/>
      <c r="D824" s="833"/>
      <c r="E824" s="833"/>
      <c r="F824" s="83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c r="A825" s="824"/>
      <c r="B825" s="833"/>
      <c r="C825" s="833"/>
      <c r="D825" s="833"/>
      <c r="E825" s="833"/>
      <c r="F825" s="834"/>
      <c r="G825" s="653" t="s">
        <v>101</v>
      </c>
      <c r="H825" s="654"/>
      <c r="I825" s="654"/>
      <c r="J825" s="654"/>
      <c r="K825" s="654"/>
      <c r="L825" s="655"/>
      <c r="M825" s="357"/>
      <c r="N825" s="357"/>
      <c r="O825" s="357"/>
      <c r="P825" s="357"/>
      <c r="Q825" s="357"/>
      <c r="R825" s="357"/>
      <c r="S825" s="357"/>
      <c r="T825" s="357"/>
      <c r="U825" s="357"/>
      <c r="V825" s="357"/>
      <c r="W825" s="357"/>
      <c r="X825" s="358"/>
      <c r="Y825" s="656">
        <f>SUM(Y815:AB824)</f>
        <v>0</v>
      </c>
      <c r="Z825" s="657"/>
      <c r="AA825" s="657"/>
      <c r="AB825" s="658"/>
      <c r="AC825" s="653" t="s">
        <v>101</v>
      </c>
      <c r="AD825" s="654"/>
      <c r="AE825" s="654"/>
      <c r="AF825" s="654"/>
      <c r="AG825" s="654"/>
      <c r="AH825" s="655"/>
      <c r="AI825" s="357"/>
      <c r="AJ825" s="357"/>
      <c r="AK825" s="357"/>
      <c r="AL825" s="357"/>
      <c r="AM825" s="357"/>
      <c r="AN825" s="357"/>
      <c r="AO825" s="357"/>
      <c r="AP825" s="357"/>
      <c r="AQ825" s="357"/>
      <c r="AR825" s="357"/>
      <c r="AS825" s="357"/>
      <c r="AT825" s="358"/>
      <c r="AU825" s="656">
        <f>SUM(AU815:AX824)</f>
        <v>0</v>
      </c>
      <c r="AV825" s="657"/>
      <c r="AW825" s="657"/>
      <c r="AX825" s="659"/>
      <c r="AY825">
        <f t="shared" si="32"/>
        <v>0</v>
      </c>
    </row>
    <row r="826" spans="1:51" ht="24.75" hidden="1" customHeight="1">
      <c r="A826" s="824"/>
      <c r="B826" s="833"/>
      <c r="C826" s="833"/>
      <c r="D826" s="833"/>
      <c r="E826" s="833"/>
      <c r="F826" s="834"/>
      <c r="G826" s="624" t="s">
        <v>305</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306</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c r="A827" s="824"/>
      <c r="B827" s="833"/>
      <c r="C827" s="833"/>
      <c r="D827" s="833"/>
      <c r="E827" s="833"/>
      <c r="F827" s="834"/>
      <c r="G827" s="572" t="s">
        <v>295</v>
      </c>
      <c r="H827" s="573"/>
      <c r="I827" s="573"/>
      <c r="J827" s="573"/>
      <c r="K827" s="573"/>
      <c r="L827" s="628" t="s">
        <v>298</v>
      </c>
      <c r="M827" s="573"/>
      <c r="N827" s="573"/>
      <c r="O827" s="573"/>
      <c r="P827" s="573"/>
      <c r="Q827" s="573"/>
      <c r="R827" s="573"/>
      <c r="S827" s="573"/>
      <c r="T827" s="573"/>
      <c r="U827" s="573"/>
      <c r="V827" s="573"/>
      <c r="W827" s="573"/>
      <c r="X827" s="574"/>
      <c r="Y827" s="629" t="s">
        <v>300</v>
      </c>
      <c r="Z827" s="630"/>
      <c r="AA827" s="630"/>
      <c r="AB827" s="631"/>
      <c r="AC827" s="572" t="s">
        <v>295</v>
      </c>
      <c r="AD827" s="573"/>
      <c r="AE827" s="573"/>
      <c r="AF827" s="573"/>
      <c r="AG827" s="573"/>
      <c r="AH827" s="628" t="s">
        <v>298</v>
      </c>
      <c r="AI827" s="573"/>
      <c r="AJ827" s="573"/>
      <c r="AK827" s="573"/>
      <c r="AL827" s="573"/>
      <c r="AM827" s="573"/>
      <c r="AN827" s="573"/>
      <c r="AO827" s="573"/>
      <c r="AP827" s="573"/>
      <c r="AQ827" s="573"/>
      <c r="AR827" s="573"/>
      <c r="AS827" s="573"/>
      <c r="AT827" s="574"/>
      <c r="AU827" s="629" t="s">
        <v>300</v>
      </c>
      <c r="AV827" s="630"/>
      <c r="AW827" s="630"/>
      <c r="AX827" s="632"/>
      <c r="AY827">
        <f t="shared" ref="AY827:AY838" si="33">$AY$826</f>
        <v>0</v>
      </c>
    </row>
    <row r="828" spans="1:51" s="1" customFormat="1" ht="24.75" hidden="1" customHeight="1">
      <c r="A828" s="824"/>
      <c r="B828" s="833"/>
      <c r="C828" s="833"/>
      <c r="D828" s="833"/>
      <c r="E828" s="833"/>
      <c r="F828" s="834"/>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c r="A829" s="824"/>
      <c r="B829" s="833"/>
      <c r="C829" s="833"/>
      <c r="D829" s="833"/>
      <c r="E829" s="833"/>
      <c r="F829" s="83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c r="A830" s="824"/>
      <c r="B830" s="833"/>
      <c r="C830" s="833"/>
      <c r="D830" s="833"/>
      <c r="E830" s="833"/>
      <c r="F830" s="83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c r="A831" s="824"/>
      <c r="B831" s="833"/>
      <c r="C831" s="833"/>
      <c r="D831" s="833"/>
      <c r="E831" s="833"/>
      <c r="F831" s="834"/>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c r="A832" s="824"/>
      <c r="B832" s="833"/>
      <c r="C832" s="833"/>
      <c r="D832" s="833"/>
      <c r="E832" s="833"/>
      <c r="F832" s="834"/>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c r="A833" s="824"/>
      <c r="B833" s="833"/>
      <c r="C833" s="833"/>
      <c r="D833" s="833"/>
      <c r="E833" s="833"/>
      <c r="F833" s="834"/>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c r="A834" s="824"/>
      <c r="B834" s="833"/>
      <c r="C834" s="833"/>
      <c r="D834" s="833"/>
      <c r="E834" s="833"/>
      <c r="F834" s="834"/>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c r="A835" s="824"/>
      <c r="B835" s="833"/>
      <c r="C835" s="833"/>
      <c r="D835" s="833"/>
      <c r="E835" s="833"/>
      <c r="F835" s="834"/>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c r="A836" s="824"/>
      <c r="B836" s="833"/>
      <c r="C836" s="833"/>
      <c r="D836" s="833"/>
      <c r="E836" s="833"/>
      <c r="F836" s="834"/>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c r="A837" s="824"/>
      <c r="B837" s="833"/>
      <c r="C837" s="833"/>
      <c r="D837" s="833"/>
      <c r="E837" s="833"/>
      <c r="F837" s="834"/>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c r="A838" s="824"/>
      <c r="B838" s="833"/>
      <c r="C838" s="833"/>
      <c r="D838" s="833"/>
      <c r="E838" s="833"/>
      <c r="F838" s="834"/>
      <c r="G838" s="653" t="s">
        <v>101</v>
      </c>
      <c r="H838" s="654"/>
      <c r="I838" s="654"/>
      <c r="J838" s="654"/>
      <c r="K838" s="654"/>
      <c r="L838" s="655"/>
      <c r="M838" s="357"/>
      <c r="N838" s="357"/>
      <c r="O838" s="357"/>
      <c r="P838" s="357"/>
      <c r="Q838" s="357"/>
      <c r="R838" s="357"/>
      <c r="S838" s="357"/>
      <c r="T838" s="357"/>
      <c r="U838" s="357"/>
      <c r="V838" s="357"/>
      <c r="W838" s="357"/>
      <c r="X838" s="358"/>
      <c r="Y838" s="656">
        <f>SUM(Y828:AB837)</f>
        <v>0</v>
      </c>
      <c r="Z838" s="657"/>
      <c r="AA838" s="657"/>
      <c r="AB838" s="658"/>
      <c r="AC838" s="653" t="s">
        <v>101</v>
      </c>
      <c r="AD838" s="654"/>
      <c r="AE838" s="654"/>
      <c r="AF838" s="654"/>
      <c r="AG838" s="654"/>
      <c r="AH838" s="655"/>
      <c r="AI838" s="357"/>
      <c r="AJ838" s="357"/>
      <c r="AK838" s="357"/>
      <c r="AL838" s="357"/>
      <c r="AM838" s="357"/>
      <c r="AN838" s="357"/>
      <c r="AO838" s="357"/>
      <c r="AP838" s="357"/>
      <c r="AQ838" s="357"/>
      <c r="AR838" s="357"/>
      <c r="AS838" s="357"/>
      <c r="AT838" s="358"/>
      <c r="AU838" s="656">
        <f>SUM(AU828:AX837)</f>
        <v>0</v>
      </c>
      <c r="AV838" s="657"/>
      <c r="AW838" s="657"/>
      <c r="AX838" s="659"/>
      <c r="AY838">
        <f t="shared" si="33"/>
        <v>0</v>
      </c>
    </row>
    <row r="839" spans="1:51" ht="24.75" hidden="1" customHeight="1">
      <c r="A839" s="660" t="s">
        <v>307</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142</v>
      </c>
      <c r="AM839" s="664"/>
      <c r="AN839" s="664"/>
      <c r="AO839" s="37" t="s">
        <v>309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119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59"/>
      <c r="B844" s="359"/>
      <c r="C844" s="359" t="s">
        <v>314</v>
      </c>
      <c r="D844" s="359"/>
      <c r="E844" s="359"/>
      <c r="F844" s="359"/>
      <c r="G844" s="359"/>
      <c r="H844" s="359"/>
      <c r="I844" s="359"/>
      <c r="J844" s="412" t="s">
        <v>120</v>
      </c>
      <c r="K844" s="615"/>
      <c r="L844" s="615"/>
      <c r="M844" s="615"/>
      <c r="N844" s="615"/>
      <c r="O844" s="615"/>
      <c r="P844" s="359" t="s">
        <v>66</v>
      </c>
      <c r="Q844" s="359"/>
      <c r="R844" s="359"/>
      <c r="S844" s="359"/>
      <c r="T844" s="359"/>
      <c r="U844" s="359"/>
      <c r="V844" s="359"/>
      <c r="W844" s="359"/>
      <c r="X844" s="359"/>
      <c r="Y844" s="665" t="s">
        <v>315</v>
      </c>
      <c r="Z844" s="665"/>
      <c r="AA844" s="665"/>
      <c r="AB844" s="665"/>
      <c r="AC844" s="412" t="s">
        <v>126</v>
      </c>
      <c r="AD844" s="412"/>
      <c r="AE844" s="412"/>
      <c r="AF844" s="412"/>
      <c r="AG844" s="412"/>
      <c r="AH844" s="665" t="s">
        <v>71</v>
      </c>
      <c r="AI844" s="359"/>
      <c r="AJ844" s="359"/>
      <c r="AK844" s="359"/>
      <c r="AL844" s="359" t="s">
        <v>67</v>
      </c>
      <c r="AM844" s="359"/>
      <c r="AN844" s="359"/>
      <c r="AO844" s="241"/>
      <c r="AP844" s="412" t="s">
        <v>319</v>
      </c>
      <c r="AQ844" s="412"/>
      <c r="AR844" s="412"/>
      <c r="AS844" s="412"/>
      <c r="AT844" s="412"/>
      <c r="AU844" s="412"/>
      <c r="AV844" s="412"/>
      <c r="AW844" s="412"/>
      <c r="AX844" s="412"/>
    </row>
    <row r="845" spans="1:51" ht="30" customHeight="1">
      <c r="A845" s="666">
        <v>1</v>
      </c>
      <c r="B845" s="666">
        <v>1</v>
      </c>
      <c r="C845" s="667" t="s">
        <v>16</v>
      </c>
      <c r="D845" s="667"/>
      <c r="E845" s="667"/>
      <c r="F845" s="667"/>
      <c r="G845" s="667"/>
      <c r="H845" s="667"/>
      <c r="I845" s="667"/>
      <c r="J845" s="668">
        <v>2010401005495</v>
      </c>
      <c r="K845" s="668"/>
      <c r="L845" s="668"/>
      <c r="M845" s="668"/>
      <c r="N845" s="668"/>
      <c r="O845" s="668"/>
      <c r="P845" s="669" t="s">
        <v>484</v>
      </c>
      <c r="Q845" s="669"/>
      <c r="R845" s="669"/>
      <c r="S845" s="669"/>
      <c r="T845" s="669"/>
      <c r="U845" s="669"/>
      <c r="V845" s="669"/>
      <c r="W845" s="669"/>
      <c r="X845" s="669"/>
      <c r="Y845" s="670">
        <v>0.2</v>
      </c>
      <c r="Z845" s="671"/>
      <c r="AA845" s="671"/>
      <c r="AB845" s="672"/>
      <c r="AC845" s="673" t="s">
        <v>427</v>
      </c>
      <c r="AD845" s="674"/>
      <c r="AE845" s="674"/>
      <c r="AF845" s="674"/>
      <c r="AG845" s="674"/>
      <c r="AH845" s="675" t="s">
        <v>10</v>
      </c>
      <c r="AI845" s="675"/>
      <c r="AJ845" s="675"/>
      <c r="AK845" s="675"/>
      <c r="AL845" s="676" t="s">
        <v>10</v>
      </c>
      <c r="AM845" s="677"/>
      <c r="AN845" s="677"/>
      <c r="AO845" s="678"/>
      <c r="AP845" s="273" t="s">
        <v>316</v>
      </c>
      <c r="AQ845" s="273"/>
      <c r="AR845" s="273"/>
      <c r="AS845" s="273"/>
      <c r="AT845" s="273"/>
      <c r="AU845" s="273"/>
      <c r="AV845" s="273"/>
      <c r="AW845" s="273"/>
      <c r="AX845" s="273"/>
    </row>
    <row r="846" spans="1:51" ht="30" hidden="1" customHeight="1">
      <c r="A846" s="666">
        <v>2</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3"/>
      <c r="AD846" s="674"/>
      <c r="AE846" s="674"/>
      <c r="AF846" s="674"/>
      <c r="AG846" s="674"/>
      <c r="AH846" s="675"/>
      <c r="AI846" s="675"/>
      <c r="AJ846" s="675"/>
      <c r="AK846" s="675"/>
      <c r="AL846" s="676"/>
      <c r="AM846" s="677"/>
      <c r="AN846" s="677"/>
      <c r="AO846" s="678"/>
      <c r="AP846" s="273"/>
      <c r="AQ846" s="273"/>
      <c r="AR846" s="273"/>
      <c r="AS846" s="273"/>
      <c r="AT846" s="273"/>
      <c r="AU846" s="273"/>
      <c r="AV846" s="273"/>
      <c r="AW846" s="273"/>
      <c r="AX846" s="273"/>
      <c r="AY846">
        <f>COUNTA($C$846)</f>
        <v>0</v>
      </c>
    </row>
    <row r="847" spans="1:51" ht="30" hidden="1" customHeight="1">
      <c r="A847" s="666">
        <v>3</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3"/>
      <c r="AD847" s="674"/>
      <c r="AE847" s="674"/>
      <c r="AF847" s="674"/>
      <c r="AG847" s="674"/>
      <c r="AH847" s="679"/>
      <c r="AI847" s="679"/>
      <c r="AJ847" s="679"/>
      <c r="AK847" s="679"/>
      <c r="AL847" s="676"/>
      <c r="AM847" s="677"/>
      <c r="AN847" s="677"/>
      <c r="AO847" s="678"/>
      <c r="AP847" s="273"/>
      <c r="AQ847" s="273"/>
      <c r="AR847" s="273"/>
      <c r="AS847" s="273"/>
      <c r="AT847" s="273"/>
      <c r="AU847" s="273"/>
      <c r="AV847" s="273"/>
      <c r="AW847" s="273"/>
      <c r="AX847" s="273"/>
      <c r="AY847">
        <f>COUNTA($C$847)</f>
        <v>0</v>
      </c>
    </row>
    <row r="848" spans="1:51" ht="30" hidden="1" customHeight="1">
      <c r="A848" s="666">
        <v>4</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3"/>
      <c r="AD848" s="674"/>
      <c r="AE848" s="674"/>
      <c r="AF848" s="674"/>
      <c r="AG848" s="674"/>
      <c r="AH848" s="679"/>
      <c r="AI848" s="679"/>
      <c r="AJ848" s="679"/>
      <c r="AK848" s="679"/>
      <c r="AL848" s="676"/>
      <c r="AM848" s="677"/>
      <c r="AN848" s="677"/>
      <c r="AO848" s="678"/>
      <c r="AP848" s="273"/>
      <c r="AQ848" s="273"/>
      <c r="AR848" s="273"/>
      <c r="AS848" s="273"/>
      <c r="AT848" s="273"/>
      <c r="AU848" s="273"/>
      <c r="AV848" s="273"/>
      <c r="AW848" s="273"/>
      <c r="AX848" s="273"/>
      <c r="AY848">
        <f>COUNTA($C$848)</f>
        <v>0</v>
      </c>
    </row>
    <row r="849" spans="1:51" ht="30" hidden="1" customHeight="1">
      <c r="A849" s="666">
        <v>5</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3"/>
      <c r="AD849" s="674"/>
      <c r="AE849" s="674"/>
      <c r="AF849" s="674"/>
      <c r="AG849" s="674"/>
      <c r="AH849" s="679"/>
      <c r="AI849" s="679"/>
      <c r="AJ849" s="679"/>
      <c r="AK849" s="679"/>
      <c r="AL849" s="676"/>
      <c r="AM849" s="677"/>
      <c r="AN849" s="677"/>
      <c r="AO849" s="678"/>
      <c r="AP849" s="273"/>
      <c r="AQ849" s="273"/>
      <c r="AR849" s="273"/>
      <c r="AS849" s="273"/>
      <c r="AT849" s="273"/>
      <c r="AU849" s="273"/>
      <c r="AV849" s="273"/>
      <c r="AW849" s="273"/>
      <c r="AX849" s="273"/>
      <c r="AY849">
        <f>COUNTA($C$849)</f>
        <v>0</v>
      </c>
    </row>
    <row r="850" spans="1:51" ht="30" hidden="1" customHeight="1">
      <c r="A850" s="666">
        <v>6</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3"/>
      <c r="AD850" s="674"/>
      <c r="AE850" s="674"/>
      <c r="AF850" s="674"/>
      <c r="AG850" s="674"/>
      <c r="AH850" s="679"/>
      <c r="AI850" s="679"/>
      <c r="AJ850" s="679"/>
      <c r="AK850" s="679"/>
      <c r="AL850" s="676"/>
      <c r="AM850" s="677"/>
      <c r="AN850" s="677"/>
      <c r="AO850" s="678"/>
      <c r="AP850" s="273"/>
      <c r="AQ850" s="273"/>
      <c r="AR850" s="273"/>
      <c r="AS850" s="273"/>
      <c r="AT850" s="273"/>
      <c r="AU850" s="273"/>
      <c r="AV850" s="273"/>
      <c r="AW850" s="273"/>
      <c r="AX850" s="273"/>
      <c r="AY850">
        <f>COUNTA($C$850)</f>
        <v>0</v>
      </c>
    </row>
    <row r="851" spans="1:51" ht="30" hidden="1" customHeight="1">
      <c r="A851" s="666">
        <v>7</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3"/>
      <c r="AD851" s="674"/>
      <c r="AE851" s="674"/>
      <c r="AF851" s="674"/>
      <c r="AG851" s="674"/>
      <c r="AH851" s="679"/>
      <c r="AI851" s="679"/>
      <c r="AJ851" s="679"/>
      <c r="AK851" s="679"/>
      <c r="AL851" s="676"/>
      <c r="AM851" s="677"/>
      <c r="AN851" s="677"/>
      <c r="AO851" s="678"/>
      <c r="AP851" s="273"/>
      <c r="AQ851" s="273"/>
      <c r="AR851" s="273"/>
      <c r="AS851" s="273"/>
      <c r="AT851" s="273"/>
      <c r="AU851" s="273"/>
      <c r="AV851" s="273"/>
      <c r="AW851" s="273"/>
      <c r="AX851" s="273"/>
      <c r="AY851">
        <f>COUNTA($C$851)</f>
        <v>0</v>
      </c>
    </row>
    <row r="852" spans="1:51" ht="30" hidden="1" customHeight="1">
      <c r="A852" s="666">
        <v>8</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3"/>
      <c r="AD852" s="674"/>
      <c r="AE852" s="674"/>
      <c r="AF852" s="674"/>
      <c r="AG852" s="674"/>
      <c r="AH852" s="679"/>
      <c r="AI852" s="679"/>
      <c r="AJ852" s="679"/>
      <c r="AK852" s="679"/>
      <c r="AL852" s="676"/>
      <c r="AM852" s="677"/>
      <c r="AN852" s="677"/>
      <c r="AO852" s="678"/>
      <c r="AP852" s="273"/>
      <c r="AQ852" s="273"/>
      <c r="AR852" s="273"/>
      <c r="AS852" s="273"/>
      <c r="AT852" s="273"/>
      <c r="AU852" s="273"/>
      <c r="AV852" s="273"/>
      <c r="AW852" s="273"/>
      <c r="AX852" s="273"/>
      <c r="AY852">
        <f>COUNTA($C$852)</f>
        <v>0</v>
      </c>
    </row>
    <row r="853" spans="1:51" ht="30" hidden="1" customHeight="1">
      <c r="A853" s="666">
        <v>9</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3"/>
      <c r="AD853" s="674"/>
      <c r="AE853" s="674"/>
      <c r="AF853" s="674"/>
      <c r="AG853" s="674"/>
      <c r="AH853" s="679"/>
      <c r="AI853" s="679"/>
      <c r="AJ853" s="679"/>
      <c r="AK853" s="679"/>
      <c r="AL853" s="676"/>
      <c r="AM853" s="677"/>
      <c r="AN853" s="677"/>
      <c r="AO853" s="678"/>
      <c r="AP853" s="273"/>
      <c r="AQ853" s="273"/>
      <c r="AR853" s="273"/>
      <c r="AS853" s="273"/>
      <c r="AT853" s="273"/>
      <c r="AU853" s="273"/>
      <c r="AV853" s="273"/>
      <c r="AW853" s="273"/>
      <c r="AX853" s="273"/>
      <c r="AY853">
        <f>COUNTA($C$853)</f>
        <v>0</v>
      </c>
    </row>
    <row r="854" spans="1:51" ht="30" hidden="1" customHeight="1">
      <c r="A854" s="666">
        <v>10</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3"/>
      <c r="AD854" s="674"/>
      <c r="AE854" s="674"/>
      <c r="AF854" s="674"/>
      <c r="AG854" s="674"/>
      <c r="AH854" s="679"/>
      <c r="AI854" s="679"/>
      <c r="AJ854" s="679"/>
      <c r="AK854" s="679"/>
      <c r="AL854" s="676"/>
      <c r="AM854" s="677"/>
      <c r="AN854" s="677"/>
      <c r="AO854" s="678"/>
      <c r="AP854" s="273"/>
      <c r="AQ854" s="273"/>
      <c r="AR854" s="273"/>
      <c r="AS854" s="273"/>
      <c r="AT854" s="273"/>
      <c r="AU854" s="273"/>
      <c r="AV854" s="273"/>
      <c r="AW854" s="273"/>
      <c r="AX854" s="273"/>
      <c r="AY854">
        <f>COUNTA($C$854)</f>
        <v>0</v>
      </c>
    </row>
    <row r="855" spans="1:51" ht="30" hidden="1" customHeight="1">
      <c r="A855" s="666">
        <v>11</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3"/>
      <c r="AD855" s="674"/>
      <c r="AE855" s="674"/>
      <c r="AF855" s="674"/>
      <c r="AG855" s="674"/>
      <c r="AH855" s="679"/>
      <c r="AI855" s="679"/>
      <c r="AJ855" s="679"/>
      <c r="AK855" s="679"/>
      <c r="AL855" s="676"/>
      <c r="AM855" s="677"/>
      <c r="AN855" s="677"/>
      <c r="AO855" s="678"/>
      <c r="AP855" s="273"/>
      <c r="AQ855" s="273"/>
      <c r="AR855" s="273"/>
      <c r="AS855" s="273"/>
      <c r="AT855" s="273"/>
      <c r="AU855" s="273"/>
      <c r="AV855" s="273"/>
      <c r="AW855" s="273"/>
      <c r="AX855" s="273"/>
      <c r="AY855">
        <f>COUNTA($C$855)</f>
        <v>0</v>
      </c>
    </row>
    <row r="856" spans="1:51" ht="30" hidden="1" customHeight="1">
      <c r="A856" s="666">
        <v>12</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3"/>
      <c r="AD856" s="674"/>
      <c r="AE856" s="674"/>
      <c r="AF856" s="674"/>
      <c r="AG856" s="674"/>
      <c r="AH856" s="679"/>
      <c r="AI856" s="679"/>
      <c r="AJ856" s="679"/>
      <c r="AK856" s="679"/>
      <c r="AL856" s="676"/>
      <c r="AM856" s="677"/>
      <c r="AN856" s="677"/>
      <c r="AO856" s="678"/>
      <c r="AP856" s="273"/>
      <c r="AQ856" s="273"/>
      <c r="AR856" s="273"/>
      <c r="AS856" s="273"/>
      <c r="AT856" s="273"/>
      <c r="AU856" s="273"/>
      <c r="AV856" s="273"/>
      <c r="AW856" s="273"/>
      <c r="AX856" s="273"/>
      <c r="AY856">
        <f>COUNTA($C$856)</f>
        <v>0</v>
      </c>
    </row>
    <row r="857" spans="1:51" ht="30" hidden="1" customHeight="1">
      <c r="A857" s="666">
        <v>13</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3"/>
      <c r="AD857" s="674"/>
      <c r="AE857" s="674"/>
      <c r="AF857" s="674"/>
      <c r="AG857" s="674"/>
      <c r="AH857" s="679"/>
      <c r="AI857" s="679"/>
      <c r="AJ857" s="679"/>
      <c r="AK857" s="679"/>
      <c r="AL857" s="676"/>
      <c r="AM857" s="677"/>
      <c r="AN857" s="677"/>
      <c r="AO857" s="678"/>
      <c r="AP857" s="273"/>
      <c r="AQ857" s="273"/>
      <c r="AR857" s="273"/>
      <c r="AS857" s="273"/>
      <c r="AT857" s="273"/>
      <c r="AU857" s="273"/>
      <c r="AV857" s="273"/>
      <c r="AW857" s="273"/>
      <c r="AX857" s="273"/>
      <c r="AY857">
        <f>COUNTA($C$857)</f>
        <v>0</v>
      </c>
    </row>
    <row r="858" spans="1:51" ht="30" hidden="1" customHeight="1">
      <c r="A858" s="666">
        <v>14</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3"/>
      <c r="AD858" s="674"/>
      <c r="AE858" s="674"/>
      <c r="AF858" s="674"/>
      <c r="AG858" s="674"/>
      <c r="AH858" s="679"/>
      <c r="AI858" s="679"/>
      <c r="AJ858" s="679"/>
      <c r="AK858" s="679"/>
      <c r="AL858" s="676"/>
      <c r="AM858" s="677"/>
      <c r="AN858" s="677"/>
      <c r="AO858" s="678"/>
      <c r="AP858" s="273"/>
      <c r="AQ858" s="273"/>
      <c r="AR858" s="273"/>
      <c r="AS858" s="273"/>
      <c r="AT858" s="273"/>
      <c r="AU858" s="273"/>
      <c r="AV858" s="273"/>
      <c r="AW858" s="273"/>
      <c r="AX858" s="273"/>
      <c r="AY858">
        <f>COUNTA($C$858)</f>
        <v>0</v>
      </c>
    </row>
    <row r="859" spans="1:51" ht="30" hidden="1" customHeight="1">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73"/>
      <c r="AQ859" s="273"/>
      <c r="AR859" s="273"/>
      <c r="AS859" s="273"/>
      <c r="AT859" s="273"/>
      <c r="AU859" s="273"/>
      <c r="AV859" s="273"/>
      <c r="AW859" s="273"/>
      <c r="AX859" s="273"/>
      <c r="AY859">
        <f>COUNTA($C$859)</f>
        <v>0</v>
      </c>
    </row>
    <row r="860" spans="1:51" ht="30" hidden="1" customHeight="1">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73"/>
      <c r="AQ860" s="273"/>
      <c r="AR860" s="273"/>
      <c r="AS860" s="273"/>
      <c r="AT860" s="273"/>
      <c r="AU860" s="273"/>
      <c r="AV860" s="273"/>
      <c r="AW860" s="273"/>
      <c r="AX860" s="273"/>
      <c r="AY860">
        <f>COUNTA($C$860)</f>
        <v>0</v>
      </c>
    </row>
    <row r="861" spans="1:51" s="1" customFormat="1" ht="30" hidden="1" customHeight="1">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73"/>
      <c r="AQ861" s="273"/>
      <c r="AR861" s="273"/>
      <c r="AS861" s="273"/>
      <c r="AT861" s="273"/>
      <c r="AU861" s="273"/>
      <c r="AV861" s="273"/>
      <c r="AW861" s="273"/>
      <c r="AX861" s="273"/>
      <c r="AY861" s="2">
        <f>COUNTA($C$861)</f>
        <v>0</v>
      </c>
    </row>
    <row r="862" spans="1:51" ht="30" hidden="1" customHeight="1">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73"/>
      <c r="AQ862" s="273"/>
      <c r="AR862" s="273"/>
      <c r="AS862" s="273"/>
      <c r="AT862" s="273"/>
      <c r="AU862" s="273"/>
      <c r="AV862" s="273"/>
      <c r="AW862" s="273"/>
      <c r="AX862" s="273"/>
      <c r="AY862">
        <f>COUNTA($C$862)</f>
        <v>0</v>
      </c>
    </row>
    <row r="863" spans="1:51" ht="30" hidden="1" customHeight="1">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73"/>
      <c r="AQ863" s="273"/>
      <c r="AR863" s="273"/>
      <c r="AS863" s="273"/>
      <c r="AT863" s="273"/>
      <c r="AU863" s="273"/>
      <c r="AV863" s="273"/>
      <c r="AW863" s="273"/>
      <c r="AX863" s="273"/>
      <c r="AY863">
        <f>COUNTA($C$863)</f>
        <v>0</v>
      </c>
    </row>
    <row r="864" spans="1:51" ht="30" hidden="1" customHeight="1">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73"/>
      <c r="AQ864" s="273"/>
      <c r="AR864" s="273"/>
      <c r="AS864" s="273"/>
      <c r="AT864" s="273"/>
      <c r="AU864" s="273"/>
      <c r="AV864" s="273"/>
      <c r="AW864" s="273"/>
      <c r="AX864" s="273"/>
      <c r="AY864">
        <f>COUNTA($C$864)</f>
        <v>0</v>
      </c>
    </row>
    <row r="865" spans="1:51" ht="30" hidden="1" customHeight="1">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73"/>
      <c r="AQ865" s="273"/>
      <c r="AR865" s="273"/>
      <c r="AS865" s="273"/>
      <c r="AT865" s="273"/>
      <c r="AU865" s="273"/>
      <c r="AV865" s="273"/>
      <c r="AW865" s="273"/>
      <c r="AX865" s="273"/>
      <c r="AY865">
        <f>COUNTA($C$865)</f>
        <v>0</v>
      </c>
    </row>
    <row r="866" spans="1:51" ht="30" hidden="1" customHeight="1">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73"/>
      <c r="AQ866" s="273"/>
      <c r="AR866" s="273"/>
      <c r="AS866" s="273"/>
      <c r="AT866" s="273"/>
      <c r="AU866" s="273"/>
      <c r="AV866" s="273"/>
      <c r="AW866" s="273"/>
      <c r="AX866" s="273"/>
      <c r="AY866">
        <f>COUNTA($C$866)</f>
        <v>0</v>
      </c>
    </row>
    <row r="867" spans="1:51" ht="30" hidden="1" customHeight="1">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73"/>
      <c r="AQ867" s="273"/>
      <c r="AR867" s="273"/>
      <c r="AS867" s="273"/>
      <c r="AT867" s="273"/>
      <c r="AU867" s="273"/>
      <c r="AV867" s="273"/>
      <c r="AW867" s="273"/>
      <c r="AX867" s="273"/>
      <c r="AY867">
        <f>COUNTA($C$867)</f>
        <v>0</v>
      </c>
    </row>
    <row r="868" spans="1:51" ht="30" hidden="1" customHeight="1">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73"/>
      <c r="AQ868" s="273"/>
      <c r="AR868" s="273"/>
      <c r="AS868" s="273"/>
      <c r="AT868" s="273"/>
      <c r="AU868" s="273"/>
      <c r="AV868" s="273"/>
      <c r="AW868" s="273"/>
      <c r="AX868" s="273"/>
      <c r="AY868">
        <f>COUNTA($C$868)</f>
        <v>0</v>
      </c>
    </row>
    <row r="869" spans="1:51" ht="30" hidden="1" customHeight="1">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73"/>
      <c r="AQ869" s="273"/>
      <c r="AR869" s="273"/>
      <c r="AS869" s="273"/>
      <c r="AT869" s="273"/>
      <c r="AU869" s="273"/>
      <c r="AV869" s="273"/>
      <c r="AW869" s="273"/>
      <c r="AX869" s="273"/>
      <c r="AY869">
        <f>COUNTA($C$869)</f>
        <v>0</v>
      </c>
    </row>
    <row r="870" spans="1:51" ht="30" hidden="1" customHeight="1">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73"/>
      <c r="AQ870" s="273"/>
      <c r="AR870" s="273"/>
      <c r="AS870" s="273"/>
      <c r="AT870" s="273"/>
      <c r="AU870" s="273"/>
      <c r="AV870" s="273"/>
      <c r="AW870" s="273"/>
      <c r="AX870" s="273"/>
      <c r="AY870">
        <f>COUNTA($C$870)</f>
        <v>0</v>
      </c>
    </row>
    <row r="871" spans="1:51" ht="30" hidden="1" customHeight="1">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73"/>
      <c r="AQ871" s="273"/>
      <c r="AR871" s="273"/>
      <c r="AS871" s="273"/>
      <c r="AT871" s="273"/>
      <c r="AU871" s="273"/>
      <c r="AV871" s="273"/>
      <c r="AW871" s="273"/>
      <c r="AX871" s="273"/>
      <c r="AY871">
        <f>COUNTA($C$871)</f>
        <v>0</v>
      </c>
    </row>
    <row r="872" spans="1:51" ht="30" hidden="1" customHeight="1">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73"/>
      <c r="AQ872" s="273"/>
      <c r="AR872" s="273"/>
      <c r="AS872" s="273"/>
      <c r="AT872" s="273"/>
      <c r="AU872" s="273"/>
      <c r="AV872" s="273"/>
      <c r="AW872" s="273"/>
      <c r="AX872" s="273"/>
      <c r="AY872">
        <f>COUNTA($C$872)</f>
        <v>0</v>
      </c>
    </row>
    <row r="873" spans="1:51" ht="30" hidden="1" customHeight="1">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73"/>
      <c r="AQ873" s="273"/>
      <c r="AR873" s="273"/>
      <c r="AS873" s="273"/>
      <c r="AT873" s="273"/>
      <c r="AU873" s="273"/>
      <c r="AV873" s="273"/>
      <c r="AW873" s="273"/>
      <c r="AX873" s="273"/>
      <c r="AY873">
        <f>COUNTA($C$873)</f>
        <v>0</v>
      </c>
    </row>
    <row r="874" spans="1:51" ht="30" hidden="1" customHeight="1">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73"/>
      <c r="AQ874" s="273"/>
      <c r="AR874" s="273"/>
      <c r="AS874" s="273"/>
      <c r="AT874" s="273"/>
      <c r="AU874" s="273"/>
      <c r="AV874" s="273"/>
      <c r="AW874" s="273"/>
      <c r="AX874" s="27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59"/>
      <c r="B877" s="359"/>
      <c r="C877" s="359" t="s">
        <v>314</v>
      </c>
      <c r="D877" s="359"/>
      <c r="E877" s="359"/>
      <c r="F877" s="359"/>
      <c r="G877" s="359"/>
      <c r="H877" s="359"/>
      <c r="I877" s="359"/>
      <c r="J877" s="412" t="s">
        <v>120</v>
      </c>
      <c r="K877" s="615"/>
      <c r="L877" s="615"/>
      <c r="M877" s="615"/>
      <c r="N877" s="615"/>
      <c r="O877" s="615"/>
      <c r="P877" s="359" t="s">
        <v>66</v>
      </c>
      <c r="Q877" s="359"/>
      <c r="R877" s="359"/>
      <c r="S877" s="359"/>
      <c r="T877" s="359"/>
      <c r="U877" s="359"/>
      <c r="V877" s="359"/>
      <c r="W877" s="359"/>
      <c r="X877" s="359"/>
      <c r="Y877" s="665" t="s">
        <v>315</v>
      </c>
      <c r="Z877" s="665"/>
      <c r="AA877" s="665"/>
      <c r="AB877" s="665"/>
      <c r="AC877" s="412" t="s">
        <v>126</v>
      </c>
      <c r="AD877" s="412"/>
      <c r="AE877" s="412"/>
      <c r="AF877" s="412"/>
      <c r="AG877" s="412"/>
      <c r="AH877" s="665" t="s">
        <v>71</v>
      </c>
      <c r="AI877" s="359"/>
      <c r="AJ877" s="359"/>
      <c r="AK877" s="359"/>
      <c r="AL877" s="359" t="s">
        <v>67</v>
      </c>
      <c r="AM877" s="359"/>
      <c r="AN877" s="359"/>
      <c r="AO877" s="241"/>
      <c r="AP877" s="412" t="s">
        <v>319</v>
      </c>
      <c r="AQ877" s="412"/>
      <c r="AR877" s="412"/>
      <c r="AS877" s="412"/>
      <c r="AT877" s="412"/>
      <c r="AU877" s="412"/>
      <c r="AV877" s="412"/>
      <c r="AW877" s="412"/>
      <c r="AX877" s="412"/>
      <c r="AY877">
        <f>$AY$875</f>
        <v>0</v>
      </c>
    </row>
    <row r="878" spans="1:51" ht="30" hidden="1" customHeight="1">
      <c r="A878" s="666">
        <v>1</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3"/>
      <c r="AD878" s="674"/>
      <c r="AE878" s="674"/>
      <c r="AF878" s="674"/>
      <c r="AG878" s="674"/>
      <c r="AH878" s="675"/>
      <c r="AI878" s="675"/>
      <c r="AJ878" s="675"/>
      <c r="AK878" s="675"/>
      <c r="AL878" s="676"/>
      <c r="AM878" s="677"/>
      <c r="AN878" s="677"/>
      <c r="AO878" s="678"/>
      <c r="AP878" s="273"/>
      <c r="AQ878" s="273"/>
      <c r="AR878" s="273"/>
      <c r="AS878" s="273"/>
      <c r="AT878" s="273"/>
      <c r="AU878" s="273"/>
      <c r="AV878" s="273"/>
      <c r="AW878" s="273"/>
      <c r="AX878" s="273"/>
      <c r="AY878">
        <f>$AY$875</f>
        <v>0</v>
      </c>
    </row>
    <row r="879" spans="1:51" ht="30" hidden="1" customHeight="1">
      <c r="A879" s="666">
        <v>2</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3"/>
      <c r="AD879" s="674"/>
      <c r="AE879" s="674"/>
      <c r="AF879" s="674"/>
      <c r="AG879" s="674"/>
      <c r="AH879" s="675"/>
      <c r="AI879" s="675"/>
      <c r="AJ879" s="675"/>
      <c r="AK879" s="675"/>
      <c r="AL879" s="676"/>
      <c r="AM879" s="677"/>
      <c r="AN879" s="677"/>
      <c r="AO879" s="678"/>
      <c r="AP879" s="273"/>
      <c r="AQ879" s="273"/>
      <c r="AR879" s="273"/>
      <c r="AS879" s="273"/>
      <c r="AT879" s="273"/>
      <c r="AU879" s="273"/>
      <c r="AV879" s="273"/>
      <c r="AW879" s="273"/>
      <c r="AX879" s="273"/>
      <c r="AY879">
        <f>COUNTA($C$879)</f>
        <v>0</v>
      </c>
    </row>
    <row r="880" spans="1:51" ht="30" hidden="1" customHeight="1">
      <c r="A880" s="666">
        <v>3</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3"/>
      <c r="AD880" s="674"/>
      <c r="AE880" s="674"/>
      <c r="AF880" s="674"/>
      <c r="AG880" s="674"/>
      <c r="AH880" s="679"/>
      <c r="AI880" s="679"/>
      <c r="AJ880" s="679"/>
      <c r="AK880" s="679"/>
      <c r="AL880" s="676"/>
      <c r="AM880" s="677"/>
      <c r="AN880" s="677"/>
      <c r="AO880" s="678"/>
      <c r="AP880" s="273"/>
      <c r="AQ880" s="273"/>
      <c r="AR880" s="273"/>
      <c r="AS880" s="273"/>
      <c r="AT880" s="273"/>
      <c r="AU880" s="273"/>
      <c r="AV880" s="273"/>
      <c r="AW880" s="273"/>
      <c r="AX880" s="273"/>
      <c r="AY880">
        <f>COUNTA($C$880)</f>
        <v>0</v>
      </c>
    </row>
    <row r="881" spans="1:51" ht="30" hidden="1" customHeight="1">
      <c r="A881" s="666">
        <v>4</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3"/>
      <c r="AD881" s="674"/>
      <c r="AE881" s="674"/>
      <c r="AF881" s="674"/>
      <c r="AG881" s="674"/>
      <c r="AH881" s="679"/>
      <c r="AI881" s="679"/>
      <c r="AJ881" s="679"/>
      <c r="AK881" s="679"/>
      <c r="AL881" s="676"/>
      <c r="AM881" s="677"/>
      <c r="AN881" s="677"/>
      <c r="AO881" s="678"/>
      <c r="AP881" s="273"/>
      <c r="AQ881" s="273"/>
      <c r="AR881" s="273"/>
      <c r="AS881" s="273"/>
      <c r="AT881" s="273"/>
      <c r="AU881" s="273"/>
      <c r="AV881" s="273"/>
      <c r="AW881" s="273"/>
      <c r="AX881" s="273"/>
      <c r="AY881">
        <f>COUNTA($C$881)</f>
        <v>0</v>
      </c>
    </row>
    <row r="882" spans="1:51" ht="30" hidden="1" customHeight="1">
      <c r="A882" s="666">
        <v>5</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3"/>
      <c r="AD882" s="674"/>
      <c r="AE882" s="674"/>
      <c r="AF882" s="674"/>
      <c r="AG882" s="674"/>
      <c r="AH882" s="679"/>
      <c r="AI882" s="679"/>
      <c r="AJ882" s="679"/>
      <c r="AK882" s="679"/>
      <c r="AL882" s="676"/>
      <c r="AM882" s="677"/>
      <c r="AN882" s="677"/>
      <c r="AO882" s="678"/>
      <c r="AP882" s="273"/>
      <c r="AQ882" s="273"/>
      <c r="AR882" s="273"/>
      <c r="AS882" s="273"/>
      <c r="AT882" s="273"/>
      <c r="AU882" s="273"/>
      <c r="AV882" s="273"/>
      <c r="AW882" s="273"/>
      <c r="AX882" s="273"/>
      <c r="AY882">
        <f>COUNTA($C$882)</f>
        <v>0</v>
      </c>
    </row>
    <row r="883" spans="1:51" ht="30" hidden="1" customHeight="1">
      <c r="A883" s="666">
        <v>6</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3"/>
      <c r="AD883" s="674"/>
      <c r="AE883" s="674"/>
      <c r="AF883" s="674"/>
      <c r="AG883" s="674"/>
      <c r="AH883" s="679"/>
      <c r="AI883" s="679"/>
      <c r="AJ883" s="679"/>
      <c r="AK883" s="679"/>
      <c r="AL883" s="676"/>
      <c r="AM883" s="677"/>
      <c r="AN883" s="677"/>
      <c r="AO883" s="678"/>
      <c r="AP883" s="273"/>
      <c r="AQ883" s="273"/>
      <c r="AR883" s="273"/>
      <c r="AS883" s="273"/>
      <c r="AT883" s="273"/>
      <c r="AU883" s="273"/>
      <c r="AV883" s="273"/>
      <c r="AW883" s="273"/>
      <c r="AX883" s="273"/>
      <c r="AY883">
        <f>COUNTA($C$883)</f>
        <v>0</v>
      </c>
    </row>
    <row r="884" spans="1:51" ht="30" hidden="1" customHeight="1">
      <c r="A884" s="666">
        <v>7</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3"/>
      <c r="AD884" s="674"/>
      <c r="AE884" s="674"/>
      <c r="AF884" s="674"/>
      <c r="AG884" s="674"/>
      <c r="AH884" s="679"/>
      <c r="AI884" s="679"/>
      <c r="AJ884" s="679"/>
      <c r="AK884" s="679"/>
      <c r="AL884" s="676"/>
      <c r="AM884" s="677"/>
      <c r="AN884" s="677"/>
      <c r="AO884" s="678"/>
      <c r="AP884" s="273"/>
      <c r="AQ884" s="273"/>
      <c r="AR884" s="273"/>
      <c r="AS884" s="273"/>
      <c r="AT884" s="273"/>
      <c r="AU884" s="273"/>
      <c r="AV884" s="273"/>
      <c r="AW884" s="273"/>
      <c r="AX884" s="273"/>
      <c r="AY884">
        <f>COUNTA($C$884)</f>
        <v>0</v>
      </c>
    </row>
    <row r="885" spans="1:51" ht="30" hidden="1" customHeight="1">
      <c r="A885" s="666">
        <v>8</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3"/>
      <c r="AD885" s="674"/>
      <c r="AE885" s="674"/>
      <c r="AF885" s="674"/>
      <c r="AG885" s="674"/>
      <c r="AH885" s="679"/>
      <c r="AI885" s="679"/>
      <c r="AJ885" s="679"/>
      <c r="AK885" s="679"/>
      <c r="AL885" s="676"/>
      <c r="AM885" s="677"/>
      <c r="AN885" s="677"/>
      <c r="AO885" s="678"/>
      <c r="AP885" s="273"/>
      <c r="AQ885" s="273"/>
      <c r="AR885" s="273"/>
      <c r="AS885" s="273"/>
      <c r="AT885" s="273"/>
      <c r="AU885" s="273"/>
      <c r="AV885" s="273"/>
      <c r="AW885" s="273"/>
      <c r="AX885" s="273"/>
      <c r="AY885">
        <f>COUNTA($C$885)</f>
        <v>0</v>
      </c>
    </row>
    <row r="886" spans="1:51" ht="30" hidden="1" customHeight="1">
      <c r="A886" s="666">
        <v>9</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3"/>
      <c r="AD886" s="674"/>
      <c r="AE886" s="674"/>
      <c r="AF886" s="674"/>
      <c r="AG886" s="674"/>
      <c r="AH886" s="679"/>
      <c r="AI886" s="679"/>
      <c r="AJ886" s="679"/>
      <c r="AK886" s="679"/>
      <c r="AL886" s="676"/>
      <c r="AM886" s="677"/>
      <c r="AN886" s="677"/>
      <c r="AO886" s="678"/>
      <c r="AP886" s="273"/>
      <c r="AQ886" s="273"/>
      <c r="AR886" s="273"/>
      <c r="AS886" s="273"/>
      <c r="AT886" s="273"/>
      <c r="AU886" s="273"/>
      <c r="AV886" s="273"/>
      <c r="AW886" s="273"/>
      <c r="AX886" s="273"/>
      <c r="AY886">
        <f>COUNTA($C$886)</f>
        <v>0</v>
      </c>
    </row>
    <row r="887" spans="1:51" ht="30" hidden="1" customHeight="1">
      <c r="A887" s="666">
        <v>10</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3"/>
      <c r="AD887" s="674"/>
      <c r="AE887" s="674"/>
      <c r="AF887" s="674"/>
      <c r="AG887" s="674"/>
      <c r="AH887" s="679"/>
      <c r="AI887" s="679"/>
      <c r="AJ887" s="679"/>
      <c r="AK887" s="679"/>
      <c r="AL887" s="676"/>
      <c r="AM887" s="677"/>
      <c r="AN887" s="677"/>
      <c r="AO887" s="678"/>
      <c r="AP887" s="273"/>
      <c r="AQ887" s="273"/>
      <c r="AR887" s="273"/>
      <c r="AS887" s="273"/>
      <c r="AT887" s="273"/>
      <c r="AU887" s="273"/>
      <c r="AV887" s="273"/>
      <c r="AW887" s="273"/>
      <c r="AX887" s="273"/>
      <c r="AY887">
        <f>COUNTA($C$887)</f>
        <v>0</v>
      </c>
    </row>
    <row r="888" spans="1:51" ht="30" hidden="1" customHeight="1">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73"/>
      <c r="AQ888" s="273"/>
      <c r="AR888" s="273"/>
      <c r="AS888" s="273"/>
      <c r="AT888" s="273"/>
      <c r="AU888" s="273"/>
      <c r="AV888" s="273"/>
      <c r="AW888" s="273"/>
      <c r="AX888" s="273"/>
      <c r="AY888">
        <f>COUNTA($C$888)</f>
        <v>0</v>
      </c>
    </row>
    <row r="889" spans="1:51" ht="30" hidden="1" customHeight="1">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73"/>
      <c r="AQ889" s="273"/>
      <c r="AR889" s="273"/>
      <c r="AS889" s="273"/>
      <c r="AT889" s="273"/>
      <c r="AU889" s="273"/>
      <c r="AV889" s="273"/>
      <c r="AW889" s="273"/>
      <c r="AX889" s="273"/>
      <c r="AY889">
        <f>COUNTA($C$889)</f>
        <v>0</v>
      </c>
    </row>
    <row r="890" spans="1:51" ht="30" hidden="1" customHeight="1">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73"/>
      <c r="AQ890" s="273"/>
      <c r="AR890" s="273"/>
      <c r="AS890" s="273"/>
      <c r="AT890" s="273"/>
      <c r="AU890" s="273"/>
      <c r="AV890" s="273"/>
      <c r="AW890" s="273"/>
      <c r="AX890" s="273"/>
      <c r="AY890">
        <f>COUNTA($C$890)</f>
        <v>0</v>
      </c>
    </row>
    <row r="891" spans="1:51" ht="30" hidden="1" customHeight="1">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73"/>
      <c r="AQ891" s="273"/>
      <c r="AR891" s="273"/>
      <c r="AS891" s="273"/>
      <c r="AT891" s="273"/>
      <c r="AU891" s="273"/>
      <c r="AV891" s="273"/>
      <c r="AW891" s="273"/>
      <c r="AX891" s="273"/>
      <c r="AY891">
        <f>COUNTA($C$891)</f>
        <v>0</v>
      </c>
    </row>
    <row r="892" spans="1:51" ht="30" hidden="1" customHeight="1">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73"/>
      <c r="AQ892" s="273"/>
      <c r="AR892" s="273"/>
      <c r="AS892" s="273"/>
      <c r="AT892" s="273"/>
      <c r="AU892" s="273"/>
      <c r="AV892" s="273"/>
      <c r="AW892" s="273"/>
      <c r="AX892" s="273"/>
      <c r="AY892">
        <f>COUNTA($C$892)</f>
        <v>0</v>
      </c>
    </row>
    <row r="893" spans="1:51" ht="30" hidden="1" customHeight="1">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73"/>
      <c r="AQ893" s="273"/>
      <c r="AR893" s="273"/>
      <c r="AS893" s="273"/>
      <c r="AT893" s="273"/>
      <c r="AU893" s="273"/>
      <c r="AV893" s="273"/>
      <c r="AW893" s="273"/>
      <c r="AX893" s="273"/>
      <c r="AY893">
        <f>COUNTA($C$893)</f>
        <v>0</v>
      </c>
    </row>
    <row r="894" spans="1:51" s="1" customFormat="1" ht="30" hidden="1" customHeight="1">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73"/>
      <c r="AQ894" s="273"/>
      <c r="AR894" s="273"/>
      <c r="AS894" s="273"/>
      <c r="AT894" s="273"/>
      <c r="AU894" s="273"/>
      <c r="AV894" s="273"/>
      <c r="AW894" s="273"/>
      <c r="AX894" s="273"/>
      <c r="AY894" s="2">
        <f>COUNTA($C$894)</f>
        <v>0</v>
      </c>
    </row>
    <row r="895" spans="1:51" ht="30" hidden="1" customHeight="1">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73"/>
      <c r="AQ895" s="273"/>
      <c r="AR895" s="273"/>
      <c r="AS895" s="273"/>
      <c r="AT895" s="273"/>
      <c r="AU895" s="273"/>
      <c r="AV895" s="273"/>
      <c r="AW895" s="273"/>
      <c r="AX895" s="273"/>
      <c r="AY895">
        <f>COUNTA($C$895)</f>
        <v>0</v>
      </c>
    </row>
    <row r="896" spans="1:51" ht="30" hidden="1" customHeight="1">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73"/>
      <c r="AQ896" s="273"/>
      <c r="AR896" s="273"/>
      <c r="AS896" s="273"/>
      <c r="AT896" s="273"/>
      <c r="AU896" s="273"/>
      <c r="AV896" s="273"/>
      <c r="AW896" s="273"/>
      <c r="AX896" s="273"/>
      <c r="AY896">
        <f>COUNTA($C$896)</f>
        <v>0</v>
      </c>
    </row>
    <row r="897" spans="1:51" ht="30" hidden="1" customHeight="1">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73"/>
      <c r="AQ897" s="273"/>
      <c r="AR897" s="273"/>
      <c r="AS897" s="273"/>
      <c r="AT897" s="273"/>
      <c r="AU897" s="273"/>
      <c r="AV897" s="273"/>
      <c r="AW897" s="273"/>
      <c r="AX897" s="273"/>
      <c r="AY897">
        <f>COUNTA($C$897)</f>
        <v>0</v>
      </c>
    </row>
    <row r="898" spans="1:51" ht="30" hidden="1" customHeight="1">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73"/>
      <c r="AQ898" s="273"/>
      <c r="AR898" s="273"/>
      <c r="AS898" s="273"/>
      <c r="AT898" s="273"/>
      <c r="AU898" s="273"/>
      <c r="AV898" s="273"/>
      <c r="AW898" s="273"/>
      <c r="AX898" s="273"/>
      <c r="AY898">
        <f>COUNTA($C$898)</f>
        <v>0</v>
      </c>
    </row>
    <row r="899" spans="1:51" ht="30" hidden="1" customHeight="1">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73"/>
      <c r="AQ899" s="273"/>
      <c r="AR899" s="273"/>
      <c r="AS899" s="273"/>
      <c r="AT899" s="273"/>
      <c r="AU899" s="273"/>
      <c r="AV899" s="273"/>
      <c r="AW899" s="273"/>
      <c r="AX899" s="273"/>
      <c r="AY899">
        <f>COUNTA($C$899)</f>
        <v>0</v>
      </c>
    </row>
    <row r="900" spans="1:51" ht="30" hidden="1" customHeight="1">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73"/>
      <c r="AQ900" s="273"/>
      <c r="AR900" s="273"/>
      <c r="AS900" s="273"/>
      <c r="AT900" s="273"/>
      <c r="AU900" s="273"/>
      <c r="AV900" s="273"/>
      <c r="AW900" s="273"/>
      <c r="AX900" s="273"/>
      <c r="AY900">
        <f>COUNTA($C$900)</f>
        <v>0</v>
      </c>
    </row>
    <row r="901" spans="1:51" ht="30" hidden="1" customHeight="1">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73"/>
      <c r="AQ901" s="273"/>
      <c r="AR901" s="273"/>
      <c r="AS901" s="273"/>
      <c r="AT901" s="273"/>
      <c r="AU901" s="273"/>
      <c r="AV901" s="273"/>
      <c r="AW901" s="273"/>
      <c r="AX901" s="273"/>
      <c r="AY901">
        <f>COUNTA($C$901)</f>
        <v>0</v>
      </c>
    </row>
    <row r="902" spans="1:51" ht="30" hidden="1" customHeight="1">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73"/>
      <c r="AQ902" s="273"/>
      <c r="AR902" s="273"/>
      <c r="AS902" s="273"/>
      <c r="AT902" s="273"/>
      <c r="AU902" s="273"/>
      <c r="AV902" s="273"/>
      <c r="AW902" s="273"/>
      <c r="AX902" s="273"/>
      <c r="AY902">
        <f>COUNTA($C$902)</f>
        <v>0</v>
      </c>
    </row>
    <row r="903" spans="1:51" ht="30" hidden="1" customHeight="1">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73"/>
      <c r="AQ903" s="273"/>
      <c r="AR903" s="273"/>
      <c r="AS903" s="273"/>
      <c r="AT903" s="273"/>
      <c r="AU903" s="273"/>
      <c r="AV903" s="273"/>
      <c r="AW903" s="273"/>
      <c r="AX903" s="273"/>
      <c r="AY903">
        <f>COUNTA($C$903)</f>
        <v>0</v>
      </c>
    </row>
    <row r="904" spans="1:51" ht="30" hidden="1" customHeight="1">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73"/>
      <c r="AQ904" s="273"/>
      <c r="AR904" s="273"/>
      <c r="AS904" s="273"/>
      <c r="AT904" s="273"/>
      <c r="AU904" s="273"/>
      <c r="AV904" s="273"/>
      <c r="AW904" s="273"/>
      <c r="AX904" s="273"/>
      <c r="AY904">
        <f>COUNTA($C$904)</f>
        <v>0</v>
      </c>
    </row>
    <row r="905" spans="1:51" ht="30" hidden="1" customHeight="1">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73"/>
      <c r="AQ905" s="273"/>
      <c r="AR905" s="273"/>
      <c r="AS905" s="273"/>
      <c r="AT905" s="273"/>
      <c r="AU905" s="273"/>
      <c r="AV905" s="273"/>
      <c r="AW905" s="273"/>
      <c r="AX905" s="273"/>
      <c r="AY905">
        <f>COUNTA($C$905)</f>
        <v>0</v>
      </c>
    </row>
    <row r="906" spans="1:51" ht="30" hidden="1" customHeight="1">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73"/>
      <c r="AQ906" s="273"/>
      <c r="AR906" s="273"/>
      <c r="AS906" s="273"/>
      <c r="AT906" s="273"/>
      <c r="AU906" s="273"/>
      <c r="AV906" s="273"/>
      <c r="AW906" s="273"/>
      <c r="AX906" s="273"/>
      <c r="AY906">
        <f>COUNTA($C$906)</f>
        <v>0</v>
      </c>
    </row>
    <row r="907" spans="1:51" ht="30" hidden="1" customHeight="1">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73"/>
      <c r="AQ907" s="273"/>
      <c r="AR907" s="273"/>
      <c r="AS907" s="273"/>
      <c r="AT907" s="273"/>
      <c r="AU907" s="273"/>
      <c r="AV907" s="273"/>
      <c r="AW907" s="273"/>
      <c r="AX907" s="27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324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59"/>
      <c r="B910" s="359"/>
      <c r="C910" s="359" t="s">
        <v>314</v>
      </c>
      <c r="D910" s="359"/>
      <c r="E910" s="359"/>
      <c r="F910" s="359"/>
      <c r="G910" s="359"/>
      <c r="H910" s="359"/>
      <c r="I910" s="359"/>
      <c r="J910" s="412" t="s">
        <v>120</v>
      </c>
      <c r="K910" s="615"/>
      <c r="L910" s="615"/>
      <c r="M910" s="615"/>
      <c r="N910" s="615"/>
      <c r="O910" s="615"/>
      <c r="P910" s="359" t="s">
        <v>66</v>
      </c>
      <c r="Q910" s="359"/>
      <c r="R910" s="359"/>
      <c r="S910" s="359"/>
      <c r="T910" s="359"/>
      <c r="U910" s="359"/>
      <c r="V910" s="359"/>
      <c r="W910" s="359"/>
      <c r="X910" s="359"/>
      <c r="Y910" s="665" t="s">
        <v>315</v>
      </c>
      <c r="Z910" s="665"/>
      <c r="AA910" s="665"/>
      <c r="AB910" s="665"/>
      <c r="AC910" s="412" t="s">
        <v>126</v>
      </c>
      <c r="AD910" s="412"/>
      <c r="AE910" s="412"/>
      <c r="AF910" s="412"/>
      <c r="AG910" s="412"/>
      <c r="AH910" s="665" t="s">
        <v>71</v>
      </c>
      <c r="AI910" s="359"/>
      <c r="AJ910" s="359"/>
      <c r="AK910" s="359"/>
      <c r="AL910" s="359" t="s">
        <v>67</v>
      </c>
      <c r="AM910" s="359"/>
      <c r="AN910" s="359"/>
      <c r="AO910" s="241"/>
      <c r="AP910" s="412" t="s">
        <v>319</v>
      </c>
      <c r="AQ910" s="412"/>
      <c r="AR910" s="412"/>
      <c r="AS910" s="412"/>
      <c r="AT910" s="412"/>
      <c r="AU910" s="412"/>
      <c r="AV910" s="412"/>
      <c r="AW910" s="412"/>
      <c r="AX910" s="412"/>
      <c r="AY910">
        <f>$AY$908</f>
        <v>0</v>
      </c>
    </row>
    <row r="911" spans="1:51" ht="30" hidden="1" customHeight="1">
      <c r="A911" s="666">
        <v>1</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3"/>
      <c r="AD911" s="674"/>
      <c r="AE911" s="674"/>
      <c r="AF911" s="674"/>
      <c r="AG911" s="674"/>
      <c r="AH911" s="675"/>
      <c r="AI911" s="675"/>
      <c r="AJ911" s="675"/>
      <c r="AK911" s="675"/>
      <c r="AL911" s="676"/>
      <c r="AM911" s="677"/>
      <c r="AN911" s="677"/>
      <c r="AO911" s="678"/>
      <c r="AP911" s="273"/>
      <c r="AQ911" s="273"/>
      <c r="AR911" s="273"/>
      <c r="AS911" s="273"/>
      <c r="AT911" s="273"/>
      <c r="AU911" s="273"/>
      <c r="AV911" s="273"/>
      <c r="AW911" s="273"/>
      <c r="AX911" s="273"/>
      <c r="AY911">
        <f>$AY$908</f>
        <v>0</v>
      </c>
    </row>
    <row r="912" spans="1:51" ht="30" hidden="1" customHeight="1">
      <c r="A912" s="666">
        <v>2</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3"/>
      <c r="AD912" s="674"/>
      <c r="AE912" s="674"/>
      <c r="AF912" s="674"/>
      <c r="AG912" s="674"/>
      <c r="AH912" s="675"/>
      <c r="AI912" s="675"/>
      <c r="AJ912" s="675"/>
      <c r="AK912" s="675"/>
      <c r="AL912" s="676"/>
      <c r="AM912" s="677"/>
      <c r="AN912" s="677"/>
      <c r="AO912" s="678"/>
      <c r="AP912" s="273"/>
      <c r="AQ912" s="273"/>
      <c r="AR912" s="273"/>
      <c r="AS912" s="273"/>
      <c r="AT912" s="273"/>
      <c r="AU912" s="273"/>
      <c r="AV912" s="273"/>
      <c r="AW912" s="273"/>
      <c r="AX912" s="273"/>
      <c r="AY912">
        <f>COUNTA($C$912)</f>
        <v>0</v>
      </c>
    </row>
    <row r="913" spans="1:51" ht="30" hidden="1" customHeight="1">
      <c r="A913" s="666">
        <v>3</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3"/>
      <c r="AD913" s="674"/>
      <c r="AE913" s="674"/>
      <c r="AF913" s="674"/>
      <c r="AG913" s="674"/>
      <c r="AH913" s="679"/>
      <c r="AI913" s="679"/>
      <c r="AJ913" s="679"/>
      <c r="AK913" s="679"/>
      <c r="AL913" s="676"/>
      <c r="AM913" s="677"/>
      <c r="AN913" s="677"/>
      <c r="AO913" s="678"/>
      <c r="AP913" s="273"/>
      <c r="AQ913" s="273"/>
      <c r="AR913" s="273"/>
      <c r="AS913" s="273"/>
      <c r="AT913" s="273"/>
      <c r="AU913" s="273"/>
      <c r="AV913" s="273"/>
      <c r="AW913" s="273"/>
      <c r="AX913" s="273"/>
      <c r="AY913">
        <f>COUNTA($C$913)</f>
        <v>0</v>
      </c>
    </row>
    <row r="914" spans="1:51" ht="30" hidden="1" customHeight="1">
      <c r="A914" s="666">
        <v>4</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3"/>
      <c r="AD914" s="674"/>
      <c r="AE914" s="674"/>
      <c r="AF914" s="674"/>
      <c r="AG914" s="674"/>
      <c r="AH914" s="679"/>
      <c r="AI914" s="679"/>
      <c r="AJ914" s="679"/>
      <c r="AK914" s="679"/>
      <c r="AL914" s="676"/>
      <c r="AM914" s="677"/>
      <c r="AN914" s="677"/>
      <c r="AO914" s="678"/>
      <c r="AP914" s="273"/>
      <c r="AQ914" s="273"/>
      <c r="AR914" s="273"/>
      <c r="AS914" s="273"/>
      <c r="AT914" s="273"/>
      <c r="AU914" s="273"/>
      <c r="AV914" s="273"/>
      <c r="AW914" s="273"/>
      <c r="AX914" s="273"/>
      <c r="AY914">
        <f>COUNTA($C$914)</f>
        <v>0</v>
      </c>
    </row>
    <row r="915" spans="1:51" ht="30" hidden="1" customHeight="1">
      <c r="A915" s="666">
        <v>5</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3"/>
      <c r="AD915" s="674"/>
      <c r="AE915" s="674"/>
      <c r="AF915" s="674"/>
      <c r="AG915" s="674"/>
      <c r="AH915" s="679"/>
      <c r="AI915" s="679"/>
      <c r="AJ915" s="679"/>
      <c r="AK915" s="679"/>
      <c r="AL915" s="676"/>
      <c r="AM915" s="677"/>
      <c r="AN915" s="677"/>
      <c r="AO915" s="678"/>
      <c r="AP915" s="273"/>
      <c r="AQ915" s="273"/>
      <c r="AR915" s="273"/>
      <c r="AS915" s="273"/>
      <c r="AT915" s="273"/>
      <c r="AU915" s="273"/>
      <c r="AV915" s="273"/>
      <c r="AW915" s="273"/>
      <c r="AX915" s="273"/>
      <c r="AY915">
        <f>COUNTA($C$915)</f>
        <v>0</v>
      </c>
    </row>
    <row r="916" spans="1:51" ht="30" hidden="1" customHeight="1">
      <c r="A916" s="666">
        <v>6</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3"/>
      <c r="AD916" s="674"/>
      <c r="AE916" s="674"/>
      <c r="AF916" s="674"/>
      <c r="AG916" s="674"/>
      <c r="AH916" s="679"/>
      <c r="AI916" s="679"/>
      <c r="AJ916" s="679"/>
      <c r="AK916" s="679"/>
      <c r="AL916" s="676"/>
      <c r="AM916" s="677"/>
      <c r="AN916" s="677"/>
      <c r="AO916" s="678"/>
      <c r="AP916" s="273"/>
      <c r="AQ916" s="273"/>
      <c r="AR916" s="273"/>
      <c r="AS916" s="273"/>
      <c r="AT916" s="273"/>
      <c r="AU916" s="273"/>
      <c r="AV916" s="273"/>
      <c r="AW916" s="273"/>
      <c r="AX916" s="273"/>
      <c r="AY916">
        <f>COUNTA($C$916)</f>
        <v>0</v>
      </c>
    </row>
    <row r="917" spans="1:51" ht="30" hidden="1" customHeight="1">
      <c r="A917" s="666">
        <v>7</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3"/>
      <c r="AD917" s="674"/>
      <c r="AE917" s="674"/>
      <c r="AF917" s="674"/>
      <c r="AG917" s="674"/>
      <c r="AH917" s="679"/>
      <c r="AI917" s="679"/>
      <c r="AJ917" s="679"/>
      <c r="AK917" s="679"/>
      <c r="AL917" s="676"/>
      <c r="AM917" s="677"/>
      <c r="AN917" s="677"/>
      <c r="AO917" s="678"/>
      <c r="AP917" s="273"/>
      <c r="AQ917" s="273"/>
      <c r="AR917" s="273"/>
      <c r="AS917" s="273"/>
      <c r="AT917" s="273"/>
      <c r="AU917" s="273"/>
      <c r="AV917" s="273"/>
      <c r="AW917" s="273"/>
      <c r="AX917" s="273"/>
      <c r="AY917">
        <f>COUNTA($C$917)</f>
        <v>0</v>
      </c>
    </row>
    <row r="918" spans="1:51" ht="30" hidden="1" customHeight="1">
      <c r="A918" s="666">
        <v>8</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3"/>
      <c r="AD918" s="674"/>
      <c r="AE918" s="674"/>
      <c r="AF918" s="674"/>
      <c r="AG918" s="674"/>
      <c r="AH918" s="679"/>
      <c r="AI918" s="679"/>
      <c r="AJ918" s="679"/>
      <c r="AK918" s="679"/>
      <c r="AL918" s="676"/>
      <c r="AM918" s="677"/>
      <c r="AN918" s="677"/>
      <c r="AO918" s="678"/>
      <c r="AP918" s="273"/>
      <c r="AQ918" s="273"/>
      <c r="AR918" s="273"/>
      <c r="AS918" s="273"/>
      <c r="AT918" s="273"/>
      <c r="AU918" s="273"/>
      <c r="AV918" s="273"/>
      <c r="AW918" s="273"/>
      <c r="AX918" s="273"/>
      <c r="AY918">
        <f>COUNTA($C$918)</f>
        <v>0</v>
      </c>
    </row>
    <row r="919" spans="1:51" ht="30" hidden="1" customHeight="1">
      <c r="A919" s="666">
        <v>9</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3"/>
      <c r="AD919" s="674"/>
      <c r="AE919" s="674"/>
      <c r="AF919" s="674"/>
      <c r="AG919" s="674"/>
      <c r="AH919" s="679"/>
      <c r="AI919" s="679"/>
      <c r="AJ919" s="679"/>
      <c r="AK919" s="679"/>
      <c r="AL919" s="676"/>
      <c r="AM919" s="677"/>
      <c r="AN919" s="677"/>
      <c r="AO919" s="678"/>
      <c r="AP919" s="273"/>
      <c r="AQ919" s="273"/>
      <c r="AR919" s="273"/>
      <c r="AS919" s="273"/>
      <c r="AT919" s="273"/>
      <c r="AU919" s="273"/>
      <c r="AV919" s="273"/>
      <c r="AW919" s="273"/>
      <c r="AX919" s="273"/>
      <c r="AY919">
        <f>COUNTA($C$919)</f>
        <v>0</v>
      </c>
    </row>
    <row r="920" spans="1:51" ht="30" hidden="1" customHeight="1">
      <c r="A920" s="666">
        <v>10</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3"/>
      <c r="AD920" s="674"/>
      <c r="AE920" s="674"/>
      <c r="AF920" s="674"/>
      <c r="AG920" s="674"/>
      <c r="AH920" s="679"/>
      <c r="AI920" s="679"/>
      <c r="AJ920" s="679"/>
      <c r="AK920" s="679"/>
      <c r="AL920" s="676"/>
      <c r="AM920" s="677"/>
      <c r="AN920" s="677"/>
      <c r="AO920" s="678"/>
      <c r="AP920" s="273"/>
      <c r="AQ920" s="273"/>
      <c r="AR920" s="273"/>
      <c r="AS920" s="273"/>
      <c r="AT920" s="273"/>
      <c r="AU920" s="273"/>
      <c r="AV920" s="273"/>
      <c r="AW920" s="273"/>
      <c r="AX920" s="273"/>
      <c r="AY920">
        <f>COUNTA($C$920)</f>
        <v>0</v>
      </c>
    </row>
    <row r="921" spans="1:51" ht="30" hidden="1" customHeight="1">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73"/>
      <c r="AQ921" s="273"/>
      <c r="AR921" s="273"/>
      <c r="AS921" s="273"/>
      <c r="AT921" s="273"/>
      <c r="AU921" s="273"/>
      <c r="AV921" s="273"/>
      <c r="AW921" s="273"/>
      <c r="AX921" s="273"/>
      <c r="AY921">
        <f>COUNTA($C$921)</f>
        <v>0</v>
      </c>
    </row>
    <row r="922" spans="1:51" ht="30" hidden="1" customHeight="1">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73"/>
      <c r="AQ922" s="273"/>
      <c r="AR922" s="273"/>
      <c r="AS922" s="273"/>
      <c r="AT922" s="273"/>
      <c r="AU922" s="273"/>
      <c r="AV922" s="273"/>
      <c r="AW922" s="273"/>
      <c r="AX922" s="273"/>
      <c r="AY922">
        <f>COUNTA($C$922)</f>
        <v>0</v>
      </c>
    </row>
    <row r="923" spans="1:51" ht="30" hidden="1" customHeight="1">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73"/>
      <c r="AQ923" s="273"/>
      <c r="AR923" s="273"/>
      <c r="AS923" s="273"/>
      <c r="AT923" s="273"/>
      <c r="AU923" s="273"/>
      <c r="AV923" s="273"/>
      <c r="AW923" s="273"/>
      <c r="AX923" s="273"/>
      <c r="AY923">
        <f>COUNTA($C$923)</f>
        <v>0</v>
      </c>
    </row>
    <row r="924" spans="1:51" ht="30" hidden="1" customHeight="1">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73"/>
      <c r="AQ924" s="273"/>
      <c r="AR924" s="273"/>
      <c r="AS924" s="273"/>
      <c r="AT924" s="273"/>
      <c r="AU924" s="273"/>
      <c r="AV924" s="273"/>
      <c r="AW924" s="273"/>
      <c r="AX924" s="273"/>
      <c r="AY924">
        <f>COUNTA($C$924)</f>
        <v>0</v>
      </c>
    </row>
    <row r="925" spans="1:51" ht="30" hidden="1" customHeight="1">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73"/>
      <c r="AQ925" s="273"/>
      <c r="AR925" s="273"/>
      <c r="AS925" s="273"/>
      <c r="AT925" s="273"/>
      <c r="AU925" s="273"/>
      <c r="AV925" s="273"/>
      <c r="AW925" s="273"/>
      <c r="AX925" s="273"/>
      <c r="AY925">
        <f>COUNTA($C$925)</f>
        <v>0</v>
      </c>
    </row>
    <row r="926" spans="1:51" ht="30" hidden="1" customHeight="1">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73"/>
      <c r="AQ926" s="273"/>
      <c r="AR926" s="273"/>
      <c r="AS926" s="273"/>
      <c r="AT926" s="273"/>
      <c r="AU926" s="273"/>
      <c r="AV926" s="273"/>
      <c r="AW926" s="273"/>
      <c r="AX926" s="273"/>
      <c r="AY926">
        <f>COUNTA($C$926)</f>
        <v>0</v>
      </c>
    </row>
    <row r="927" spans="1:51" s="1" customFormat="1" ht="30" hidden="1" customHeight="1">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73"/>
      <c r="AQ927" s="273"/>
      <c r="AR927" s="273"/>
      <c r="AS927" s="273"/>
      <c r="AT927" s="273"/>
      <c r="AU927" s="273"/>
      <c r="AV927" s="273"/>
      <c r="AW927" s="273"/>
      <c r="AX927" s="273"/>
      <c r="AY927" s="2">
        <f>COUNTA($C$927)</f>
        <v>0</v>
      </c>
    </row>
    <row r="928" spans="1:51" ht="30" hidden="1" customHeight="1">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73"/>
      <c r="AQ928" s="273"/>
      <c r="AR928" s="273"/>
      <c r="AS928" s="273"/>
      <c r="AT928" s="273"/>
      <c r="AU928" s="273"/>
      <c r="AV928" s="273"/>
      <c r="AW928" s="273"/>
      <c r="AX928" s="273"/>
      <c r="AY928">
        <f>COUNTA($C$928)</f>
        <v>0</v>
      </c>
    </row>
    <row r="929" spans="1:51" ht="30" hidden="1" customHeight="1">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73"/>
      <c r="AQ929" s="273"/>
      <c r="AR929" s="273"/>
      <c r="AS929" s="273"/>
      <c r="AT929" s="273"/>
      <c r="AU929" s="273"/>
      <c r="AV929" s="273"/>
      <c r="AW929" s="273"/>
      <c r="AX929" s="273"/>
      <c r="AY929">
        <f>COUNTA($C$929)</f>
        <v>0</v>
      </c>
    </row>
    <row r="930" spans="1:51" ht="30" hidden="1" customHeight="1">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73"/>
      <c r="AQ930" s="273"/>
      <c r="AR930" s="273"/>
      <c r="AS930" s="273"/>
      <c r="AT930" s="273"/>
      <c r="AU930" s="273"/>
      <c r="AV930" s="273"/>
      <c r="AW930" s="273"/>
      <c r="AX930" s="273"/>
      <c r="AY930">
        <f>COUNTA($C$930)</f>
        <v>0</v>
      </c>
    </row>
    <row r="931" spans="1:51" ht="30" hidden="1" customHeight="1">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73"/>
      <c r="AQ931" s="273"/>
      <c r="AR931" s="273"/>
      <c r="AS931" s="273"/>
      <c r="AT931" s="273"/>
      <c r="AU931" s="273"/>
      <c r="AV931" s="273"/>
      <c r="AW931" s="273"/>
      <c r="AX931" s="273"/>
      <c r="AY931">
        <f>COUNTA($C$931)</f>
        <v>0</v>
      </c>
    </row>
    <row r="932" spans="1:51" ht="30" hidden="1" customHeight="1">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73"/>
      <c r="AQ932" s="273"/>
      <c r="AR932" s="273"/>
      <c r="AS932" s="273"/>
      <c r="AT932" s="273"/>
      <c r="AU932" s="273"/>
      <c r="AV932" s="273"/>
      <c r="AW932" s="273"/>
      <c r="AX932" s="273"/>
      <c r="AY932">
        <f>COUNTA($C$932)</f>
        <v>0</v>
      </c>
    </row>
    <row r="933" spans="1:51" ht="30" hidden="1" customHeight="1">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73"/>
      <c r="AQ933" s="273"/>
      <c r="AR933" s="273"/>
      <c r="AS933" s="273"/>
      <c r="AT933" s="273"/>
      <c r="AU933" s="273"/>
      <c r="AV933" s="273"/>
      <c r="AW933" s="273"/>
      <c r="AX933" s="273"/>
      <c r="AY933">
        <f>COUNTA($C$933)</f>
        <v>0</v>
      </c>
    </row>
    <row r="934" spans="1:51" ht="30" hidden="1" customHeight="1">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73"/>
      <c r="AQ934" s="273"/>
      <c r="AR934" s="273"/>
      <c r="AS934" s="273"/>
      <c r="AT934" s="273"/>
      <c r="AU934" s="273"/>
      <c r="AV934" s="273"/>
      <c r="AW934" s="273"/>
      <c r="AX934" s="273"/>
      <c r="AY934">
        <f>COUNTA($C$934)</f>
        <v>0</v>
      </c>
    </row>
    <row r="935" spans="1:51" ht="30" hidden="1" customHeight="1">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73"/>
      <c r="AQ935" s="273"/>
      <c r="AR935" s="273"/>
      <c r="AS935" s="273"/>
      <c r="AT935" s="273"/>
      <c r="AU935" s="273"/>
      <c r="AV935" s="273"/>
      <c r="AW935" s="273"/>
      <c r="AX935" s="273"/>
      <c r="AY935">
        <f>COUNTA($C$935)</f>
        <v>0</v>
      </c>
    </row>
    <row r="936" spans="1:51" ht="30" hidden="1" customHeight="1">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73"/>
      <c r="AQ936" s="273"/>
      <c r="AR936" s="273"/>
      <c r="AS936" s="273"/>
      <c r="AT936" s="273"/>
      <c r="AU936" s="273"/>
      <c r="AV936" s="273"/>
      <c r="AW936" s="273"/>
      <c r="AX936" s="273"/>
      <c r="AY936">
        <f>COUNTA($C$936)</f>
        <v>0</v>
      </c>
    </row>
    <row r="937" spans="1:51" ht="30" hidden="1" customHeight="1">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73"/>
      <c r="AQ937" s="273"/>
      <c r="AR937" s="273"/>
      <c r="AS937" s="273"/>
      <c r="AT937" s="273"/>
      <c r="AU937" s="273"/>
      <c r="AV937" s="273"/>
      <c r="AW937" s="273"/>
      <c r="AX937" s="273"/>
      <c r="AY937">
        <f>COUNTA($C$937)</f>
        <v>0</v>
      </c>
    </row>
    <row r="938" spans="1:51" ht="30" hidden="1" customHeight="1">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73"/>
      <c r="AQ938" s="273"/>
      <c r="AR938" s="273"/>
      <c r="AS938" s="273"/>
      <c r="AT938" s="273"/>
      <c r="AU938" s="273"/>
      <c r="AV938" s="273"/>
      <c r="AW938" s="273"/>
      <c r="AX938" s="273"/>
      <c r="AY938">
        <f>COUNTA($C$938)</f>
        <v>0</v>
      </c>
    </row>
    <row r="939" spans="1:51" ht="30" hidden="1" customHeight="1">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73"/>
      <c r="AQ939" s="273"/>
      <c r="AR939" s="273"/>
      <c r="AS939" s="273"/>
      <c r="AT939" s="273"/>
      <c r="AU939" s="273"/>
      <c r="AV939" s="273"/>
      <c r="AW939" s="273"/>
      <c r="AX939" s="273"/>
      <c r="AY939">
        <f>COUNTA($C$939)</f>
        <v>0</v>
      </c>
    </row>
    <row r="940" spans="1:51" ht="30" hidden="1" customHeight="1">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73"/>
      <c r="AQ940" s="273"/>
      <c r="AR940" s="273"/>
      <c r="AS940" s="273"/>
      <c r="AT940" s="273"/>
      <c r="AU940" s="273"/>
      <c r="AV940" s="273"/>
      <c r="AW940" s="273"/>
      <c r="AX940" s="27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59"/>
      <c r="B943" s="359"/>
      <c r="C943" s="359" t="s">
        <v>314</v>
      </c>
      <c r="D943" s="359"/>
      <c r="E943" s="359"/>
      <c r="F943" s="359"/>
      <c r="G943" s="359"/>
      <c r="H943" s="359"/>
      <c r="I943" s="359"/>
      <c r="J943" s="412" t="s">
        <v>120</v>
      </c>
      <c r="K943" s="615"/>
      <c r="L943" s="615"/>
      <c r="M943" s="615"/>
      <c r="N943" s="615"/>
      <c r="O943" s="615"/>
      <c r="P943" s="359" t="s">
        <v>66</v>
      </c>
      <c r="Q943" s="359"/>
      <c r="R943" s="359"/>
      <c r="S943" s="359"/>
      <c r="T943" s="359"/>
      <c r="U943" s="359"/>
      <c r="V943" s="359"/>
      <c r="W943" s="359"/>
      <c r="X943" s="359"/>
      <c r="Y943" s="665" t="s">
        <v>315</v>
      </c>
      <c r="Z943" s="665"/>
      <c r="AA943" s="665"/>
      <c r="AB943" s="665"/>
      <c r="AC943" s="412" t="s">
        <v>126</v>
      </c>
      <c r="AD943" s="412"/>
      <c r="AE943" s="412"/>
      <c r="AF943" s="412"/>
      <c r="AG943" s="412"/>
      <c r="AH943" s="665" t="s">
        <v>71</v>
      </c>
      <c r="AI943" s="359"/>
      <c r="AJ943" s="359"/>
      <c r="AK943" s="359"/>
      <c r="AL943" s="359" t="s">
        <v>67</v>
      </c>
      <c r="AM943" s="359"/>
      <c r="AN943" s="359"/>
      <c r="AO943" s="241"/>
      <c r="AP943" s="412" t="s">
        <v>319</v>
      </c>
      <c r="AQ943" s="412"/>
      <c r="AR943" s="412"/>
      <c r="AS943" s="412"/>
      <c r="AT943" s="412"/>
      <c r="AU943" s="412"/>
      <c r="AV943" s="412"/>
      <c r="AW943" s="412"/>
      <c r="AX943" s="412"/>
      <c r="AY943">
        <f>$AY$941</f>
        <v>0</v>
      </c>
    </row>
    <row r="944" spans="1:51" ht="30" hidden="1" customHeight="1">
      <c r="A944" s="666">
        <v>1</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3"/>
      <c r="AD944" s="674"/>
      <c r="AE944" s="674"/>
      <c r="AF944" s="674"/>
      <c r="AG944" s="674"/>
      <c r="AH944" s="675"/>
      <c r="AI944" s="675"/>
      <c r="AJ944" s="675"/>
      <c r="AK944" s="675"/>
      <c r="AL944" s="676"/>
      <c r="AM944" s="677"/>
      <c r="AN944" s="677"/>
      <c r="AO944" s="678"/>
      <c r="AP944" s="273"/>
      <c r="AQ944" s="273"/>
      <c r="AR944" s="273"/>
      <c r="AS944" s="273"/>
      <c r="AT944" s="273"/>
      <c r="AU944" s="273"/>
      <c r="AV944" s="273"/>
      <c r="AW944" s="273"/>
      <c r="AX944" s="273"/>
      <c r="AY944">
        <f>$AY$941</f>
        <v>0</v>
      </c>
    </row>
    <row r="945" spans="1:51" ht="30" hidden="1" customHeight="1">
      <c r="A945" s="666">
        <v>2</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3"/>
      <c r="AD945" s="674"/>
      <c r="AE945" s="674"/>
      <c r="AF945" s="674"/>
      <c r="AG945" s="674"/>
      <c r="AH945" s="675"/>
      <c r="AI945" s="675"/>
      <c r="AJ945" s="675"/>
      <c r="AK945" s="675"/>
      <c r="AL945" s="676"/>
      <c r="AM945" s="677"/>
      <c r="AN945" s="677"/>
      <c r="AO945" s="678"/>
      <c r="AP945" s="273"/>
      <c r="AQ945" s="273"/>
      <c r="AR945" s="273"/>
      <c r="AS945" s="273"/>
      <c r="AT945" s="273"/>
      <c r="AU945" s="273"/>
      <c r="AV945" s="273"/>
      <c r="AW945" s="273"/>
      <c r="AX945" s="273"/>
      <c r="AY945">
        <f>COUNTA($C$945)</f>
        <v>0</v>
      </c>
    </row>
    <row r="946" spans="1:51" ht="30" hidden="1" customHeight="1">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73"/>
      <c r="AQ946" s="273"/>
      <c r="AR946" s="273"/>
      <c r="AS946" s="273"/>
      <c r="AT946" s="273"/>
      <c r="AU946" s="273"/>
      <c r="AV946" s="273"/>
      <c r="AW946" s="273"/>
      <c r="AX946" s="273"/>
      <c r="AY946">
        <f>COUNTA($C$946)</f>
        <v>0</v>
      </c>
    </row>
    <row r="947" spans="1:51" ht="30" hidden="1" customHeight="1">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73"/>
      <c r="AQ947" s="273"/>
      <c r="AR947" s="273"/>
      <c r="AS947" s="273"/>
      <c r="AT947" s="273"/>
      <c r="AU947" s="273"/>
      <c r="AV947" s="273"/>
      <c r="AW947" s="273"/>
      <c r="AX947" s="273"/>
      <c r="AY947">
        <f>COUNTA($C$947)</f>
        <v>0</v>
      </c>
    </row>
    <row r="948" spans="1:51" ht="30" hidden="1" customHeight="1">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73"/>
      <c r="AQ948" s="273"/>
      <c r="AR948" s="273"/>
      <c r="AS948" s="273"/>
      <c r="AT948" s="273"/>
      <c r="AU948" s="273"/>
      <c r="AV948" s="273"/>
      <c r="AW948" s="273"/>
      <c r="AX948" s="273"/>
      <c r="AY948">
        <f>COUNTA($C$948)</f>
        <v>0</v>
      </c>
    </row>
    <row r="949" spans="1:51" ht="30" hidden="1" customHeight="1">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73"/>
      <c r="AQ949" s="273"/>
      <c r="AR949" s="273"/>
      <c r="AS949" s="273"/>
      <c r="AT949" s="273"/>
      <c r="AU949" s="273"/>
      <c r="AV949" s="273"/>
      <c r="AW949" s="273"/>
      <c r="AX949" s="273"/>
      <c r="AY949">
        <f>COUNTA($C$949)</f>
        <v>0</v>
      </c>
    </row>
    <row r="950" spans="1:51" ht="30" hidden="1" customHeight="1">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73"/>
      <c r="AQ950" s="273"/>
      <c r="AR950" s="273"/>
      <c r="AS950" s="273"/>
      <c r="AT950" s="273"/>
      <c r="AU950" s="273"/>
      <c r="AV950" s="273"/>
      <c r="AW950" s="273"/>
      <c r="AX950" s="273"/>
      <c r="AY950">
        <f>COUNTA($C$950)</f>
        <v>0</v>
      </c>
    </row>
    <row r="951" spans="1:51" ht="30" hidden="1" customHeight="1">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73"/>
      <c r="AQ951" s="273"/>
      <c r="AR951" s="273"/>
      <c r="AS951" s="273"/>
      <c r="AT951" s="273"/>
      <c r="AU951" s="273"/>
      <c r="AV951" s="273"/>
      <c r="AW951" s="273"/>
      <c r="AX951" s="273"/>
      <c r="AY951">
        <f>COUNTA($C$951)</f>
        <v>0</v>
      </c>
    </row>
    <row r="952" spans="1:51" ht="30" hidden="1" customHeight="1">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73"/>
      <c r="AQ952" s="273"/>
      <c r="AR952" s="273"/>
      <c r="AS952" s="273"/>
      <c r="AT952" s="273"/>
      <c r="AU952" s="273"/>
      <c r="AV952" s="273"/>
      <c r="AW952" s="273"/>
      <c r="AX952" s="273"/>
      <c r="AY952">
        <f>COUNTA($C$952)</f>
        <v>0</v>
      </c>
    </row>
    <row r="953" spans="1:51" ht="30" hidden="1" customHeight="1">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73"/>
      <c r="AQ953" s="273"/>
      <c r="AR953" s="273"/>
      <c r="AS953" s="273"/>
      <c r="AT953" s="273"/>
      <c r="AU953" s="273"/>
      <c r="AV953" s="273"/>
      <c r="AW953" s="273"/>
      <c r="AX953" s="273"/>
      <c r="AY953">
        <f>COUNTA($C$953)</f>
        <v>0</v>
      </c>
    </row>
    <row r="954" spans="1:51" ht="30" hidden="1" customHeight="1">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73"/>
      <c r="AQ954" s="273"/>
      <c r="AR954" s="273"/>
      <c r="AS954" s="273"/>
      <c r="AT954" s="273"/>
      <c r="AU954" s="273"/>
      <c r="AV954" s="273"/>
      <c r="AW954" s="273"/>
      <c r="AX954" s="273"/>
      <c r="AY954">
        <f>COUNTA($C$954)</f>
        <v>0</v>
      </c>
    </row>
    <row r="955" spans="1:51" ht="30" hidden="1" customHeight="1">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73"/>
      <c r="AQ955" s="273"/>
      <c r="AR955" s="273"/>
      <c r="AS955" s="273"/>
      <c r="AT955" s="273"/>
      <c r="AU955" s="273"/>
      <c r="AV955" s="273"/>
      <c r="AW955" s="273"/>
      <c r="AX955" s="273"/>
      <c r="AY955">
        <f>COUNTA($C$955)</f>
        <v>0</v>
      </c>
    </row>
    <row r="956" spans="1:51" ht="30" hidden="1" customHeight="1">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73"/>
      <c r="AQ956" s="273"/>
      <c r="AR956" s="273"/>
      <c r="AS956" s="273"/>
      <c r="AT956" s="273"/>
      <c r="AU956" s="273"/>
      <c r="AV956" s="273"/>
      <c r="AW956" s="273"/>
      <c r="AX956" s="273"/>
      <c r="AY956">
        <f>COUNTA($C$956)</f>
        <v>0</v>
      </c>
    </row>
    <row r="957" spans="1:51" ht="30" hidden="1" customHeight="1">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73"/>
      <c r="AQ957" s="273"/>
      <c r="AR957" s="273"/>
      <c r="AS957" s="273"/>
      <c r="AT957" s="273"/>
      <c r="AU957" s="273"/>
      <c r="AV957" s="273"/>
      <c r="AW957" s="273"/>
      <c r="AX957" s="273"/>
      <c r="AY957">
        <f>COUNTA($C$957)</f>
        <v>0</v>
      </c>
    </row>
    <row r="958" spans="1:51" ht="30" hidden="1" customHeight="1">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73"/>
      <c r="AQ958" s="273"/>
      <c r="AR958" s="273"/>
      <c r="AS958" s="273"/>
      <c r="AT958" s="273"/>
      <c r="AU958" s="273"/>
      <c r="AV958" s="273"/>
      <c r="AW958" s="273"/>
      <c r="AX958" s="273"/>
      <c r="AY958">
        <f>COUNTA($C$958)</f>
        <v>0</v>
      </c>
    </row>
    <row r="959" spans="1:51" ht="30" hidden="1" customHeight="1">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73"/>
      <c r="AQ959" s="273"/>
      <c r="AR959" s="273"/>
      <c r="AS959" s="273"/>
      <c r="AT959" s="273"/>
      <c r="AU959" s="273"/>
      <c r="AV959" s="273"/>
      <c r="AW959" s="273"/>
      <c r="AX959" s="273"/>
      <c r="AY959">
        <f>COUNTA($C$959)</f>
        <v>0</v>
      </c>
    </row>
    <row r="960" spans="1:51" s="1" customFormat="1" ht="30" hidden="1" customHeight="1">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73"/>
      <c r="AQ960" s="273"/>
      <c r="AR960" s="273"/>
      <c r="AS960" s="273"/>
      <c r="AT960" s="273"/>
      <c r="AU960" s="273"/>
      <c r="AV960" s="273"/>
      <c r="AW960" s="273"/>
      <c r="AX960" s="273"/>
      <c r="AY960" s="2">
        <f>COUNTA($C$960)</f>
        <v>0</v>
      </c>
    </row>
    <row r="961" spans="1:51" ht="30" hidden="1" customHeight="1">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73"/>
      <c r="AQ961" s="273"/>
      <c r="AR961" s="273"/>
      <c r="AS961" s="273"/>
      <c r="AT961" s="273"/>
      <c r="AU961" s="273"/>
      <c r="AV961" s="273"/>
      <c r="AW961" s="273"/>
      <c r="AX961" s="273"/>
      <c r="AY961">
        <f>COUNTA($C$961)</f>
        <v>0</v>
      </c>
    </row>
    <row r="962" spans="1:51" ht="30" hidden="1" customHeight="1">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73"/>
      <c r="AQ962" s="273"/>
      <c r="AR962" s="273"/>
      <c r="AS962" s="273"/>
      <c r="AT962" s="273"/>
      <c r="AU962" s="273"/>
      <c r="AV962" s="273"/>
      <c r="AW962" s="273"/>
      <c r="AX962" s="273"/>
      <c r="AY962">
        <f>COUNTA($C$962)</f>
        <v>0</v>
      </c>
    </row>
    <row r="963" spans="1:51" ht="30" hidden="1" customHeight="1">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73"/>
      <c r="AQ963" s="273"/>
      <c r="AR963" s="273"/>
      <c r="AS963" s="273"/>
      <c r="AT963" s="273"/>
      <c r="AU963" s="273"/>
      <c r="AV963" s="273"/>
      <c r="AW963" s="273"/>
      <c r="AX963" s="273"/>
      <c r="AY963">
        <f>COUNTA($C$963)</f>
        <v>0</v>
      </c>
    </row>
    <row r="964" spans="1:51" ht="30" hidden="1" customHeight="1">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73"/>
      <c r="AQ964" s="273"/>
      <c r="AR964" s="273"/>
      <c r="AS964" s="273"/>
      <c r="AT964" s="273"/>
      <c r="AU964" s="273"/>
      <c r="AV964" s="273"/>
      <c r="AW964" s="273"/>
      <c r="AX964" s="273"/>
      <c r="AY964">
        <f>COUNTA($C$964)</f>
        <v>0</v>
      </c>
    </row>
    <row r="965" spans="1:51" ht="30" hidden="1" customHeight="1">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73"/>
      <c r="AQ965" s="273"/>
      <c r="AR965" s="273"/>
      <c r="AS965" s="273"/>
      <c r="AT965" s="273"/>
      <c r="AU965" s="273"/>
      <c r="AV965" s="273"/>
      <c r="AW965" s="273"/>
      <c r="AX965" s="273"/>
      <c r="AY965">
        <f>COUNTA($C$965)</f>
        <v>0</v>
      </c>
    </row>
    <row r="966" spans="1:51" ht="30" hidden="1" customHeight="1">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73"/>
      <c r="AQ966" s="273"/>
      <c r="AR966" s="273"/>
      <c r="AS966" s="273"/>
      <c r="AT966" s="273"/>
      <c r="AU966" s="273"/>
      <c r="AV966" s="273"/>
      <c r="AW966" s="273"/>
      <c r="AX966" s="273"/>
      <c r="AY966">
        <f>COUNTA($C$966)</f>
        <v>0</v>
      </c>
    </row>
    <row r="967" spans="1:51" ht="30" hidden="1" customHeight="1">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73"/>
      <c r="AQ967" s="273"/>
      <c r="AR967" s="273"/>
      <c r="AS967" s="273"/>
      <c r="AT967" s="273"/>
      <c r="AU967" s="273"/>
      <c r="AV967" s="273"/>
      <c r="AW967" s="273"/>
      <c r="AX967" s="273"/>
      <c r="AY967">
        <f>COUNTA($C$967)</f>
        <v>0</v>
      </c>
    </row>
    <row r="968" spans="1:51" ht="30" hidden="1" customHeight="1">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73"/>
      <c r="AQ968" s="273"/>
      <c r="AR968" s="273"/>
      <c r="AS968" s="273"/>
      <c r="AT968" s="273"/>
      <c r="AU968" s="273"/>
      <c r="AV968" s="273"/>
      <c r="AW968" s="273"/>
      <c r="AX968" s="273"/>
      <c r="AY968">
        <f>COUNTA($C$968)</f>
        <v>0</v>
      </c>
    </row>
    <row r="969" spans="1:51" ht="30" hidden="1" customHeight="1">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73"/>
      <c r="AQ969" s="273"/>
      <c r="AR969" s="273"/>
      <c r="AS969" s="273"/>
      <c r="AT969" s="273"/>
      <c r="AU969" s="273"/>
      <c r="AV969" s="273"/>
      <c r="AW969" s="273"/>
      <c r="AX969" s="273"/>
      <c r="AY969">
        <f>COUNTA($C$969)</f>
        <v>0</v>
      </c>
    </row>
    <row r="970" spans="1:51" ht="30" hidden="1" customHeight="1">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73"/>
      <c r="AQ970" s="273"/>
      <c r="AR970" s="273"/>
      <c r="AS970" s="273"/>
      <c r="AT970" s="273"/>
      <c r="AU970" s="273"/>
      <c r="AV970" s="273"/>
      <c r="AW970" s="273"/>
      <c r="AX970" s="273"/>
      <c r="AY970">
        <f>COUNTA($C$970)</f>
        <v>0</v>
      </c>
    </row>
    <row r="971" spans="1:51" ht="30" hidden="1" customHeight="1">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73"/>
      <c r="AQ971" s="273"/>
      <c r="AR971" s="273"/>
      <c r="AS971" s="273"/>
      <c r="AT971" s="273"/>
      <c r="AU971" s="273"/>
      <c r="AV971" s="273"/>
      <c r="AW971" s="273"/>
      <c r="AX971" s="273"/>
      <c r="AY971">
        <f>COUNTA($C$971)</f>
        <v>0</v>
      </c>
    </row>
    <row r="972" spans="1:51" ht="30" hidden="1" customHeight="1">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73"/>
      <c r="AQ972" s="273"/>
      <c r="AR972" s="273"/>
      <c r="AS972" s="273"/>
      <c r="AT972" s="273"/>
      <c r="AU972" s="273"/>
      <c r="AV972" s="273"/>
      <c r="AW972" s="273"/>
      <c r="AX972" s="273"/>
      <c r="AY972">
        <f>COUNTA($C$972)</f>
        <v>0</v>
      </c>
    </row>
    <row r="973" spans="1:51" ht="30" hidden="1" customHeight="1">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73"/>
      <c r="AQ973" s="273"/>
      <c r="AR973" s="273"/>
      <c r="AS973" s="273"/>
      <c r="AT973" s="273"/>
      <c r="AU973" s="273"/>
      <c r="AV973" s="273"/>
      <c r="AW973" s="273"/>
      <c r="AX973" s="27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59"/>
      <c r="B976" s="359"/>
      <c r="C976" s="359" t="s">
        <v>314</v>
      </c>
      <c r="D976" s="359"/>
      <c r="E976" s="359"/>
      <c r="F976" s="359"/>
      <c r="G976" s="359"/>
      <c r="H976" s="359"/>
      <c r="I976" s="359"/>
      <c r="J976" s="412" t="s">
        <v>120</v>
      </c>
      <c r="K976" s="615"/>
      <c r="L976" s="615"/>
      <c r="M976" s="615"/>
      <c r="N976" s="615"/>
      <c r="O976" s="615"/>
      <c r="P976" s="359" t="s">
        <v>66</v>
      </c>
      <c r="Q976" s="359"/>
      <c r="R976" s="359"/>
      <c r="S976" s="359"/>
      <c r="T976" s="359"/>
      <c r="U976" s="359"/>
      <c r="V976" s="359"/>
      <c r="W976" s="359"/>
      <c r="X976" s="359"/>
      <c r="Y976" s="665" t="s">
        <v>315</v>
      </c>
      <c r="Z976" s="665"/>
      <c r="AA976" s="665"/>
      <c r="AB976" s="665"/>
      <c r="AC976" s="412" t="s">
        <v>126</v>
      </c>
      <c r="AD976" s="412"/>
      <c r="AE976" s="412"/>
      <c r="AF976" s="412"/>
      <c r="AG976" s="412"/>
      <c r="AH976" s="665" t="s">
        <v>71</v>
      </c>
      <c r="AI976" s="359"/>
      <c r="AJ976" s="359"/>
      <c r="AK976" s="359"/>
      <c r="AL976" s="359" t="s">
        <v>67</v>
      </c>
      <c r="AM976" s="359"/>
      <c r="AN976" s="359"/>
      <c r="AO976" s="241"/>
      <c r="AP976" s="412" t="s">
        <v>319</v>
      </c>
      <c r="AQ976" s="412"/>
      <c r="AR976" s="412"/>
      <c r="AS976" s="412"/>
      <c r="AT976" s="412"/>
      <c r="AU976" s="412"/>
      <c r="AV976" s="412"/>
      <c r="AW976" s="412"/>
      <c r="AX976" s="412"/>
      <c r="AY976">
        <f>$AY$974</f>
        <v>0</v>
      </c>
    </row>
    <row r="977" spans="1:51" ht="30" hidden="1" customHeight="1">
      <c r="A977" s="666">
        <v>1</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3"/>
      <c r="AD977" s="674"/>
      <c r="AE977" s="674"/>
      <c r="AF977" s="674"/>
      <c r="AG977" s="674"/>
      <c r="AH977" s="675"/>
      <c r="AI977" s="675"/>
      <c r="AJ977" s="675"/>
      <c r="AK977" s="675"/>
      <c r="AL977" s="676"/>
      <c r="AM977" s="677"/>
      <c r="AN977" s="677"/>
      <c r="AO977" s="678"/>
      <c r="AP977" s="273"/>
      <c r="AQ977" s="273"/>
      <c r="AR977" s="273"/>
      <c r="AS977" s="273"/>
      <c r="AT977" s="273"/>
      <c r="AU977" s="273"/>
      <c r="AV977" s="273"/>
      <c r="AW977" s="273"/>
      <c r="AX977" s="273"/>
      <c r="AY977">
        <f>$AY$974</f>
        <v>0</v>
      </c>
    </row>
    <row r="978" spans="1:51" ht="30" hidden="1" customHeight="1">
      <c r="A978" s="666">
        <v>2</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3"/>
      <c r="AD978" s="674"/>
      <c r="AE978" s="674"/>
      <c r="AF978" s="674"/>
      <c r="AG978" s="674"/>
      <c r="AH978" s="675"/>
      <c r="AI978" s="675"/>
      <c r="AJ978" s="675"/>
      <c r="AK978" s="675"/>
      <c r="AL978" s="676"/>
      <c r="AM978" s="677"/>
      <c r="AN978" s="677"/>
      <c r="AO978" s="678"/>
      <c r="AP978" s="273"/>
      <c r="AQ978" s="273"/>
      <c r="AR978" s="273"/>
      <c r="AS978" s="273"/>
      <c r="AT978" s="273"/>
      <c r="AU978" s="273"/>
      <c r="AV978" s="273"/>
      <c r="AW978" s="273"/>
      <c r="AX978" s="273"/>
      <c r="AY978">
        <f>COUNTA($C$978)</f>
        <v>0</v>
      </c>
    </row>
    <row r="979" spans="1:51" ht="30" hidden="1" customHeight="1">
      <c r="A979" s="666">
        <v>3</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3"/>
      <c r="AD979" s="674"/>
      <c r="AE979" s="674"/>
      <c r="AF979" s="674"/>
      <c r="AG979" s="674"/>
      <c r="AH979" s="679"/>
      <c r="AI979" s="679"/>
      <c r="AJ979" s="679"/>
      <c r="AK979" s="679"/>
      <c r="AL979" s="676"/>
      <c r="AM979" s="677"/>
      <c r="AN979" s="677"/>
      <c r="AO979" s="678"/>
      <c r="AP979" s="273"/>
      <c r="AQ979" s="273"/>
      <c r="AR979" s="273"/>
      <c r="AS979" s="273"/>
      <c r="AT979" s="273"/>
      <c r="AU979" s="273"/>
      <c r="AV979" s="273"/>
      <c r="AW979" s="273"/>
      <c r="AX979" s="273"/>
      <c r="AY979">
        <f>COUNTA($C$979)</f>
        <v>0</v>
      </c>
    </row>
    <row r="980" spans="1:51" ht="30" hidden="1" customHeight="1">
      <c r="A980" s="666">
        <v>4</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3"/>
      <c r="AD980" s="674"/>
      <c r="AE980" s="674"/>
      <c r="AF980" s="674"/>
      <c r="AG980" s="674"/>
      <c r="AH980" s="679"/>
      <c r="AI980" s="679"/>
      <c r="AJ980" s="679"/>
      <c r="AK980" s="679"/>
      <c r="AL980" s="676"/>
      <c r="AM980" s="677"/>
      <c r="AN980" s="677"/>
      <c r="AO980" s="678"/>
      <c r="AP980" s="273"/>
      <c r="AQ980" s="273"/>
      <c r="AR980" s="273"/>
      <c r="AS980" s="273"/>
      <c r="AT980" s="273"/>
      <c r="AU980" s="273"/>
      <c r="AV980" s="273"/>
      <c r="AW980" s="273"/>
      <c r="AX980" s="273"/>
      <c r="AY980">
        <f>COUNTA($C$980)</f>
        <v>0</v>
      </c>
    </row>
    <row r="981" spans="1:51" ht="30" hidden="1" customHeight="1">
      <c r="A981" s="666">
        <v>5</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3"/>
      <c r="AD981" s="674"/>
      <c r="AE981" s="674"/>
      <c r="AF981" s="674"/>
      <c r="AG981" s="674"/>
      <c r="AH981" s="679"/>
      <c r="AI981" s="679"/>
      <c r="AJ981" s="679"/>
      <c r="AK981" s="679"/>
      <c r="AL981" s="676"/>
      <c r="AM981" s="677"/>
      <c r="AN981" s="677"/>
      <c r="AO981" s="678"/>
      <c r="AP981" s="273"/>
      <c r="AQ981" s="273"/>
      <c r="AR981" s="273"/>
      <c r="AS981" s="273"/>
      <c r="AT981" s="273"/>
      <c r="AU981" s="273"/>
      <c r="AV981" s="273"/>
      <c r="AW981" s="273"/>
      <c r="AX981" s="273"/>
      <c r="AY981">
        <f>COUNTA($C$981)</f>
        <v>0</v>
      </c>
    </row>
    <row r="982" spans="1:51" ht="30" hidden="1" customHeight="1">
      <c r="A982" s="666">
        <v>6</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3"/>
      <c r="AD982" s="674"/>
      <c r="AE982" s="674"/>
      <c r="AF982" s="674"/>
      <c r="AG982" s="674"/>
      <c r="AH982" s="679"/>
      <c r="AI982" s="679"/>
      <c r="AJ982" s="679"/>
      <c r="AK982" s="679"/>
      <c r="AL982" s="676"/>
      <c r="AM982" s="677"/>
      <c r="AN982" s="677"/>
      <c r="AO982" s="678"/>
      <c r="AP982" s="273"/>
      <c r="AQ982" s="273"/>
      <c r="AR982" s="273"/>
      <c r="AS982" s="273"/>
      <c r="AT982" s="273"/>
      <c r="AU982" s="273"/>
      <c r="AV982" s="273"/>
      <c r="AW982" s="273"/>
      <c r="AX982" s="273"/>
      <c r="AY982">
        <f>COUNTA($C$982)</f>
        <v>0</v>
      </c>
    </row>
    <row r="983" spans="1:51" ht="30" hidden="1" customHeight="1">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73"/>
      <c r="AQ983" s="273"/>
      <c r="AR983" s="273"/>
      <c r="AS983" s="273"/>
      <c r="AT983" s="273"/>
      <c r="AU983" s="273"/>
      <c r="AV983" s="273"/>
      <c r="AW983" s="273"/>
      <c r="AX983" s="273"/>
      <c r="AY983">
        <f>COUNTA($C$983)</f>
        <v>0</v>
      </c>
    </row>
    <row r="984" spans="1:51" ht="30" hidden="1" customHeight="1">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73"/>
      <c r="AQ984" s="273"/>
      <c r="AR984" s="273"/>
      <c r="AS984" s="273"/>
      <c r="AT984" s="273"/>
      <c r="AU984" s="273"/>
      <c r="AV984" s="273"/>
      <c r="AW984" s="273"/>
      <c r="AX984" s="273"/>
      <c r="AY984">
        <f>COUNTA($C$984)</f>
        <v>0</v>
      </c>
    </row>
    <row r="985" spans="1:51" ht="30" hidden="1" customHeight="1">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73"/>
      <c r="AQ985" s="273"/>
      <c r="AR985" s="273"/>
      <c r="AS985" s="273"/>
      <c r="AT985" s="273"/>
      <c r="AU985" s="273"/>
      <c r="AV985" s="273"/>
      <c r="AW985" s="273"/>
      <c r="AX985" s="273"/>
      <c r="AY985">
        <f>COUNTA($C$985)</f>
        <v>0</v>
      </c>
    </row>
    <row r="986" spans="1:51" ht="30" hidden="1" customHeight="1">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73"/>
      <c r="AQ986" s="273"/>
      <c r="AR986" s="273"/>
      <c r="AS986" s="273"/>
      <c r="AT986" s="273"/>
      <c r="AU986" s="273"/>
      <c r="AV986" s="273"/>
      <c r="AW986" s="273"/>
      <c r="AX986" s="273"/>
      <c r="AY986">
        <f>COUNTA($C$986)</f>
        <v>0</v>
      </c>
    </row>
    <row r="987" spans="1:51" ht="30" hidden="1" customHeight="1">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73"/>
      <c r="AQ987" s="273"/>
      <c r="AR987" s="273"/>
      <c r="AS987" s="273"/>
      <c r="AT987" s="273"/>
      <c r="AU987" s="273"/>
      <c r="AV987" s="273"/>
      <c r="AW987" s="273"/>
      <c r="AX987" s="273"/>
      <c r="AY987">
        <f>COUNTA($C$987)</f>
        <v>0</v>
      </c>
    </row>
    <row r="988" spans="1:51" ht="30" hidden="1" customHeight="1">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73"/>
      <c r="AQ988" s="273"/>
      <c r="AR988" s="273"/>
      <c r="AS988" s="273"/>
      <c r="AT988" s="273"/>
      <c r="AU988" s="273"/>
      <c r="AV988" s="273"/>
      <c r="AW988" s="273"/>
      <c r="AX988" s="273"/>
      <c r="AY988">
        <f>COUNTA($C$988)</f>
        <v>0</v>
      </c>
    </row>
    <row r="989" spans="1:51" ht="30" hidden="1" customHeight="1">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73"/>
      <c r="AQ989" s="273"/>
      <c r="AR989" s="273"/>
      <c r="AS989" s="273"/>
      <c r="AT989" s="273"/>
      <c r="AU989" s="273"/>
      <c r="AV989" s="273"/>
      <c r="AW989" s="273"/>
      <c r="AX989" s="273"/>
      <c r="AY989">
        <f>COUNTA($C$989)</f>
        <v>0</v>
      </c>
    </row>
    <row r="990" spans="1:51" ht="30" hidden="1" customHeight="1">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73"/>
      <c r="AQ990" s="273"/>
      <c r="AR990" s="273"/>
      <c r="AS990" s="273"/>
      <c r="AT990" s="273"/>
      <c r="AU990" s="273"/>
      <c r="AV990" s="273"/>
      <c r="AW990" s="273"/>
      <c r="AX990" s="273"/>
      <c r="AY990">
        <f>COUNTA($C$990)</f>
        <v>0</v>
      </c>
    </row>
    <row r="991" spans="1:51" ht="30" hidden="1" customHeight="1">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73"/>
      <c r="AQ991" s="273"/>
      <c r="AR991" s="273"/>
      <c r="AS991" s="273"/>
      <c r="AT991" s="273"/>
      <c r="AU991" s="273"/>
      <c r="AV991" s="273"/>
      <c r="AW991" s="273"/>
      <c r="AX991" s="273"/>
      <c r="AY991">
        <f>COUNTA($C$991)</f>
        <v>0</v>
      </c>
    </row>
    <row r="992" spans="1:51" ht="30" hidden="1" customHeight="1">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73"/>
      <c r="AQ992" s="273"/>
      <c r="AR992" s="273"/>
      <c r="AS992" s="273"/>
      <c r="AT992" s="273"/>
      <c r="AU992" s="273"/>
      <c r="AV992" s="273"/>
      <c r="AW992" s="273"/>
      <c r="AX992" s="273"/>
      <c r="AY992">
        <f>COUNTA($C$992)</f>
        <v>0</v>
      </c>
    </row>
    <row r="993" spans="1:51" s="1" customFormat="1" ht="30" hidden="1" customHeight="1">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73"/>
      <c r="AQ993" s="273"/>
      <c r="AR993" s="273"/>
      <c r="AS993" s="273"/>
      <c r="AT993" s="273"/>
      <c r="AU993" s="273"/>
      <c r="AV993" s="273"/>
      <c r="AW993" s="273"/>
      <c r="AX993" s="273"/>
      <c r="AY993" s="2">
        <f>COUNTA($C$993)</f>
        <v>0</v>
      </c>
    </row>
    <row r="994" spans="1:51" ht="30" hidden="1" customHeight="1">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73"/>
      <c r="AQ994" s="273"/>
      <c r="AR994" s="273"/>
      <c r="AS994" s="273"/>
      <c r="AT994" s="273"/>
      <c r="AU994" s="273"/>
      <c r="AV994" s="273"/>
      <c r="AW994" s="273"/>
      <c r="AX994" s="273"/>
      <c r="AY994">
        <f>COUNTA($C$994)</f>
        <v>0</v>
      </c>
    </row>
    <row r="995" spans="1:51" ht="30" hidden="1" customHeight="1">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73"/>
      <c r="AQ995" s="273"/>
      <c r="AR995" s="273"/>
      <c r="AS995" s="273"/>
      <c r="AT995" s="273"/>
      <c r="AU995" s="273"/>
      <c r="AV995" s="273"/>
      <c r="AW995" s="273"/>
      <c r="AX995" s="273"/>
      <c r="AY995">
        <f>COUNTA($C$995)</f>
        <v>0</v>
      </c>
    </row>
    <row r="996" spans="1:51" ht="30" hidden="1" customHeight="1">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73"/>
      <c r="AQ996" s="273"/>
      <c r="AR996" s="273"/>
      <c r="AS996" s="273"/>
      <c r="AT996" s="273"/>
      <c r="AU996" s="273"/>
      <c r="AV996" s="273"/>
      <c r="AW996" s="273"/>
      <c r="AX996" s="273"/>
      <c r="AY996">
        <f>COUNTA($C$996)</f>
        <v>0</v>
      </c>
    </row>
    <row r="997" spans="1:51" ht="30" hidden="1" customHeight="1">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73"/>
      <c r="AQ997" s="273"/>
      <c r="AR997" s="273"/>
      <c r="AS997" s="273"/>
      <c r="AT997" s="273"/>
      <c r="AU997" s="273"/>
      <c r="AV997" s="273"/>
      <c r="AW997" s="273"/>
      <c r="AX997" s="273"/>
      <c r="AY997">
        <f>COUNTA($C$997)</f>
        <v>0</v>
      </c>
    </row>
    <row r="998" spans="1:51" ht="30" hidden="1" customHeight="1">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73"/>
      <c r="AQ998" s="273"/>
      <c r="AR998" s="273"/>
      <c r="AS998" s="273"/>
      <c r="AT998" s="273"/>
      <c r="AU998" s="273"/>
      <c r="AV998" s="273"/>
      <c r="AW998" s="273"/>
      <c r="AX998" s="273"/>
      <c r="AY998">
        <f>COUNTA($C$998)</f>
        <v>0</v>
      </c>
    </row>
    <row r="999" spans="1:51" ht="30" hidden="1" customHeight="1">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73"/>
      <c r="AQ999" s="273"/>
      <c r="AR999" s="273"/>
      <c r="AS999" s="273"/>
      <c r="AT999" s="273"/>
      <c r="AU999" s="273"/>
      <c r="AV999" s="273"/>
      <c r="AW999" s="273"/>
      <c r="AX999" s="273"/>
      <c r="AY999">
        <f>COUNTA($C$999)</f>
        <v>0</v>
      </c>
    </row>
    <row r="1000" spans="1:51" ht="30" hidden="1" customHeight="1">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73"/>
      <c r="AQ1000" s="273"/>
      <c r="AR1000" s="273"/>
      <c r="AS1000" s="273"/>
      <c r="AT1000" s="273"/>
      <c r="AU1000" s="273"/>
      <c r="AV1000" s="273"/>
      <c r="AW1000" s="273"/>
      <c r="AX1000" s="273"/>
      <c r="AY1000">
        <f>COUNTA($C$1000)</f>
        <v>0</v>
      </c>
    </row>
    <row r="1001" spans="1:51" ht="30" hidden="1" customHeight="1">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73"/>
      <c r="AQ1001" s="273"/>
      <c r="AR1001" s="273"/>
      <c r="AS1001" s="273"/>
      <c r="AT1001" s="273"/>
      <c r="AU1001" s="273"/>
      <c r="AV1001" s="273"/>
      <c r="AW1001" s="273"/>
      <c r="AX1001" s="273"/>
      <c r="AY1001">
        <f>COUNTA($C$1001)</f>
        <v>0</v>
      </c>
    </row>
    <row r="1002" spans="1:51" ht="30" hidden="1" customHeight="1">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73"/>
      <c r="AQ1002" s="273"/>
      <c r="AR1002" s="273"/>
      <c r="AS1002" s="273"/>
      <c r="AT1002" s="273"/>
      <c r="AU1002" s="273"/>
      <c r="AV1002" s="273"/>
      <c r="AW1002" s="273"/>
      <c r="AX1002" s="273"/>
      <c r="AY1002">
        <f>COUNTA($C$1002)</f>
        <v>0</v>
      </c>
    </row>
    <row r="1003" spans="1:51" ht="30" hidden="1" customHeight="1">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73"/>
      <c r="AQ1003" s="273"/>
      <c r="AR1003" s="273"/>
      <c r="AS1003" s="273"/>
      <c r="AT1003" s="273"/>
      <c r="AU1003" s="273"/>
      <c r="AV1003" s="273"/>
      <c r="AW1003" s="273"/>
      <c r="AX1003" s="273"/>
      <c r="AY1003">
        <f>COUNTA($C$1003)</f>
        <v>0</v>
      </c>
    </row>
    <row r="1004" spans="1:51" ht="30" hidden="1" customHeight="1">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73"/>
      <c r="AQ1004" s="273"/>
      <c r="AR1004" s="273"/>
      <c r="AS1004" s="273"/>
      <c r="AT1004" s="273"/>
      <c r="AU1004" s="273"/>
      <c r="AV1004" s="273"/>
      <c r="AW1004" s="273"/>
      <c r="AX1004" s="273"/>
      <c r="AY1004">
        <f>COUNTA($C$1004)</f>
        <v>0</v>
      </c>
    </row>
    <row r="1005" spans="1:51" ht="30" hidden="1" customHeight="1">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73"/>
      <c r="AQ1005" s="273"/>
      <c r="AR1005" s="273"/>
      <c r="AS1005" s="273"/>
      <c r="AT1005" s="273"/>
      <c r="AU1005" s="273"/>
      <c r="AV1005" s="273"/>
      <c r="AW1005" s="273"/>
      <c r="AX1005" s="273"/>
      <c r="AY1005">
        <f>COUNTA($C$1005)</f>
        <v>0</v>
      </c>
    </row>
    <row r="1006" spans="1:51" ht="30" hidden="1" customHeight="1">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73"/>
      <c r="AQ1006" s="273"/>
      <c r="AR1006" s="273"/>
      <c r="AS1006" s="273"/>
      <c r="AT1006" s="273"/>
      <c r="AU1006" s="273"/>
      <c r="AV1006" s="273"/>
      <c r="AW1006" s="273"/>
      <c r="AX1006" s="27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59"/>
      <c r="B1009" s="359"/>
      <c r="C1009" s="359" t="s">
        <v>314</v>
      </c>
      <c r="D1009" s="359"/>
      <c r="E1009" s="359"/>
      <c r="F1009" s="359"/>
      <c r="G1009" s="359"/>
      <c r="H1009" s="359"/>
      <c r="I1009" s="359"/>
      <c r="J1009" s="412" t="s">
        <v>120</v>
      </c>
      <c r="K1009" s="615"/>
      <c r="L1009" s="615"/>
      <c r="M1009" s="615"/>
      <c r="N1009" s="615"/>
      <c r="O1009" s="615"/>
      <c r="P1009" s="359" t="s">
        <v>66</v>
      </c>
      <c r="Q1009" s="359"/>
      <c r="R1009" s="359"/>
      <c r="S1009" s="359"/>
      <c r="T1009" s="359"/>
      <c r="U1009" s="359"/>
      <c r="V1009" s="359"/>
      <c r="W1009" s="359"/>
      <c r="X1009" s="359"/>
      <c r="Y1009" s="665" t="s">
        <v>315</v>
      </c>
      <c r="Z1009" s="665"/>
      <c r="AA1009" s="665"/>
      <c r="AB1009" s="665"/>
      <c r="AC1009" s="412" t="s">
        <v>126</v>
      </c>
      <c r="AD1009" s="412"/>
      <c r="AE1009" s="412"/>
      <c r="AF1009" s="412"/>
      <c r="AG1009" s="412"/>
      <c r="AH1009" s="665" t="s">
        <v>71</v>
      </c>
      <c r="AI1009" s="359"/>
      <c r="AJ1009" s="359"/>
      <c r="AK1009" s="359"/>
      <c r="AL1009" s="359" t="s">
        <v>67</v>
      </c>
      <c r="AM1009" s="359"/>
      <c r="AN1009" s="359"/>
      <c r="AO1009" s="241"/>
      <c r="AP1009" s="412" t="s">
        <v>319</v>
      </c>
      <c r="AQ1009" s="412"/>
      <c r="AR1009" s="412"/>
      <c r="AS1009" s="412"/>
      <c r="AT1009" s="412"/>
      <c r="AU1009" s="412"/>
      <c r="AV1009" s="412"/>
      <c r="AW1009" s="412"/>
      <c r="AX1009" s="412"/>
      <c r="AY1009">
        <f>$AY$1007</f>
        <v>0</v>
      </c>
    </row>
    <row r="1010" spans="1:51" ht="30" hidden="1" customHeight="1">
      <c r="A1010" s="666">
        <v>1</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3"/>
      <c r="AD1010" s="674"/>
      <c r="AE1010" s="674"/>
      <c r="AF1010" s="674"/>
      <c r="AG1010" s="674"/>
      <c r="AH1010" s="675"/>
      <c r="AI1010" s="675"/>
      <c r="AJ1010" s="675"/>
      <c r="AK1010" s="675"/>
      <c r="AL1010" s="676"/>
      <c r="AM1010" s="677"/>
      <c r="AN1010" s="677"/>
      <c r="AO1010" s="678"/>
      <c r="AP1010" s="273"/>
      <c r="AQ1010" s="273"/>
      <c r="AR1010" s="273"/>
      <c r="AS1010" s="273"/>
      <c r="AT1010" s="273"/>
      <c r="AU1010" s="273"/>
      <c r="AV1010" s="273"/>
      <c r="AW1010" s="273"/>
      <c r="AX1010" s="273"/>
      <c r="AY1010">
        <f>$AY$1007</f>
        <v>0</v>
      </c>
    </row>
    <row r="1011" spans="1:51" ht="30" hidden="1" customHeight="1">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73"/>
      <c r="AQ1011" s="273"/>
      <c r="AR1011" s="273"/>
      <c r="AS1011" s="273"/>
      <c r="AT1011" s="273"/>
      <c r="AU1011" s="273"/>
      <c r="AV1011" s="273"/>
      <c r="AW1011" s="273"/>
      <c r="AX1011" s="273"/>
      <c r="AY1011">
        <f>COUNTA($C$1011)</f>
        <v>0</v>
      </c>
    </row>
    <row r="1012" spans="1:51" ht="30" hidden="1" customHeight="1">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73"/>
      <c r="AQ1012" s="273"/>
      <c r="AR1012" s="273"/>
      <c r="AS1012" s="273"/>
      <c r="AT1012" s="273"/>
      <c r="AU1012" s="273"/>
      <c r="AV1012" s="273"/>
      <c r="AW1012" s="273"/>
      <c r="AX1012" s="273"/>
      <c r="AY1012">
        <f>COUNTA($C$1012)</f>
        <v>0</v>
      </c>
    </row>
    <row r="1013" spans="1:51" ht="30" hidden="1" customHeight="1">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73"/>
      <c r="AQ1013" s="273"/>
      <c r="AR1013" s="273"/>
      <c r="AS1013" s="273"/>
      <c r="AT1013" s="273"/>
      <c r="AU1013" s="273"/>
      <c r="AV1013" s="273"/>
      <c r="AW1013" s="273"/>
      <c r="AX1013" s="273"/>
      <c r="AY1013">
        <f>COUNTA($C$1013)</f>
        <v>0</v>
      </c>
    </row>
    <row r="1014" spans="1:51" ht="30" hidden="1" customHeight="1">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73"/>
      <c r="AQ1014" s="273"/>
      <c r="AR1014" s="273"/>
      <c r="AS1014" s="273"/>
      <c r="AT1014" s="273"/>
      <c r="AU1014" s="273"/>
      <c r="AV1014" s="273"/>
      <c r="AW1014" s="273"/>
      <c r="AX1014" s="273"/>
      <c r="AY1014">
        <f>COUNTA($C$1014)</f>
        <v>0</v>
      </c>
    </row>
    <row r="1015" spans="1:51" ht="30" hidden="1" customHeight="1">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73"/>
      <c r="AQ1015" s="273"/>
      <c r="AR1015" s="273"/>
      <c r="AS1015" s="273"/>
      <c r="AT1015" s="273"/>
      <c r="AU1015" s="273"/>
      <c r="AV1015" s="273"/>
      <c r="AW1015" s="273"/>
      <c r="AX1015" s="273"/>
      <c r="AY1015">
        <f>COUNTA($C$1015)</f>
        <v>0</v>
      </c>
    </row>
    <row r="1016" spans="1:51" ht="30" hidden="1" customHeight="1">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73"/>
      <c r="AQ1016" s="273"/>
      <c r="AR1016" s="273"/>
      <c r="AS1016" s="273"/>
      <c r="AT1016" s="273"/>
      <c r="AU1016" s="273"/>
      <c r="AV1016" s="273"/>
      <c r="AW1016" s="273"/>
      <c r="AX1016" s="273"/>
      <c r="AY1016">
        <f>COUNTA($C$1016)</f>
        <v>0</v>
      </c>
    </row>
    <row r="1017" spans="1:51" ht="30" hidden="1" customHeight="1">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73"/>
      <c r="AQ1017" s="273"/>
      <c r="AR1017" s="273"/>
      <c r="AS1017" s="273"/>
      <c r="AT1017" s="273"/>
      <c r="AU1017" s="273"/>
      <c r="AV1017" s="273"/>
      <c r="AW1017" s="273"/>
      <c r="AX1017" s="273"/>
      <c r="AY1017">
        <f>COUNTA($C$1017)</f>
        <v>0</v>
      </c>
    </row>
    <row r="1018" spans="1:51" ht="30" hidden="1" customHeight="1">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73"/>
      <c r="AQ1018" s="273"/>
      <c r="AR1018" s="273"/>
      <c r="AS1018" s="273"/>
      <c r="AT1018" s="273"/>
      <c r="AU1018" s="273"/>
      <c r="AV1018" s="273"/>
      <c r="AW1018" s="273"/>
      <c r="AX1018" s="273"/>
      <c r="AY1018">
        <f>COUNTA($C$1018)</f>
        <v>0</v>
      </c>
    </row>
    <row r="1019" spans="1:51" ht="30" hidden="1" customHeight="1">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73"/>
      <c r="AQ1019" s="273"/>
      <c r="AR1019" s="273"/>
      <c r="AS1019" s="273"/>
      <c r="AT1019" s="273"/>
      <c r="AU1019" s="273"/>
      <c r="AV1019" s="273"/>
      <c r="AW1019" s="273"/>
      <c r="AX1019" s="273"/>
      <c r="AY1019">
        <f>COUNTA($C$1019)</f>
        <v>0</v>
      </c>
    </row>
    <row r="1020" spans="1:51" ht="30" hidden="1" customHeight="1">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73"/>
      <c r="AQ1020" s="273"/>
      <c r="AR1020" s="273"/>
      <c r="AS1020" s="273"/>
      <c r="AT1020" s="273"/>
      <c r="AU1020" s="273"/>
      <c r="AV1020" s="273"/>
      <c r="AW1020" s="273"/>
      <c r="AX1020" s="273"/>
      <c r="AY1020">
        <f>COUNTA($C$1020)</f>
        <v>0</v>
      </c>
    </row>
    <row r="1021" spans="1:51" ht="30" hidden="1" customHeight="1">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73"/>
      <c r="AQ1021" s="273"/>
      <c r="AR1021" s="273"/>
      <c r="AS1021" s="273"/>
      <c r="AT1021" s="273"/>
      <c r="AU1021" s="273"/>
      <c r="AV1021" s="273"/>
      <c r="AW1021" s="273"/>
      <c r="AX1021" s="273"/>
      <c r="AY1021">
        <f>COUNTA($C$1021)</f>
        <v>0</v>
      </c>
    </row>
    <row r="1022" spans="1:51" ht="30" hidden="1" customHeight="1">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73"/>
      <c r="AQ1022" s="273"/>
      <c r="AR1022" s="273"/>
      <c r="AS1022" s="273"/>
      <c r="AT1022" s="273"/>
      <c r="AU1022" s="273"/>
      <c r="AV1022" s="273"/>
      <c r="AW1022" s="273"/>
      <c r="AX1022" s="273"/>
      <c r="AY1022">
        <f>COUNTA($C$1022)</f>
        <v>0</v>
      </c>
    </row>
    <row r="1023" spans="1:51" ht="30" hidden="1" customHeight="1">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73"/>
      <c r="AQ1023" s="273"/>
      <c r="AR1023" s="273"/>
      <c r="AS1023" s="273"/>
      <c r="AT1023" s="273"/>
      <c r="AU1023" s="273"/>
      <c r="AV1023" s="273"/>
      <c r="AW1023" s="273"/>
      <c r="AX1023" s="273"/>
      <c r="AY1023">
        <f>COUNTA($C$1023)</f>
        <v>0</v>
      </c>
    </row>
    <row r="1024" spans="1:51" ht="30" hidden="1" customHeight="1">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73"/>
      <c r="AQ1024" s="273"/>
      <c r="AR1024" s="273"/>
      <c r="AS1024" s="273"/>
      <c r="AT1024" s="273"/>
      <c r="AU1024" s="273"/>
      <c r="AV1024" s="273"/>
      <c r="AW1024" s="273"/>
      <c r="AX1024" s="273"/>
      <c r="AY1024">
        <f>COUNTA($C$1024)</f>
        <v>0</v>
      </c>
    </row>
    <row r="1025" spans="1:51" ht="30" hidden="1" customHeight="1">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73"/>
      <c r="AQ1025" s="273"/>
      <c r="AR1025" s="273"/>
      <c r="AS1025" s="273"/>
      <c r="AT1025" s="273"/>
      <c r="AU1025" s="273"/>
      <c r="AV1025" s="273"/>
      <c r="AW1025" s="273"/>
      <c r="AX1025" s="273"/>
      <c r="AY1025">
        <f>COUNTA($C$1025)</f>
        <v>0</v>
      </c>
    </row>
    <row r="1026" spans="1:51" s="1" customFormat="1" ht="30" hidden="1" customHeight="1">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73"/>
      <c r="AQ1026" s="273"/>
      <c r="AR1026" s="273"/>
      <c r="AS1026" s="273"/>
      <c r="AT1026" s="273"/>
      <c r="AU1026" s="273"/>
      <c r="AV1026" s="273"/>
      <c r="AW1026" s="273"/>
      <c r="AX1026" s="273"/>
      <c r="AY1026" s="2">
        <f>COUNTA($C$1026)</f>
        <v>0</v>
      </c>
    </row>
    <row r="1027" spans="1:51" ht="30" hidden="1" customHeight="1">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73"/>
      <c r="AQ1027" s="273"/>
      <c r="AR1027" s="273"/>
      <c r="AS1027" s="273"/>
      <c r="AT1027" s="273"/>
      <c r="AU1027" s="273"/>
      <c r="AV1027" s="273"/>
      <c r="AW1027" s="273"/>
      <c r="AX1027" s="273"/>
      <c r="AY1027">
        <f>COUNTA($C$1027)</f>
        <v>0</v>
      </c>
    </row>
    <row r="1028" spans="1:51" ht="30" hidden="1" customHeight="1">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73"/>
      <c r="AQ1028" s="273"/>
      <c r="AR1028" s="273"/>
      <c r="AS1028" s="273"/>
      <c r="AT1028" s="273"/>
      <c r="AU1028" s="273"/>
      <c r="AV1028" s="273"/>
      <c r="AW1028" s="273"/>
      <c r="AX1028" s="273"/>
      <c r="AY1028">
        <f>COUNTA($C$1028)</f>
        <v>0</v>
      </c>
    </row>
    <row r="1029" spans="1:51" ht="30" hidden="1" customHeight="1">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73"/>
      <c r="AQ1029" s="273"/>
      <c r="AR1029" s="273"/>
      <c r="AS1029" s="273"/>
      <c r="AT1029" s="273"/>
      <c r="AU1029" s="273"/>
      <c r="AV1029" s="273"/>
      <c r="AW1029" s="273"/>
      <c r="AX1029" s="273"/>
      <c r="AY1029">
        <f>COUNTA($C$1029)</f>
        <v>0</v>
      </c>
    </row>
    <row r="1030" spans="1:51" ht="30" hidden="1" customHeight="1">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73"/>
      <c r="AQ1030" s="273"/>
      <c r="AR1030" s="273"/>
      <c r="AS1030" s="273"/>
      <c r="AT1030" s="273"/>
      <c r="AU1030" s="273"/>
      <c r="AV1030" s="273"/>
      <c r="AW1030" s="273"/>
      <c r="AX1030" s="273"/>
      <c r="AY1030">
        <f>COUNTA($C$1030)</f>
        <v>0</v>
      </c>
    </row>
    <row r="1031" spans="1:51" ht="30" hidden="1" customHeight="1">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73"/>
      <c r="AQ1031" s="273"/>
      <c r="AR1031" s="273"/>
      <c r="AS1031" s="273"/>
      <c r="AT1031" s="273"/>
      <c r="AU1031" s="273"/>
      <c r="AV1031" s="273"/>
      <c r="AW1031" s="273"/>
      <c r="AX1031" s="273"/>
      <c r="AY1031">
        <f>COUNTA($C$1031)</f>
        <v>0</v>
      </c>
    </row>
    <row r="1032" spans="1:51" ht="30" hidden="1" customHeight="1">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73"/>
      <c r="AQ1032" s="273"/>
      <c r="AR1032" s="273"/>
      <c r="AS1032" s="273"/>
      <c r="AT1032" s="273"/>
      <c r="AU1032" s="273"/>
      <c r="AV1032" s="273"/>
      <c r="AW1032" s="273"/>
      <c r="AX1032" s="273"/>
      <c r="AY1032">
        <f>COUNTA($C$1032)</f>
        <v>0</v>
      </c>
    </row>
    <row r="1033" spans="1:51" ht="30" hidden="1" customHeight="1">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73"/>
      <c r="AQ1033" s="273"/>
      <c r="AR1033" s="273"/>
      <c r="AS1033" s="273"/>
      <c r="AT1033" s="273"/>
      <c r="AU1033" s="273"/>
      <c r="AV1033" s="273"/>
      <c r="AW1033" s="273"/>
      <c r="AX1033" s="273"/>
      <c r="AY1033">
        <f>COUNTA($C$1033)</f>
        <v>0</v>
      </c>
    </row>
    <row r="1034" spans="1:51" ht="30" hidden="1" customHeight="1">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73"/>
      <c r="AQ1034" s="273"/>
      <c r="AR1034" s="273"/>
      <c r="AS1034" s="273"/>
      <c r="AT1034" s="273"/>
      <c r="AU1034" s="273"/>
      <c r="AV1034" s="273"/>
      <c r="AW1034" s="273"/>
      <c r="AX1034" s="273"/>
      <c r="AY1034">
        <f>COUNTA($C$1034)</f>
        <v>0</v>
      </c>
    </row>
    <row r="1035" spans="1:51" ht="30" hidden="1" customHeight="1">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73"/>
      <c r="AQ1035" s="273"/>
      <c r="AR1035" s="273"/>
      <c r="AS1035" s="273"/>
      <c r="AT1035" s="273"/>
      <c r="AU1035" s="273"/>
      <c r="AV1035" s="273"/>
      <c r="AW1035" s="273"/>
      <c r="AX1035" s="273"/>
      <c r="AY1035">
        <f>COUNTA($C$1035)</f>
        <v>0</v>
      </c>
    </row>
    <row r="1036" spans="1:51" ht="30" hidden="1" customHeight="1">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73"/>
      <c r="AQ1036" s="273"/>
      <c r="AR1036" s="273"/>
      <c r="AS1036" s="273"/>
      <c r="AT1036" s="273"/>
      <c r="AU1036" s="273"/>
      <c r="AV1036" s="273"/>
      <c r="AW1036" s="273"/>
      <c r="AX1036" s="273"/>
      <c r="AY1036">
        <f>COUNTA($C$1036)</f>
        <v>0</v>
      </c>
    </row>
    <row r="1037" spans="1:51" ht="30" hidden="1" customHeight="1">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73"/>
      <c r="AQ1037" s="273"/>
      <c r="AR1037" s="273"/>
      <c r="AS1037" s="273"/>
      <c r="AT1037" s="273"/>
      <c r="AU1037" s="273"/>
      <c r="AV1037" s="273"/>
      <c r="AW1037" s="273"/>
      <c r="AX1037" s="273"/>
      <c r="AY1037">
        <f>COUNTA($C$1037)</f>
        <v>0</v>
      </c>
    </row>
    <row r="1038" spans="1:51" ht="30" hidden="1" customHeight="1">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73"/>
      <c r="AQ1038" s="273"/>
      <c r="AR1038" s="273"/>
      <c r="AS1038" s="273"/>
      <c r="AT1038" s="273"/>
      <c r="AU1038" s="273"/>
      <c r="AV1038" s="273"/>
      <c r="AW1038" s="273"/>
      <c r="AX1038" s="273"/>
      <c r="AY1038">
        <f>COUNTA($C$1038)</f>
        <v>0</v>
      </c>
    </row>
    <row r="1039" spans="1:51" ht="30" hidden="1" customHeight="1">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73"/>
      <c r="AQ1039" s="273"/>
      <c r="AR1039" s="273"/>
      <c r="AS1039" s="273"/>
      <c r="AT1039" s="273"/>
      <c r="AU1039" s="273"/>
      <c r="AV1039" s="273"/>
      <c r="AW1039" s="273"/>
      <c r="AX1039" s="27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59"/>
      <c r="B1042" s="359"/>
      <c r="C1042" s="359" t="s">
        <v>314</v>
      </c>
      <c r="D1042" s="359"/>
      <c r="E1042" s="359"/>
      <c r="F1042" s="359"/>
      <c r="G1042" s="359"/>
      <c r="H1042" s="359"/>
      <c r="I1042" s="359"/>
      <c r="J1042" s="412" t="s">
        <v>120</v>
      </c>
      <c r="K1042" s="615"/>
      <c r="L1042" s="615"/>
      <c r="M1042" s="615"/>
      <c r="N1042" s="615"/>
      <c r="O1042" s="615"/>
      <c r="P1042" s="359" t="s">
        <v>66</v>
      </c>
      <c r="Q1042" s="359"/>
      <c r="R1042" s="359"/>
      <c r="S1042" s="359"/>
      <c r="T1042" s="359"/>
      <c r="U1042" s="359"/>
      <c r="V1042" s="359"/>
      <c r="W1042" s="359"/>
      <c r="X1042" s="359"/>
      <c r="Y1042" s="665" t="s">
        <v>315</v>
      </c>
      <c r="Z1042" s="665"/>
      <c r="AA1042" s="665"/>
      <c r="AB1042" s="665"/>
      <c r="AC1042" s="412" t="s">
        <v>126</v>
      </c>
      <c r="AD1042" s="412"/>
      <c r="AE1042" s="412"/>
      <c r="AF1042" s="412"/>
      <c r="AG1042" s="412"/>
      <c r="AH1042" s="665" t="s">
        <v>71</v>
      </c>
      <c r="AI1042" s="359"/>
      <c r="AJ1042" s="359"/>
      <c r="AK1042" s="359"/>
      <c r="AL1042" s="359" t="s">
        <v>67</v>
      </c>
      <c r="AM1042" s="359"/>
      <c r="AN1042" s="359"/>
      <c r="AO1042" s="241"/>
      <c r="AP1042" s="412" t="s">
        <v>319</v>
      </c>
      <c r="AQ1042" s="412"/>
      <c r="AR1042" s="412"/>
      <c r="AS1042" s="412"/>
      <c r="AT1042" s="412"/>
      <c r="AU1042" s="412"/>
      <c r="AV1042" s="412"/>
      <c r="AW1042" s="412"/>
      <c r="AX1042" s="412"/>
      <c r="AY1042">
        <f>$AY$1040</f>
        <v>0</v>
      </c>
    </row>
    <row r="1043" spans="1:51" ht="30" hidden="1" customHeight="1">
      <c r="A1043" s="666">
        <v>1</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3"/>
      <c r="AD1043" s="674"/>
      <c r="AE1043" s="674"/>
      <c r="AF1043" s="674"/>
      <c r="AG1043" s="674"/>
      <c r="AH1043" s="675"/>
      <c r="AI1043" s="675"/>
      <c r="AJ1043" s="675"/>
      <c r="AK1043" s="675"/>
      <c r="AL1043" s="676"/>
      <c r="AM1043" s="677"/>
      <c r="AN1043" s="677"/>
      <c r="AO1043" s="678"/>
      <c r="AP1043" s="273"/>
      <c r="AQ1043" s="273"/>
      <c r="AR1043" s="273"/>
      <c r="AS1043" s="273"/>
      <c r="AT1043" s="273"/>
      <c r="AU1043" s="273"/>
      <c r="AV1043" s="273"/>
      <c r="AW1043" s="273"/>
      <c r="AX1043" s="273"/>
      <c r="AY1043">
        <f>$AY$1040</f>
        <v>0</v>
      </c>
    </row>
    <row r="1044" spans="1:51" ht="30" hidden="1" customHeight="1">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73"/>
      <c r="AQ1044" s="273"/>
      <c r="AR1044" s="273"/>
      <c r="AS1044" s="273"/>
      <c r="AT1044" s="273"/>
      <c r="AU1044" s="273"/>
      <c r="AV1044" s="273"/>
      <c r="AW1044" s="273"/>
      <c r="AX1044" s="273"/>
      <c r="AY1044">
        <f>COUNTA($C$1044)</f>
        <v>0</v>
      </c>
    </row>
    <row r="1045" spans="1:51" ht="30" hidden="1" customHeight="1">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73"/>
      <c r="AQ1045" s="273"/>
      <c r="AR1045" s="273"/>
      <c r="AS1045" s="273"/>
      <c r="AT1045" s="273"/>
      <c r="AU1045" s="273"/>
      <c r="AV1045" s="273"/>
      <c r="AW1045" s="273"/>
      <c r="AX1045" s="273"/>
      <c r="AY1045">
        <f>COUNTA($C$1045)</f>
        <v>0</v>
      </c>
    </row>
    <row r="1046" spans="1:51" ht="30" hidden="1" customHeight="1">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73"/>
      <c r="AQ1046" s="273"/>
      <c r="AR1046" s="273"/>
      <c r="AS1046" s="273"/>
      <c r="AT1046" s="273"/>
      <c r="AU1046" s="273"/>
      <c r="AV1046" s="273"/>
      <c r="AW1046" s="273"/>
      <c r="AX1046" s="273"/>
      <c r="AY1046">
        <f>COUNTA($C$1046)</f>
        <v>0</v>
      </c>
    </row>
    <row r="1047" spans="1:51" ht="30" hidden="1" customHeight="1">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73"/>
      <c r="AQ1047" s="273"/>
      <c r="AR1047" s="273"/>
      <c r="AS1047" s="273"/>
      <c r="AT1047" s="273"/>
      <c r="AU1047" s="273"/>
      <c r="AV1047" s="273"/>
      <c r="AW1047" s="273"/>
      <c r="AX1047" s="273"/>
      <c r="AY1047">
        <f>COUNTA($C$1047)</f>
        <v>0</v>
      </c>
    </row>
    <row r="1048" spans="1:51" ht="30" hidden="1" customHeight="1">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73"/>
      <c r="AQ1048" s="273"/>
      <c r="AR1048" s="273"/>
      <c r="AS1048" s="273"/>
      <c r="AT1048" s="273"/>
      <c r="AU1048" s="273"/>
      <c r="AV1048" s="273"/>
      <c r="AW1048" s="273"/>
      <c r="AX1048" s="273"/>
      <c r="AY1048">
        <f>COUNTA($C$1048)</f>
        <v>0</v>
      </c>
    </row>
    <row r="1049" spans="1:51" ht="30" hidden="1" customHeight="1">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73"/>
      <c r="AQ1049" s="273"/>
      <c r="AR1049" s="273"/>
      <c r="AS1049" s="273"/>
      <c r="AT1049" s="273"/>
      <c r="AU1049" s="273"/>
      <c r="AV1049" s="273"/>
      <c r="AW1049" s="273"/>
      <c r="AX1049" s="273"/>
      <c r="AY1049">
        <f>COUNTA($C$1049)</f>
        <v>0</v>
      </c>
    </row>
    <row r="1050" spans="1:51" ht="30" hidden="1" customHeight="1">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73"/>
      <c r="AQ1050" s="273"/>
      <c r="AR1050" s="273"/>
      <c r="AS1050" s="273"/>
      <c r="AT1050" s="273"/>
      <c r="AU1050" s="273"/>
      <c r="AV1050" s="273"/>
      <c r="AW1050" s="273"/>
      <c r="AX1050" s="273"/>
      <c r="AY1050">
        <f>COUNTA($C$1050)</f>
        <v>0</v>
      </c>
    </row>
    <row r="1051" spans="1:51" ht="30" hidden="1" customHeight="1">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73"/>
      <c r="AQ1051" s="273"/>
      <c r="AR1051" s="273"/>
      <c r="AS1051" s="273"/>
      <c r="AT1051" s="273"/>
      <c r="AU1051" s="273"/>
      <c r="AV1051" s="273"/>
      <c r="AW1051" s="273"/>
      <c r="AX1051" s="273"/>
      <c r="AY1051">
        <f>COUNTA($C$1051)</f>
        <v>0</v>
      </c>
    </row>
    <row r="1052" spans="1:51" ht="30" hidden="1" customHeight="1">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73"/>
      <c r="AQ1052" s="273"/>
      <c r="AR1052" s="273"/>
      <c r="AS1052" s="273"/>
      <c r="AT1052" s="273"/>
      <c r="AU1052" s="273"/>
      <c r="AV1052" s="273"/>
      <c r="AW1052" s="273"/>
      <c r="AX1052" s="273"/>
      <c r="AY1052">
        <f>COUNTA($C$1052)</f>
        <v>0</v>
      </c>
    </row>
    <row r="1053" spans="1:51" ht="30" hidden="1" customHeight="1">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73"/>
      <c r="AQ1053" s="273"/>
      <c r="AR1053" s="273"/>
      <c r="AS1053" s="273"/>
      <c r="AT1053" s="273"/>
      <c r="AU1053" s="273"/>
      <c r="AV1053" s="273"/>
      <c r="AW1053" s="273"/>
      <c r="AX1053" s="273"/>
      <c r="AY1053">
        <f>COUNTA($C$1053)</f>
        <v>0</v>
      </c>
    </row>
    <row r="1054" spans="1:51" ht="30" hidden="1" customHeight="1">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73"/>
      <c r="AQ1054" s="273"/>
      <c r="AR1054" s="273"/>
      <c r="AS1054" s="273"/>
      <c r="AT1054" s="273"/>
      <c r="AU1054" s="273"/>
      <c r="AV1054" s="273"/>
      <c r="AW1054" s="273"/>
      <c r="AX1054" s="273"/>
      <c r="AY1054">
        <f>COUNTA($C$1054)</f>
        <v>0</v>
      </c>
    </row>
    <row r="1055" spans="1:51" ht="30" hidden="1" customHeight="1">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73"/>
      <c r="AQ1055" s="273"/>
      <c r="AR1055" s="273"/>
      <c r="AS1055" s="273"/>
      <c r="AT1055" s="273"/>
      <c r="AU1055" s="273"/>
      <c r="AV1055" s="273"/>
      <c r="AW1055" s="273"/>
      <c r="AX1055" s="273"/>
      <c r="AY1055">
        <f>COUNTA($C$1055)</f>
        <v>0</v>
      </c>
    </row>
    <row r="1056" spans="1:51" ht="30" hidden="1" customHeight="1">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73"/>
      <c r="AQ1056" s="273"/>
      <c r="AR1056" s="273"/>
      <c r="AS1056" s="273"/>
      <c r="AT1056" s="273"/>
      <c r="AU1056" s="273"/>
      <c r="AV1056" s="273"/>
      <c r="AW1056" s="273"/>
      <c r="AX1056" s="273"/>
      <c r="AY1056">
        <f>COUNTA($C$1056)</f>
        <v>0</v>
      </c>
    </row>
    <row r="1057" spans="1:51" ht="30" hidden="1" customHeight="1">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73"/>
      <c r="AQ1057" s="273"/>
      <c r="AR1057" s="273"/>
      <c r="AS1057" s="273"/>
      <c r="AT1057" s="273"/>
      <c r="AU1057" s="273"/>
      <c r="AV1057" s="273"/>
      <c r="AW1057" s="273"/>
      <c r="AX1057" s="273"/>
      <c r="AY1057">
        <f>COUNTA($C$1057)</f>
        <v>0</v>
      </c>
    </row>
    <row r="1058" spans="1:51" ht="30" hidden="1" customHeight="1">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73"/>
      <c r="AQ1058" s="273"/>
      <c r="AR1058" s="273"/>
      <c r="AS1058" s="273"/>
      <c r="AT1058" s="273"/>
      <c r="AU1058" s="273"/>
      <c r="AV1058" s="273"/>
      <c r="AW1058" s="273"/>
      <c r="AX1058" s="273"/>
      <c r="AY1058">
        <f>COUNTA($C$1058)</f>
        <v>0</v>
      </c>
    </row>
    <row r="1059" spans="1:51" s="1" customFormat="1" ht="30" hidden="1" customHeight="1">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73"/>
      <c r="AQ1059" s="273"/>
      <c r="AR1059" s="273"/>
      <c r="AS1059" s="273"/>
      <c r="AT1059" s="273"/>
      <c r="AU1059" s="273"/>
      <c r="AV1059" s="273"/>
      <c r="AW1059" s="273"/>
      <c r="AX1059" s="273"/>
      <c r="AY1059" s="2">
        <f>COUNTA($C$1059)</f>
        <v>0</v>
      </c>
    </row>
    <row r="1060" spans="1:51" ht="30" hidden="1" customHeight="1">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73"/>
      <c r="AQ1060" s="273"/>
      <c r="AR1060" s="273"/>
      <c r="AS1060" s="273"/>
      <c r="AT1060" s="273"/>
      <c r="AU1060" s="273"/>
      <c r="AV1060" s="273"/>
      <c r="AW1060" s="273"/>
      <c r="AX1060" s="273"/>
      <c r="AY1060">
        <f>COUNTA($C$1060)</f>
        <v>0</v>
      </c>
    </row>
    <row r="1061" spans="1:51" ht="30" hidden="1" customHeight="1">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73"/>
      <c r="AQ1061" s="273"/>
      <c r="AR1061" s="273"/>
      <c r="AS1061" s="273"/>
      <c r="AT1061" s="273"/>
      <c r="AU1061" s="273"/>
      <c r="AV1061" s="273"/>
      <c r="AW1061" s="273"/>
      <c r="AX1061" s="273"/>
      <c r="AY1061">
        <f>COUNTA($C$1061)</f>
        <v>0</v>
      </c>
    </row>
    <row r="1062" spans="1:51" ht="30" hidden="1" customHeight="1">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73"/>
      <c r="AQ1062" s="273"/>
      <c r="AR1062" s="273"/>
      <c r="AS1062" s="273"/>
      <c r="AT1062" s="273"/>
      <c r="AU1062" s="273"/>
      <c r="AV1062" s="273"/>
      <c r="AW1062" s="273"/>
      <c r="AX1062" s="273"/>
      <c r="AY1062">
        <f>COUNTA($C$1062)</f>
        <v>0</v>
      </c>
    </row>
    <row r="1063" spans="1:51" ht="30" hidden="1" customHeight="1">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73"/>
      <c r="AQ1063" s="273"/>
      <c r="AR1063" s="273"/>
      <c r="AS1063" s="273"/>
      <c r="AT1063" s="273"/>
      <c r="AU1063" s="273"/>
      <c r="AV1063" s="273"/>
      <c r="AW1063" s="273"/>
      <c r="AX1063" s="273"/>
      <c r="AY1063">
        <f>COUNTA($C$1063)</f>
        <v>0</v>
      </c>
    </row>
    <row r="1064" spans="1:51" ht="30" hidden="1" customHeight="1">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73"/>
      <c r="AQ1064" s="273"/>
      <c r="AR1064" s="273"/>
      <c r="AS1064" s="273"/>
      <c r="AT1064" s="273"/>
      <c r="AU1064" s="273"/>
      <c r="AV1064" s="273"/>
      <c r="AW1064" s="273"/>
      <c r="AX1064" s="273"/>
      <c r="AY1064">
        <f>COUNTA($C$1064)</f>
        <v>0</v>
      </c>
    </row>
    <row r="1065" spans="1:51" ht="30" hidden="1" customHeight="1">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73"/>
      <c r="AQ1065" s="273"/>
      <c r="AR1065" s="273"/>
      <c r="AS1065" s="273"/>
      <c r="AT1065" s="273"/>
      <c r="AU1065" s="273"/>
      <c r="AV1065" s="273"/>
      <c r="AW1065" s="273"/>
      <c r="AX1065" s="273"/>
      <c r="AY1065">
        <f>COUNTA($C$1065)</f>
        <v>0</v>
      </c>
    </row>
    <row r="1066" spans="1:51" ht="30" hidden="1" customHeight="1">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73"/>
      <c r="AQ1066" s="273"/>
      <c r="AR1066" s="273"/>
      <c r="AS1066" s="273"/>
      <c r="AT1066" s="273"/>
      <c r="AU1066" s="273"/>
      <c r="AV1066" s="273"/>
      <c r="AW1066" s="273"/>
      <c r="AX1066" s="273"/>
      <c r="AY1066">
        <f>COUNTA($C$1066)</f>
        <v>0</v>
      </c>
    </row>
    <row r="1067" spans="1:51" ht="30" hidden="1" customHeight="1">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73"/>
      <c r="AQ1067" s="273"/>
      <c r="AR1067" s="273"/>
      <c r="AS1067" s="273"/>
      <c r="AT1067" s="273"/>
      <c r="AU1067" s="273"/>
      <c r="AV1067" s="273"/>
      <c r="AW1067" s="273"/>
      <c r="AX1067" s="273"/>
      <c r="AY1067">
        <f>COUNTA($C$1067)</f>
        <v>0</v>
      </c>
    </row>
    <row r="1068" spans="1:51" ht="30" hidden="1" customHeight="1">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73"/>
      <c r="AQ1068" s="273"/>
      <c r="AR1068" s="273"/>
      <c r="AS1068" s="273"/>
      <c r="AT1068" s="273"/>
      <c r="AU1068" s="273"/>
      <c r="AV1068" s="273"/>
      <c r="AW1068" s="273"/>
      <c r="AX1068" s="273"/>
      <c r="AY1068">
        <f>COUNTA($C$1068)</f>
        <v>0</v>
      </c>
    </row>
    <row r="1069" spans="1:51" ht="30" hidden="1" customHeight="1">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73"/>
      <c r="AQ1069" s="273"/>
      <c r="AR1069" s="273"/>
      <c r="AS1069" s="273"/>
      <c r="AT1069" s="273"/>
      <c r="AU1069" s="273"/>
      <c r="AV1069" s="273"/>
      <c r="AW1069" s="273"/>
      <c r="AX1069" s="273"/>
      <c r="AY1069">
        <f>COUNTA($C$1069)</f>
        <v>0</v>
      </c>
    </row>
    <row r="1070" spans="1:51" ht="30" hidden="1" customHeight="1">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73"/>
      <c r="AQ1070" s="273"/>
      <c r="AR1070" s="273"/>
      <c r="AS1070" s="273"/>
      <c r="AT1070" s="273"/>
      <c r="AU1070" s="273"/>
      <c r="AV1070" s="273"/>
      <c r="AW1070" s="273"/>
      <c r="AX1070" s="273"/>
      <c r="AY1070">
        <f>COUNTA($C$1070)</f>
        <v>0</v>
      </c>
    </row>
    <row r="1071" spans="1:51" ht="30" hidden="1" customHeight="1">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73"/>
      <c r="AQ1071" s="273"/>
      <c r="AR1071" s="273"/>
      <c r="AS1071" s="273"/>
      <c r="AT1071" s="273"/>
      <c r="AU1071" s="273"/>
      <c r="AV1071" s="273"/>
      <c r="AW1071" s="273"/>
      <c r="AX1071" s="273"/>
      <c r="AY1071">
        <f>COUNTA($C$1071)</f>
        <v>0</v>
      </c>
    </row>
    <row r="1072" spans="1:51" ht="30" hidden="1" customHeight="1">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73"/>
      <c r="AQ1072" s="273"/>
      <c r="AR1072" s="273"/>
      <c r="AS1072" s="273"/>
      <c r="AT1072" s="273"/>
      <c r="AU1072" s="273"/>
      <c r="AV1072" s="273"/>
      <c r="AW1072" s="273"/>
      <c r="AX1072" s="27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59"/>
      <c r="B1075" s="359"/>
      <c r="C1075" s="359" t="s">
        <v>314</v>
      </c>
      <c r="D1075" s="359"/>
      <c r="E1075" s="359"/>
      <c r="F1075" s="359"/>
      <c r="G1075" s="359"/>
      <c r="H1075" s="359"/>
      <c r="I1075" s="359"/>
      <c r="J1075" s="412" t="s">
        <v>120</v>
      </c>
      <c r="K1075" s="615"/>
      <c r="L1075" s="615"/>
      <c r="M1075" s="615"/>
      <c r="N1075" s="615"/>
      <c r="O1075" s="615"/>
      <c r="P1075" s="359" t="s">
        <v>66</v>
      </c>
      <c r="Q1075" s="359"/>
      <c r="R1075" s="359"/>
      <c r="S1075" s="359"/>
      <c r="T1075" s="359"/>
      <c r="U1075" s="359"/>
      <c r="V1075" s="359"/>
      <c r="W1075" s="359"/>
      <c r="X1075" s="359"/>
      <c r="Y1075" s="665" t="s">
        <v>315</v>
      </c>
      <c r="Z1075" s="665"/>
      <c r="AA1075" s="665"/>
      <c r="AB1075" s="665"/>
      <c r="AC1075" s="412" t="s">
        <v>126</v>
      </c>
      <c r="AD1075" s="412"/>
      <c r="AE1075" s="412"/>
      <c r="AF1075" s="412"/>
      <c r="AG1075" s="412"/>
      <c r="AH1075" s="665" t="s">
        <v>71</v>
      </c>
      <c r="AI1075" s="359"/>
      <c r="AJ1075" s="359"/>
      <c r="AK1075" s="359"/>
      <c r="AL1075" s="359" t="s">
        <v>67</v>
      </c>
      <c r="AM1075" s="359"/>
      <c r="AN1075" s="359"/>
      <c r="AO1075" s="241"/>
      <c r="AP1075" s="412" t="s">
        <v>319</v>
      </c>
      <c r="AQ1075" s="412"/>
      <c r="AR1075" s="412"/>
      <c r="AS1075" s="412"/>
      <c r="AT1075" s="412"/>
      <c r="AU1075" s="412"/>
      <c r="AV1075" s="412"/>
      <c r="AW1075" s="412"/>
      <c r="AX1075" s="412"/>
      <c r="AY1075">
        <f>$AY$1073</f>
        <v>0</v>
      </c>
    </row>
    <row r="1076" spans="1:51" ht="30" hidden="1" customHeight="1">
      <c r="A1076" s="666">
        <v>1</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3"/>
      <c r="AD1076" s="674"/>
      <c r="AE1076" s="674"/>
      <c r="AF1076" s="674"/>
      <c r="AG1076" s="674"/>
      <c r="AH1076" s="675"/>
      <c r="AI1076" s="675"/>
      <c r="AJ1076" s="675"/>
      <c r="AK1076" s="675"/>
      <c r="AL1076" s="676"/>
      <c r="AM1076" s="677"/>
      <c r="AN1076" s="677"/>
      <c r="AO1076" s="678"/>
      <c r="AP1076" s="273"/>
      <c r="AQ1076" s="273"/>
      <c r="AR1076" s="273"/>
      <c r="AS1076" s="273"/>
      <c r="AT1076" s="273"/>
      <c r="AU1076" s="273"/>
      <c r="AV1076" s="273"/>
      <c r="AW1076" s="273"/>
      <c r="AX1076" s="273"/>
      <c r="AY1076">
        <f>$AY$1073</f>
        <v>0</v>
      </c>
    </row>
    <row r="1077" spans="1:51" ht="30" hidden="1" customHeight="1">
      <c r="A1077" s="666">
        <v>2</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3"/>
      <c r="AD1077" s="674"/>
      <c r="AE1077" s="674"/>
      <c r="AF1077" s="674"/>
      <c r="AG1077" s="674"/>
      <c r="AH1077" s="675"/>
      <c r="AI1077" s="675"/>
      <c r="AJ1077" s="675"/>
      <c r="AK1077" s="675"/>
      <c r="AL1077" s="676"/>
      <c r="AM1077" s="677"/>
      <c r="AN1077" s="677"/>
      <c r="AO1077" s="678"/>
      <c r="AP1077" s="273"/>
      <c r="AQ1077" s="273"/>
      <c r="AR1077" s="273"/>
      <c r="AS1077" s="273"/>
      <c r="AT1077" s="273"/>
      <c r="AU1077" s="273"/>
      <c r="AV1077" s="273"/>
      <c r="AW1077" s="273"/>
      <c r="AX1077" s="273"/>
      <c r="AY1077">
        <f>COUNTA($C$1077)</f>
        <v>0</v>
      </c>
    </row>
    <row r="1078" spans="1:51" ht="30" hidden="1" customHeight="1">
      <c r="A1078" s="666">
        <v>3</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3"/>
      <c r="AD1078" s="674"/>
      <c r="AE1078" s="674"/>
      <c r="AF1078" s="674"/>
      <c r="AG1078" s="674"/>
      <c r="AH1078" s="679"/>
      <c r="AI1078" s="679"/>
      <c r="AJ1078" s="679"/>
      <c r="AK1078" s="679"/>
      <c r="AL1078" s="676"/>
      <c r="AM1078" s="677"/>
      <c r="AN1078" s="677"/>
      <c r="AO1078" s="678"/>
      <c r="AP1078" s="273"/>
      <c r="AQ1078" s="273"/>
      <c r="AR1078" s="273"/>
      <c r="AS1078" s="273"/>
      <c r="AT1078" s="273"/>
      <c r="AU1078" s="273"/>
      <c r="AV1078" s="273"/>
      <c r="AW1078" s="273"/>
      <c r="AX1078" s="273"/>
      <c r="AY1078">
        <f>COUNTA($C$1078)</f>
        <v>0</v>
      </c>
    </row>
    <row r="1079" spans="1:51" ht="30" hidden="1" customHeight="1">
      <c r="A1079" s="666">
        <v>4</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3"/>
      <c r="AD1079" s="674"/>
      <c r="AE1079" s="674"/>
      <c r="AF1079" s="674"/>
      <c r="AG1079" s="674"/>
      <c r="AH1079" s="679"/>
      <c r="AI1079" s="679"/>
      <c r="AJ1079" s="679"/>
      <c r="AK1079" s="679"/>
      <c r="AL1079" s="676"/>
      <c r="AM1079" s="677"/>
      <c r="AN1079" s="677"/>
      <c r="AO1079" s="678"/>
      <c r="AP1079" s="273"/>
      <c r="AQ1079" s="273"/>
      <c r="AR1079" s="273"/>
      <c r="AS1079" s="273"/>
      <c r="AT1079" s="273"/>
      <c r="AU1079" s="273"/>
      <c r="AV1079" s="273"/>
      <c r="AW1079" s="273"/>
      <c r="AX1079" s="273"/>
      <c r="AY1079">
        <f>COUNTA($C$1079)</f>
        <v>0</v>
      </c>
    </row>
    <row r="1080" spans="1:51" ht="30" hidden="1" customHeight="1">
      <c r="A1080" s="666">
        <v>5</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3"/>
      <c r="AD1080" s="674"/>
      <c r="AE1080" s="674"/>
      <c r="AF1080" s="674"/>
      <c r="AG1080" s="674"/>
      <c r="AH1080" s="679"/>
      <c r="AI1080" s="679"/>
      <c r="AJ1080" s="679"/>
      <c r="AK1080" s="679"/>
      <c r="AL1080" s="676"/>
      <c r="AM1080" s="677"/>
      <c r="AN1080" s="677"/>
      <c r="AO1080" s="678"/>
      <c r="AP1080" s="273"/>
      <c r="AQ1080" s="273"/>
      <c r="AR1080" s="273"/>
      <c r="AS1080" s="273"/>
      <c r="AT1080" s="273"/>
      <c r="AU1080" s="273"/>
      <c r="AV1080" s="273"/>
      <c r="AW1080" s="273"/>
      <c r="AX1080" s="273"/>
      <c r="AY1080">
        <f>COUNTA($C$1080)</f>
        <v>0</v>
      </c>
    </row>
    <row r="1081" spans="1:51" ht="30" hidden="1" customHeight="1">
      <c r="A1081" s="666">
        <v>6</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3"/>
      <c r="AD1081" s="674"/>
      <c r="AE1081" s="674"/>
      <c r="AF1081" s="674"/>
      <c r="AG1081" s="674"/>
      <c r="AH1081" s="679"/>
      <c r="AI1081" s="679"/>
      <c r="AJ1081" s="679"/>
      <c r="AK1081" s="679"/>
      <c r="AL1081" s="676"/>
      <c r="AM1081" s="677"/>
      <c r="AN1081" s="677"/>
      <c r="AO1081" s="678"/>
      <c r="AP1081" s="273"/>
      <c r="AQ1081" s="273"/>
      <c r="AR1081" s="273"/>
      <c r="AS1081" s="273"/>
      <c r="AT1081" s="273"/>
      <c r="AU1081" s="273"/>
      <c r="AV1081" s="273"/>
      <c r="AW1081" s="273"/>
      <c r="AX1081" s="273"/>
      <c r="AY1081">
        <f>COUNTA($C$1081)</f>
        <v>0</v>
      </c>
    </row>
    <row r="1082" spans="1:51" ht="30" hidden="1" customHeight="1">
      <c r="A1082" s="666">
        <v>7</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3"/>
      <c r="AD1082" s="674"/>
      <c r="AE1082" s="674"/>
      <c r="AF1082" s="674"/>
      <c r="AG1082" s="674"/>
      <c r="AH1082" s="679"/>
      <c r="AI1082" s="679"/>
      <c r="AJ1082" s="679"/>
      <c r="AK1082" s="679"/>
      <c r="AL1082" s="676"/>
      <c r="AM1082" s="677"/>
      <c r="AN1082" s="677"/>
      <c r="AO1082" s="678"/>
      <c r="AP1082" s="273"/>
      <c r="AQ1082" s="273"/>
      <c r="AR1082" s="273"/>
      <c r="AS1082" s="273"/>
      <c r="AT1082" s="273"/>
      <c r="AU1082" s="273"/>
      <c r="AV1082" s="273"/>
      <c r="AW1082" s="273"/>
      <c r="AX1082" s="273"/>
      <c r="AY1082">
        <f>COUNTA($C$1082)</f>
        <v>0</v>
      </c>
    </row>
    <row r="1083" spans="1:51" ht="30" hidden="1" customHeight="1">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9"/>
      <c r="AI1083" s="679"/>
      <c r="AJ1083" s="679"/>
      <c r="AK1083" s="679"/>
      <c r="AL1083" s="676"/>
      <c r="AM1083" s="677"/>
      <c r="AN1083" s="677"/>
      <c r="AO1083" s="678"/>
      <c r="AP1083" s="273"/>
      <c r="AQ1083" s="273"/>
      <c r="AR1083" s="273"/>
      <c r="AS1083" s="273"/>
      <c r="AT1083" s="273"/>
      <c r="AU1083" s="273"/>
      <c r="AV1083" s="273"/>
      <c r="AW1083" s="273"/>
      <c r="AX1083" s="273"/>
      <c r="AY1083">
        <f>COUNTA($C$1083)</f>
        <v>0</v>
      </c>
    </row>
    <row r="1084" spans="1:51" ht="30" hidden="1" customHeight="1">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73"/>
      <c r="AQ1084" s="273"/>
      <c r="AR1084" s="273"/>
      <c r="AS1084" s="273"/>
      <c r="AT1084" s="273"/>
      <c r="AU1084" s="273"/>
      <c r="AV1084" s="273"/>
      <c r="AW1084" s="273"/>
      <c r="AX1084" s="273"/>
      <c r="AY1084">
        <f>COUNTA($C$1084)</f>
        <v>0</v>
      </c>
    </row>
    <row r="1085" spans="1:51" ht="30" hidden="1" customHeight="1">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73"/>
      <c r="AQ1085" s="273"/>
      <c r="AR1085" s="273"/>
      <c r="AS1085" s="273"/>
      <c r="AT1085" s="273"/>
      <c r="AU1085" s="273"/>
      <c r="AV1085" s="273"/>
      <c r="AW1085" s="273"/>
      <c r="AX1085" s="273"/>
      <c r="AY1085">
        <f>COUNTA($C$1085)</f>
        <v>0</v>
      </c>
    </row>
    <row r="1086" spans="1:51" ht="30" hidden="1" customHeight="1">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73"/>
      <c r="AQ1086" s="273"/>
      <c r="AR1086" s="273"/>
      <c r="AS1086" s="273"/>
      <c r="AT1086" s="273"/>
      <c r="AU1086" s="273"/>
      <c r="AV1086" s="273"/>
      <c r="AW1086" s="273"/>
      <c r="AX1086" s="273"/>
      <c r="AY1086">
        <f>COUNTA($C$1086)</f>
        <v>0</v>
      </c>
    </row>
    <row r="1087" spans="1:51" ht="30" hidden="1" customHeight="1">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73"/>
      <c r="AQ1087" s="273"/>
      <c r="AR1087" s="273"/>
      <c r="AS1087" s="273"/>
      <c r="AT1087" s="273"/>
      <c r="AU1087" s="273"/>
      <c r="AV1087" s="273"/>
      <c r="AW1087" s="273"/>
      <c r="AX1087" s="273"/>
      <c r="AY1087">
        <f>COUNTA($C$1087)</f>
        <v>0</v>
      </c>
    </row>
    <row r="1088" spans="1:51" ht="30" hidden="1" customHeight="1">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73"/>
      <c r="AQ1088" s="273"/>
      <c r="AR1088" s="273"/>
      <c r="AS1088" s="273"/>
      <c r="AT1088" s="273"/>
      <c r="AU1088" s="273"/>
      <c r="AV1088" s="273"/>
      <c r="AW1088" s="273"/>
      <c r="AX1088" s="273"/>
      <c r="AY1088">
        <f>COUNTA($C$1088)</f>
        <v>0</v>
      </c>
    </row>
    <row r="1089" spans="1:51" ht="30" hidden="1" customHeight="1">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73"/>
      <c r="AQ1089" s="273"/>
      <c r="AR1089" s="273"/>
      <c r="AS1089" s="273"/>
      <c r="AT1089" s="273"/>
      <c r="AU1089" s="273"/>
      <c r="AV1089" s="273"/>
      <c r="AW1089" s="273"/>
      <c r="AX1089" s="273"/>
      <c r="AY1089">
        <f>COUNTA($C$1089)</f>
        <v>0</v>
      </c>
    </row>
    <row r="1090" spans="1:51" ht="30" hidden="1" customHeight="1">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73"/>
      <c r="AQ1090" s="273"/>
      <c r="AR1090" s="273"/>
      <c r="AS1090" s="273"/>
      <c r="AT1090" s="273"/>
      <c r="AU1090" s="273"/>
      <c r="AV1090" s="273"/>
      <c r="AW1090" s="273"/>
      <c r="AX1090" s="273"/>
      <c r="AY1090">
        <f>COUNTA($C$1090)</f>
        <v>0</v>
      </c>
    </row>
    <row r="1091" spans="1:51" ht="30" hidden="1" customHeight="1">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73"/>
      <c r="AQ1091" s="273"/>
      <c r="AR1091" s="273"/>
      <c r="AS1091" s="273"/>
      <c r="AT1091" s="273"/>
      <c r="AU1091" s="273"/>
      <c r="AV1091" s="273"/>
      <c r="AW1091" s="273"/>
      <c r="AX1091" s="273"/>
      <c r="AY1091">
        <f>COUNTA($C$1091)</f>
        <v>0</v>
      </c>
    </row>
    <row r="1092" spans="1:51" s="1" customFormat="1" ht="30" hidden="1" customHeight="1">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73"/>
      <c r="AQ1092" s="273"/>
      <c r="AR1092" s="273"/>
      <c r="AS1092" s="273"/>
      <c r="AT1092" s="273"/>
      <c r="AU1092" s="273"/>
      <c r="AV1092" s="273"/>
      <c r="AW1092" s="273"/>
      <c r="AX1092" s="273"/>
      <c r="AY1092" s="2">
        <f>COUNTA($C$1092)</f>
        <v>0</v>
      </c>
    </row>
    <row r="1093" spans="1:51" ht="30" hidden="1" customHeight="1">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73"/>
      <c r="AQ1093" s="273"/>
      <c r="AR1093" s="273"/>
      <c r="AS1093" s="273"/>
      <c r="AT1093" s="273"/>
      <c r="AU1093" s="273"/>
      <c r="AV1093" s="273"/>
      <c r="AW1093" s="273"/>
      <c r="AX1093" s="273"/>
      <c r="AY1093">
        <f>COUNTA($C$1093)</f>
        <v>0</v>
      </c>
    </row>
    <row r="1094" spans="1:51" ht="30" hidden="1" customHeight="1">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73"/>
      <c r="AQ1094" s="273"/>
      <c r="AR1094" s="273"/>
      <c r="AS1094" s="273"/>
      <c r="AT1094" s="273"/>
      <c r="AU1094" s="273"/>
      <c r="AV1094" s="273"/>
      <c r="AW1094" s="273"/>
      <c r="AX1094" s="273"/>
      <c r="AY1094">
        <f>COUNTA($C$1094)</f>
        <v>0</v>
      </c>
    </row>
    <row r="1095" spans="1:51" ht="30" hidden="1" customHeight="1">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73"/>
      <c r="AQ1095" s="273"/>
      <c r="AR1095" s="273"/>
      <c r="AS1095" s="273"/>
      <c r="AT1095" s="273"/>
      <c r="AU1095" s="273"/>
      <c r="AV1095" s="273"/>
      <c r="AW1095" s="273"/>
      <c r="AX1095" s="273"/>
      <c r="AY1095">
        <f>COUNTA($C$1095)</f>
        <v>0</v>
      </c>
    </row>
    <row r="1096" spans="1:51" ht="30" hidden="1" customHeight="1">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73"/>
      <c r="AQ1096" s="273"/>
      <c r="AR1096" s="273"/>
      <c r="AS1096" s="273"/>
      <c r="AT1096" s="273"/>
      <c r="AU1096" s="273"/>
      <c r="AV1096" s="273"/>
      <c r="AW1096" s="273"/>
      <c r="AX1096" s="273"/>
      <c r="AY1096">
        <f>COUNTA($C$1096)</f>
        <v>0</v>
      </c>
    </row>
    <row r="1097" spans="1:51" ht="30" hidden="1" customHeight="1">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73"/>
      <c r="AQ1097" s="273"/>
      <c r="AR1097" s="273"/>
      <c r="AS1097" s="273"/>
      <c r="AT1097" s="273"/>
      <c r="AU1097" s="273"/>
      <c r="AV1097" s="273"/>
      <c r="AW1097" s="273"/>
      <c r="AX1097" s="273"/>
      <c r="AY1097">
        <f>COUNTA($C$1097)</f>
        <v>0</v>
      </c>
    </row>
    <row r="1098" spans="1:51" ht="30" hidden="1" customHeight="1">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73"/>
      <c r="AQ1098" s="273"/>
      <c r="AR1098" s="273"/>
      <c r="AS1098" s="273"/>
      <c r="AT1098" s="273"/>
      <c r="AU1098" s="273"/>
      <c r="AV1098" s="273"/>
      <c r="AW1098" s="273"/>
      <c r="AX1098" s="273"/>
      <c r="AY1098">
        <f>COUNTA($C$1098)</f>
        <v>0</v>
      </c>
    </row>
    <row r="1099" spans="1:51" ht="30" hidden="1" customHeight="1">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73"/>
      <c r="AQ1099" s="273"/>
      <c r="AR1099" s="273"/>
      <c r="AS1099" s="273"/>
      <c r="AT1099" s="273"/>
      <c r="AU1099" s="273"/>
      <c r="AV1099" s="273"/>
      <c r="AW1099" s="273"/>
      <c r="AX1099" s="273"/>
      <c r="AY1099">
        <f>COUNTA($C$1099)</f>
        <v>0</v>
      </c>
    </row>
    <row r="1100" spans="1:51" ht="30" hidden="1" customHeight="1">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73"/>
      <c r="AQ1100" s="273"/>
      <c r="AR1100" s="273"/>
      <c r="AS1100" s="273"/>
      <c r="AT1100" s="273"/>
      <c r="AU1100" s="273"/>
      <c r="AV1100" s="273"/>
      <c r="AW1100" s="273"/>
      <c r="AX1100" s="273"/>
      <c r="AY1100">
        <f>COUNTA($C$1100)</f>
        <v>0</v>
      </c>
    </row>
    <row r="1101" spans="1:51" ht="30" hidden="1" customHeight="1">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73"/>
      <c r="AQ1101" s="273"/>
      <c r="AR1101" s="273"/>
      <c r="AS1101" s="273"/>
      <c r="AT1101" s="273"/>
      <c r="AU1101" s="273"/>
      <c r="AV1101" s="273"/>
      <c r="AW1101" s="273"/>
      <c r="AX1101" s="273"/>
      <c r="AY1101">
        <f>COUNTA($C$1101)</f>
        <v>0</v>
      </c>
    </row>
    <row r="1102" spans="1:51" ht="30" hidden="1" customHeight="1">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73"/>
      <c r="AQ1102" s="273"/>
      <c r="AR1102" s="273"/>
      <c r="AS1102" s="273"/>
      <c r="AT1102" s="273"/>
      <c r="AU1102" s="273"/>
      <c r="AV1102" s="273"/>
      <c r="AW1102" s="273"/>
      <c r="AX1102" s="273"/>
      <c r="AY1102">
        <f>COUNTA($C$1102)</f>
        <v>0</v>
      </c>
    </row>
    <row r="1103" spans="1:51" ht="30" hidden="1" customHeight="1">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73"/>
      <c r="AQ1103" s="273"/>
      <c r="AR1103" s="273"/>
      <c r="AS1103" s="273"/>
      <c r="AT1103" s="273"/>
      <c r="AU1103" s="273"/>
      <c r="AV1103" s="273"/>
      <c r="AW1103" s="273"/>
      <c r="AX1103" s="273"/>
      <c r="AY1103">
        <f>COUNTA($C$1103)</f>
        <v>0</v>
      </c>
    </row>
    <row r="1104" spans="1:51" ht="30" hidden="1" customHeight="1">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73"/>
      <c r="AQ1104" s="273"/>
      <c r="AR1104" s="273"/>
      <c r="AS1104" s="273"/>
      <c r="AT1104" s="273"/>
      <c r="AU1104" s="273"/>
      <c r="AV1104" s="273"/>
      <c r="AW1104" s="273"/>
      <c r="AX1104" s="273"/>
      <c r="AY1104">
        <f>COUNTA($C$1104)</f>
        <v>0</v>
      </c>
    </row>
    <row r="1105" spans="1:51" ht="30" hidden="1" customHeight="1">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73"/>
      <c r="AQ1105" s="273"/>
      <c r="AR1105" s="273"/>
      <c r="AS1105" s="273"/>
      <c r="AT1105" s="273"/>
      <c r="AU1105" s="273"/>
      <c r="AV1105" s="273"/>
      <c r="AW1105" s="273"/>
      <c r="AX1105" s="273"/>
      <c r="AY1105">
        <f>COUNTA($C$1105)</f>
        <v>0</v>
      </c>
    </row>
    <row r="1106" spans="1:51" ht="24.75" hidden="1" customHeight="1">
      <c r="A1106" s="680" t="s">
        <v>109</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142</v>
      </c>
      <c r="AM1106" s="684"/>
      <c r="AN1106" s="68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328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6"/>
      <c r="B1109" s="666"/>
      <c r="C1109" s="412" t="s">
        <v>49</v>
      </c>
      <c r="D1109" s="412"/>
      <c r="E1109" s="412" t="s">
        <v>331</v>
      </c>
      <c r="F1109" s="412"/>
      <c r="G1109" s="412"/>
      <c r="H1109" s="412"/>
      <c r="I1109" s="412"/>
      <c r="J1109" s="412" t="s">
        <v>120</v>
      </c>
      <c r="K1109" s="412"/>
      <c r="L1109" s="412"/>
      <c r="M1109" s="412"/>
      <c r="N1109" s="412"/>
      <c r="O1109" s="412"/>
      <c r="P1109" s="665" t="s">
        <v>66</v>
      </c>
      <c r="Q1109" s="665"/>
      <c r="R1109" s="665"/>
      <c r="S1109" s="665"/>
      <c r="T1109" s="665"/>
      <c r="U1109" s="665"/>
      <c r="V1109" s="665"/>
      <c r="W1109" s="665"/>
      <c r="X1109" s="665"/>
      <c r="Y1109" s="412" t="s">
        <v>256</v>
      </c>
      <c r="Z1109" s="412"/>
      <c r="AA1109" s="412"/>
      <c r="AB1109" s="412"/>
      <c r="AC1109" s="412" t="s">
        <v>329</v>
      </c>
      <c r="AD1109" s="412"/>
      <c r="AE1109" s="412"/>
      <c r="AF1109" s="412"/>
      <c r="AG1109" s="412"/>
      <c r="AH1109" s="665" t="s">
        <v>332</v>
      </c>
      <c r="AI1109" s="665"/>
      <c r="AJ1109" s="665"/>
      <c r="AK1109" s="665"/>
      <c r="AL1109" s="665" t="s">
        <v>67</v>
      </c>
      <c r="AM1109" s="665"/>
      <c r="AN1109" s="665"/>
      <c r="AO1109" s="685"/>
      <c r="AP1109" s="412" t="s">
        <v>333</v>
      </c>
      <c r="AQ1109" s="412"/>
      <c r="AR1109" s="412"/>
      <c r="AS1109" s="412"/>
      <c r="AT1109" s="412"/>
      <c r="AU1109" s="412"/>
      <c r="AV1109" s="412"/>
      <c r="AW1109" s="412"/>
      <c r="AX1109" s="412"/>
    </row>
    <row r="1110" spans="1:51" ht="30" hidden="1" customHeight="1">
      <c r="A1110" s="666">
        <v>1</v>
      </c>
      <c r="B1110" s="666">
        <v>1</v>
      </c>
      <c r="C1110" s="686"/>
      <c r="D1110" s="686"/>
      <c r="E1110" s="273"/>
      <c r="F1110" s="273"/>
      <c r="G1110" s="273"/>
      <c r="H1110" s="273"/>
      <c r="I1110" s="273"/>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73"/>
      <c r="AQ1110" s="273"/>
      <c r="AR1110" s="273"/>
      <c r="AS1110" s="273"/>
      <c r="AT1110" s="273"/>
      <c r="AU1110" s="273"/>
      <c r="AV1110" s="273"/>
      <c r="AW1110" s="273"/>
      <c r="AX1110" s="273"/>
    </row>
    <row r="1111" spans="1:51" ht="30" hidden="1" customHeight="1">
      <c r="A1111" s="666">
        <v>2</v>
      </c>
      <c r="B1111" s="666">
        <v>1</v>
      </c>
      <c r="C1111" s="686"/>
      <c r="D1111" s="686"/>
      <c r="E1111" s="273"/>
      <c r="F1111" s="273"/>
      <c r="G1111" s="273"/>
      <c r="H1111" s="273"/>
      <c r="I1111" s="273"/>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73"/>
      <c r="AQ1111" s="273"/>
      <c r="AR1111" s="273"/>
      <c r="AS1111" s="273"/>
      <c r="AT1111" s="273"/>
      <c r="AU1111" s="273"/>
      <c r="AV1111" s="273"/>
      <c r="AW1111" s="273"/>
      <c r="AX1111" s="273"/>
      <c r="AY1111">
        <f>COUNTA($E$1111)</f>
        <v>0</v>
      </c>
    </row>
    <row r="1112" spans="1:51" ht="30" hidden="1" customHeight="1">
      <c r="A1112" s="666">
        <v>3</v>
      </c>
      <c r="B1112" s="666">
        <v>1</v>
      </c>
      <c r="C1112" s="686"/>
      <c r="D1112" s="686"/>
      <c r="E1112" s="273"/>
      <c r="F1112" s="273"/>
      <c r="G1112" s="273"/>
      <c r="H1112" s="273"/>
      <c r="I1112" s="273"/>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73"/>
      <c r="AQ1112" s="273"/>
      <c r="AR1112" s="273"/>
      <c r="AS1112" s="273"/>
      <c r="AT1112" s="273"/>
      <c r="AU1112" s="273"/>
      <c r="AV1112" s="273"/>
      <c r="AW1112" s="273"/>
      <c r="AX1112" s="273"/>
      <c r="AY1112">
        <f>COUNTA($E$1112)</f>
        <v>0</v>
      </c>
    </row>
    <row r="1113" spans="1:51" ht="30" hidden="1" customHeight="1">
      <c r="A1113" s="666">
        <v>4</v>
      </c>
      <c r="B1113" s="666">
        <v>1</v>
      </c>
      <c r="C1113" s="686"/>
      <c r="D1113" s="686"/>
      <c r="E1113" s="273"/>
      <c r="F1113" s="273"/>
      <c r="G1113" s="273"/>
      <c r="H1113" s="273"/>
      <c r="I1113" s="273"/>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73"/>
      <c r="AQ1113" s="273"/>
      <c r="AR1113" s="273"/>
      <c r="AS1113" s="273"/>
      <c r="AT1113" s="273"/>
      <c r="AU1113" s="273"/>
      <c r="AV1113" s="273"/>
      <c r="AW1113" s="273"/>
      <c r="AX1113" s="273"/>
      <c r="AY1113">
        <f>COUNTA($E$1113)</f>
        <v>0</v>
      </c>
    </row>
    <row r="1114" spans="1:51" ht="30" hidden="1" customHeight="1">
      <c r="A1114" s="666">
        <v>5</v>
      </c>
      <c r="B1114" s="666">
        <v>1</v>
      </c>
      <c r="C1114" s="686"/>
      <c r="D1114" s="686"/>
      <c r="E1114" s="273"/>
      <c r="F1114" s="273"/>
      <c r="G1114" s="273"/>
      <c r="H1114" s="273"/>
      <c r="I1114" s="273"/>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73"/>
      <c r="AQ1114" s="273"/>
      <c r="AR1114" s="273"/>
      <c r="AS1114" s="273"/>
      <c r="AT1114" s="273"/>
      <c r="AU1114" s="273"/>
      <c r="AV1114" s="273"/>
      <c r="AW1114" s="273"/>
      <c r="AX1114" s="273"/>
      <c r="AY1114">
        <f>COUNTA($E$1114)</f>
        <v>0</v>
      </c>
    </row>
    <row r="1115" spans="1:51" ht="30" hidden="1" customHeight="1">
      <c r="A1115" s="666">
        <v>6</v>
      </c>
      <c r="B1115" s="666">
        <v>1</v>
      </c>
      <c r="C1115" s="686"/>
      <c r="D1115" s="686"/>
      <c r="E1115" s="273"/>
      <c r="F1115" s="273"/>
      <c r="G1115" s="273"/>
      <c r="H1115" s="273"/>
      <c r="I1115" s="273"/>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73"/>
      <c r="AQ1115" s="273"/>
      <c r="AR1115" s="273"/>
      <c r="AS1115" s="273"/>
      <c r="AT1115" s="273"/>
      <c r="AU1115" s="273"/>
      <c r="AV1115" s="273"/>
      <c r="AW1115" s="273"/>
      <c r="AX1115" s="273"/>
      <c r="AY1115">
        <f>COUNTA($E$1115)</f>
        <v>0</v>
      </c>
    </row>
    <row r="1116" spans="1:51" ht="30" hidden="1" customHeight="1">
      <c r="A1116" s="666">
        <v>7</v>
      </c>
      <c r="B1116" s="666">
        <v>1</v>
      </c>
      <c r="C1116" s="686"/>
      <c r="D1116" s="686"/>
      <c r="E1116" s="273"/>
      <c r="F1116" s="273"/>
      <c r="G1116" s="273"/>
      <c r="H1116" s="273"/>
      <c r="I1116" s="273"/>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73"/>
      <c r="AQ1116" s="273"/>
      <c r="AR1116" s="273"/>
      <c r="AS1116" s="273"/>
      <c r="AT1116" s="273"/>
      <c r="AU1116" s="273"/>
      <c r="AV1116" s="273"/>
      <c r="AW1116" s="273"/>
      <c r="AX1116" s="273"/>
      <c r="AY1116">
        <f>COUNTA($E$1116)</f>
        <v>0</v>
      </c>
    </row>
    <row r="1117" spans="1:51" ht="30" hidden="1" customHeight="1">
      <c r="A1117" s="666">
        <v>8</v>
      </c>
      <c r="B1117" s="666">
        <v>1</v>
      </c>
      <c r="C1117" s="686"/>
      <c r="D1117" s="686"/>
      <c r="E1117" s="273"/>
      <c r="F1117" s="273"/>
      <c r="G1117" s="273"/>
      <c r="H1117" s="273"/>
      <c r="I1117" s="273"/>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73"/>
      <c r="AQ1117" s="273"/>
      <c r="AR1117" s="273"/>
      <c r="AS1117" s="273"/>
      <c r="AT1117" s="273"/>
      <c r="AU1117" s="273"/>
      <c r="AV1117" s="273"/>
      <c r="AW1117" s="273"/>
      <c r="AX1117" s="273"/>
      <c r="AY1117">
        <f>COUNTA($E$1117)</f>
        <v>0</v>
      </c>
    </row>
    <row r="1118" spans="1:51" ht="30" hidden="1" customHeight="1">
      <c r="A1118" s="666">
        <v>9</v>
      </c>
      <c r="B1118" s="666">
        <v>1</v>
      </c>
      <c r="C1118" s="686"/>
      <c r="D1118" s="686"/>
      <c r="E1118" s="273"/>
      <c r="F1118" s="273"/>
      <c r="G1118" s="273"/>
      <c r="H1118" s="273"/>
      <c r="I1118" s="273"/>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73"/>
      <c r="AQ1118" s="273"/>
      <c r="AR1118" s="273"/>
      <c r="AS1118" s="273"/>
      <c r="AT1118" s="273"/>
      <c r="AU1118" s="273"/>
      <c r="AV1118" s="273"/>
      <c r="AW1118" s="273"/>
      <c r="AX1118" s="273"/>
      <c r="AY1118">
        <f>COUNTA($E$1118)</f>
        <v>0</v>
      </c>
    </row>
    <row r="1119" spans="1:51" ht="30" hidden="1" customHeight="1">
      <c r="A1119" s="666">
        <v>10</v>
      </c>
      <c r="B1119" s="666">
        <v>1</v>
      </c>
      <c r="C1119" s="686"/>
      <c r="D1119" s="686"/>
      <c r="E1119" s="273"/>
      <c r="F1119" s="273"/>
      <c r="G1119" s="273"/>
      <c r="H1119" s="273"/>
      <c r="I1119" s="273"/>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73"/>
      <c r="AQ1119" s="273"/>
      <c r="AR1119" s="273"/>
      <c r="AS1119" s="273"/>
      <c r="AT1119" s="273"/>
      <c r="AU1119" s="273"/>
      <c r="AV1119" s="273"/>
      <c r="AW1119" s="273"/>
      <c r="AX1119" s="273"/>
      <c r="AY1119">
        <f>COUNTA($E$1119)</f>
        <v>0</v>
      </c>
    </row>
    <row r="1120" spans="1:51" ht="30" hidden="1" customHeight="1">
      <c r="A1120" s="666">
        <v>11</v>
      </c>
      <c r="B1120" s="666">
        <v>1</v>
      </c>
      <c r="C1120" s="686"/>
      <c r="D1120" s="686"/>
      <c r="E1120" s="273"/>
      <c r="F1120" s="273"/>
      <c r="G1120" s="273"/>
      <c r="H1120" s="273"/>
      <c r="I1120" s="273"/>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73"/>
      <c r="AQ1120" s="273"/>
      <c r="AR1120" s="273"/>
      <c r="AS1120" s="273"/>
      <c r="AT1120" s="273"/>
      <c r="AU1120" s="273"/>
      <c r="AV1120" s="273"/>
      <c r="AW1120" s="273"/>
      <c r="AX1120" s="273"/>
      <c r="AY1120">
        <f>COUNTA($E$1120)</f>
        <v>0</v>
      </c>
    </row>
    <row r="1121" spans="1:51" ht="30" hidden="1" customHeight="1">
      <c r="A1121" s="666">
        <v>12</v>
      </c>
      <c r="B1121" s="666">
        <v>1</v>
      </c>
      <c r="C1121" s="686"/>
      <c r="D1121" s="686"/>
      <c r="E1121" s="273"/>
      <c r="F1121" s="273"/>
      <c r="G1121" s="273"/>
      <c r="H1121" s="273"/>
      <c r="I1121" s="273"/>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73"/>
      <c r="AQ1121" s="273"/>
      <c r="AR1121" s="273"/>
      <c r="AS1121" s="273"/>
      <c r="AT1121" s="273"/>
      <c r="AU1121" s="273"/>
      <c r="AV1121" s="273"/>
      <c r="AW1121" s="273"/>
      <c r="AX1121" s="273"/>
      <c r="AY1121">
        <f>COUNTA($E$1121)</f>
        <v>0</v>
      </c>
    </row>
    <row r="1122" spans="1:51" ht="30" hidden="1" customHeight="1">
      <c r="A1122" s="666">
        <v>13</v>
      </c>
      <c r="B1122" s="666">
        <v>1</v>
      </c>
      <c r="C1122" s="686"/>
      <c r="D1122" s="686"/>
      <c r="E1122" s="273"/>
      <c r="F1122" s="273"/>
      <c r="G1122" s="273"/>
      <c r="H1122" s="273"/>
      <c r="I1122" s="273"/>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73"/>
      <c r="AQ1122" s="273"/>
      <c r="AR1122" s="273"/>
      <c r="AS1122" s="273"/>
      <c r="AT1122" s="273"/>
      <c r="AU1122" s="273"/>
      <c r="AV1122" s="273"/>
      <c r="AW1122" s="273"/>
      <c r="AX1122" s="273"/>
      <c r="AY1122">
        <f>COUNTA($E$1122)</f>
        <v>0</v>
      </c>
    </row>
    <row r="1123" spans="1:51" ht="30" hidden="1" customHeight="1">
      <c r="A1123" s="666">
        <v>14</v>
      </c>
      <c r="B1123" s="666">
        <v>1</v>
      </c>
      <c r="C1123" s="686"/>
      <c r="D1123" s="686"/>
      <c r="E1123" s="273"/>
      <c r="F1123" s="273"/>
      <c r="G1123" s="273"/>
      <c r="H1123" s="273"/>
      <c r="I1123" s="273"/>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73"/>
      <c r="AQ1123" s="273"/>
      <c r="AR1123" s="273"/>
      <c r="AS1123" s="273"/>
      <c r="AT1123" s="273"/>
      <c r="AU1123" s="273"/>
      <c r="AV1123" s="273"/>
      <c r="AW1123" s="273"/>
      <c r="AX1123" s="273"/>
      <c r="AY1123">
        <f>COUNTA($E$1123)</f>
        <v>0</v>
      </c>
    </row>
    <row r="1124" spans="1:51" ht="30" hidden="1" customHeight="1">
      <c r="A1124" s="666">
        <v>15</v>
      </c>
      <c r="B1124" s="666">
        <v>1</v>
      </c>
      <c r="C1124" s="686"/>
      <c r="D1124" s="686"/>
      <c r="E1124" s="273"/>
      <c r="F1124" s="273"/>
      <c r="G1124" s="273"/>
      <c r="H1124" s="273"/>
      <c r="I1124" s="273"/>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73"/>
      <c r="AQ1124" s="273"/>
      <c r="AR1124" s="273"/>
      <c r="AS1124" s="273"/>
      <c r="AT1124" s="273"/>
      <c r="AU1124" s="273"/>
      <c r="AV1124" s="273"/>
      <c r="AW1124" s="273"/>
      <c r="AX1124" s="273"/>
      <c r="AY1124">
        <f>COUNTA($E$1124)</f>
        <v>0</v>
      </c>
    </row>
    <row r="1125" spans="1:51" ht="30" hidden="1" customHeight="1">
      <c r="A1125" s="666">
        <v>16</v>
      </c>
      <c r="B1125" s="666">
        <v>1</v>
      </c>
      <c r="C1125" s="686"/>
      <c r="D1125" s="686"/>
      <c r="E1125" s="273"/>
      <c r="F1125" s="273"/>
      <c r="G1125" s="273"/>
      <c r="H1125" s="273"/>
      <c r="I1125" s="273"/>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73"/>
      <c r="AQ1125" s="273"/>
      <c r="AR1125" s="273"/>
      <c r="AS1125" s="273"/>
      <c r="AT1125" s="273"/>
      <c r="AU1125" s="273"/>
      <c r="AV1125" s="273"/>
      <c r="AW1125" s="273"/>
      <c r="AX1125" s="273"/>
      <c r="AY1125">
        <f>COUNTA($E$1125)</f>
        <v>0</v>
      </c>
    </row>
    <row r="1126" spans="1:51" ht="30" hidden="1" customHeight="1">
      <c r="A1126" s="666">
        <v>17</v>
      </c>
      <c r="B1126" s="666">
        <v>1</v>
      </c>
      <c r="C1126" s="686"/>
      <c r="D1126" s="686"/>
      <c r="E1126" s="273"/>
      <c r="F1126" s="273"/>
      <c r="G1126" s="273"/>
      <c r="H1126" s="273"/>
      <c r="I1126" s="273"/>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73"/>
      <c r="AQ1126" s="273"/>
      <c r="AR1126" s="273"/>
      <c r="AS1126" s="273"/>
      <c r="AT1126" s="273"/>
      <c r="AU1126" s="273"/>
      <c r="AV1126" s="273"/>
      <c r="AW1126" s="273"/>
      <c r="AX1126" s="273"/>
      <c r="AY1126">
        <f>COUNTA($E$1126)</f>
        <v>0</v>
      </c>
    </row>
    <row r="1127" spans="1:51" ht="30" hidden="1" customHeight="1">
      <c r="A1127" s="666">
        <v>18</v>
      </c>
      <c r="B1127" s="666">
        <v>1</v>
      </c>
      <c r="C1127" s="686"/>
      <c r="D1127" s="686"/>
      <c r="E1127" s="273"/>
      <c r="F1127" s="273"/>
      <c r="G1127" s="273"/>
      <c r="H1127" s="273"/>
      <c r="I1127" s="273"/>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73"/>
      <c r="AQ1127" s="273"/>
      <c r="AR1127" s="273"/>
      <c r="AS1127" s="273"/>
      <c r="AT1127" s="273"/>
      <c r="AU1127" s="273"/>
      <c r="AV1127" s="273"/>
      <c r="AW1127" s="273"/>
      <c r="AX1127" s="273"/>
      <c r="AY1127">
        <f>COUNTA($E$1127)</f>
        <v>0</v>
      </c>
    </row>
    <row r="1128" spans="1:51" ht="30" hidden="1" customHeight="1">
      <c r="A1128" s="666">
        <v>19</v>
      </c>
      <c r="B1128" s="666">
        <v>1</v>
      </c>
      <c r="C1128" s="686"/>
      <c r="D1128" s="686"/>
      <c r="E1128" s="273"/>
      <c r="F1128" s="273"/>
      <c r="G1128" s="273"/>
      <c r="H1128" s="273"/>
      <c r="I1128" s="273"/>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73"/>
      <c r="AQ1128" s="273"/>
      <c r="AR1128" s="273"/>
      <c r="AS1128" s="273"/>
      <c r="AT1128" s="273"/>
      <c r="AU1128" s="273"/>
      <c r="AV1128" s="273"/>
      <c r="AW1128" s="273"/>
      <c r="AX1128" s="273"/>
      <c r="AY1128">
        <f>COUNTA($E$1128)</f>
        <v>0</v>
      </c>
    </row>
    <row r="1129" spans="1:51" ht="30" hidden="1" customHeight="1">
      <c r="A1129" s="666">
        <v>20</v>
      </c>
      <c r="B1129" s="666">
        <v>1</v>
      </c>
      <c r="C1129" s="686"/>
      <c r="D1129" s="686"/>
      <c r="E1129" s="273"/>
      <c r="F1129" s="273"/>
      <c r="G1129" s="273"/>
      <c r="H1129" s="273"/>
      <c r="I1129" s="273"/>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73"/>
      <c r="AQ1129" s="273"/>
      <c r="AR1129" s="273"/>
      <c r="AS1129" s="273"/>
      <c r="AT1129" s="273"/>
      <c r="AU1129" s="273"/>
      <c r="AV1129" s="273"/>
      <c r="AW1129" s="273"/>
      <c r="AX1129" s="273"/>
      <c r="AY1129">
        <f>COUNTA($E$1129)</f>
        <v>0</v>
      </c>
    </row>
    <row r="1130" spans="1:51" ht="30" hidden="1" customHeight="1">
      <c r="A1130" s="666">
        <v>21</v>
      </c>
      <c r="B1130" s="666">
        <v>1</v>
      </c>
      <c r="C1130" s="686"/>
      <c r="D1130" s="686"/>
      <c r="E1130" s="273"/>
      <c r="F1130" s="273"/>
      <c r="G1130" s="273"/>
      <c r="H1130" s="273"/>
      <c r="I1130" s="273"/>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73"/>
      <c r="AQ1130" s="273"/>
      <c r="AR1130" s="273"/>
      <c r="AS1130" s="273"/>
      <c r="AT1130" s="273"/>
      <c r="AU1130" s="273"/>
      <c r="AV1130" s="273"/>
      <c r="AW1130" s="273"/>
      <c r="AX1130" s="273"/>
      <c r="AY1130">
        <f>COUNTA($E$1130)</f>
        <v>0</v>
      </c>
    </row>
    <row r="1131" spans="1:51" ht="30" hidden="1" customHeight="1">
      <c r="A1131" s="666">
        <v>22</v>
      </c>
      <c r="B1131" s="666">
        <v>1</v>
      </c>
      <c r="C1131" s="686"/>
      <c r="D1131" s="686"/>
      <c r="E1131" s="273"/>
      <c r="F1131" s="273"/>
      <c r="G1131" s="273"/>
      <c r="H1131" s="273"/>
      <c r="I1131" s="273"/>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73"/>
      <c r="AQ1131" s="273"/>
      <c r="AR1131" s="273"/>
      <c r="AS1131" s="273"/>
      <c r="AT1131" s="273"/>
      <c r="AU1131" s="273"/>
      <c r="AV1131" s="273"/>
      <c r="AW1131" s="273"/>
      <c r="AX1131" s="273"/>
      <c r="AY1131">
        <f>COUNTA($E$1131)</f>
        <v>0</v>
      </c>
    </row>
    <row r="1132" spans="1:51" ht="30" hidden="1" customHeight="1">
      <c r="A1132" s="666">
        <v>23</v>
      </c>
      <c r="B1132" s="666">
        <v>1</v>
      </c>
      <c r="C1132" s="686"/>
      <c r="D1132" s="686"/>
      <c r="E1132" s="273"/>
      <c r="F1132" s="273"/>
      <c r="G1132" s="273"/>
      <c r="H1132" s="273"/>
      <c r="I1132" s="273"/>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73"/>
      <c r="AQ1132" s="273"/>
      <c r="AR1132" s="273"/>
      <c r="AS1132" s="273"/>
      <c r="AT1132" s="273"/>
      <c r="AU1132" s="273"/>
      <c r="AV1132" s="273"/>
      <c r="AW1132" s="273"/>
      <c r="AX1132" s="273"/>
      <c r="AY1132">
        <f>COUNTA($E$1132)</f>
        <v>0</v>
      </c>
    </row>
    <row r="1133" spans="1:51" ht="30" hidden="1" customHeight="1">
      <c r="A1133" s="666">
        <v>24</v>
      </c>
      <c r="B1133" s="666">
        <v>1</v>
      </c>
      <c r="C1133" s="686"/>
      <c r="D1133" s="686"/>
      <c r="E1133" s="273"/>
      <c r="F1133" s="273"/>
      <c r="G1133" s="273"/>
      <c r="H1133" s="273"/>
      <c r="I1133" s="273"/>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73"/>
      <c r="AQ1133" s="273"/>
      <c r="AR1133" s="273"/>
      <c r="AS1133" s="273"/>
      <c r="AT1133" s="273"/>
      <c r="AU1133" s="273"/>
      <c r="AV1133" s="273"/>
      <c r="AW1133" s="273"/>
      <c r="AX1133" s="273"/>
      <c r="AY1133">
        <f>COUNTA($E$1133)</f>
        <v>0</v>
      </c>
    </row>
    <row r="1134" spans="1:51" ht="30" hidden="1" customHeight="1">
      <c r="A1134" s="666">
        <v>25</v>
      </c>
      <c r="B1134" s="666">
        <v>1</v>
      </c>
      <c r="C1134" s="686"/>
      <c r="D1134" s="686"/>
      <c r="E1134" s="273"/>
      <c r="F1134" s="273"/>
      <c r="G1134" s="273"/>
      <c r="H1134" s="273"/>
      <c r="I1134" s="273"/>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73"/>
      <c r="AQ1134" s="273"/>
      <c r="AR1134" s="273"/>
      <c r="AS1134" s="273"/>
      <c r="AT1134" s="273"/>
      <c r="AU1134" s="273"/>
      <c r="AV1134" s="273"/>
      <c r="AW1134" s="273"/>
      <c r="AX1134" s="273"/>
      <c r="AY1134">
        <f>COUNTA($E$1134)</f>
        <v>0</v>
      </c>
    </row>
    <row r="1135" spans="1:51" ht="30" hidden="1" customHeight="1">
      <c r="A1135" s="666">
        <v>26</v>
      </c>
      <c r="B1135" s="666">
        <v>1</v>
      </c>
      <c r="C1135" s="686"/>
      <c r="D1135" s="686"/>
      <c r="E1135" s="273"/>
      <c r="F1135" s="273"/>
      <c r="G1135" s="273"/>
      <c r="H1135" s="273"/>
      <c r="I1135" s="273"/>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73"/>
      <c r="AQ1135" s="273"/>
      <c r="AR1135" s="273"/>
      <c r="AS1135" s="273"/>
      <c r="AT1135" s="273"/>
      <c r="AU1135" s="273"/>
      <c r="AV1135" s="273"/>
      <c r="AW1135" s="273"/>
      <c r="AX1135" s="273"/>
      <c r="AY1135">
        <f>COUNTA($E$1135)</f>
        <v>0</v>
      </c>
    </row>
    <row r="1136" spans="1:51" ht="30" hidden="1" customHeight="1">
      <c r="A1136" s="666">
        <v>27</v>
      </c>
      <c r="B1136" s="666">
        <v>1</v>
      </c>
      <c r="C1136" s="686"/>
      <c r="D1136" s="686"/>
      <c r="E1136" s="273"/>
      <c r="F1136" s="273"/>
      <c r="G1136" s="273"/>
      <c r="H1136" s="273"/>
      <c r="I1136" s="273"/>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73"/>
      <c r="AQ1136" s="273"/>
      <c r="AR1136" s="273"/>
      <c r="AS1136" s="273"/>
      <c r="AT1136" s="273"/>
      <c r="AU1136" s="273"/>
      <c r="AV1136" s="273"/>
      <c r="AW1136" s="273"/>
      <c r="AX1136" s="273"/>
      <c r="AY1136">
        <f>COUNTA($E$1136)</f>
        <v>0</v>
      </c>
    </row>
    <row r="1137" spans="1:51" ht="30" hidden="1" customHeight="1">
      <c r="A1137" s="666">
        <v>28</v>
      </c>
      <c r="B1137" s="666">
        <v>1</v>
      </c>
      <c r="C1137" s="686"/>
      <c r="D1137" s="686"/>
      <c r="E1137" s="273"/>
      <c r="F1137" s="273"/>
      <c r="G1137" s="273"/>
      <c r="H1137" s="273"/>
      <c r="I1137" s="273"/>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73"/>
      <c r="AQ1137" s="273"/>
      <c r="AR1137" s="273"/>
      <c r="AS1137" s="273"/>
      <c r="AT1137" s="273"/>
      <c r="AU1137" s="273"/>
      <c r="AV1137" s="273"/>
      <c r="AW1137" s="273"/>
      <c r="AX1137" s="273"/>
      <c r="AY1137">
        <f>COUNTA($E$1137)</f>
        <v>0</v>
      </c>
    </row>
    <row r="1138" spans="1:51" ht="30" hidden="1" customHeight="1">
      <c r="A1138" s="666">
        <v>29</v>
      </c>
      <c r="B1138" s="666">
        <v>1</v>
      </c>
      <c r="C1138" s="686"/>
      <c r="D1138" s="686"/>
      <c r="E1138" s="273"/>
      <c r="F1138" s="273"/>
      <c r="G1138" s="273"/>
      <c r="H1138" s="273"/>
      <c r="I1138" s="273"/>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73"/>
      <c r="AQ1138" s="273"/>
      <c r="AR1138" s="273"/>
      <c r="AS1138" s="273"/>
      <c r="AT1138" s="273"/>
      <c r="AU1138" s="273"/>
      <c r="AV1138" s="273"/>
      <c r="AW1138" s="273"/>
      <c r="AX1138" s="273"/>
      <c r="AY1138">
        <f>COUNTA($E$1138)</f>
        <v>0</v>
      </c>
    </row>
    <row r="1139" spans="1:51" ht="30" hidden="1" customHeight="1">
      <c r="A1139" s="666">
        <v>30</v>
      </c>
      <c r="B1139" s="666">
        <v>1</v>
      </c>
      <c r="C1139" s="686"/>
      <c r="D1139" s="686"/>
      <c r="E1139" s="273"/>
      <c r="F1139" s="273"/>
      <c r="G1139" s="273"/>
      <c r="H1139" s="273"/>
      <c r="I1139" s="273"/>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73"/>
      <c r="AQ1139" s="273"/>
      <c r="AR1139" s="273"/>
      <c r="AS1139" s="273"/>
      <c r="AT1139" s="273"/>
      <c r="AU1139" s="273"/>
      <c r="AV1139" s="273"/>
      <c r="AW1139" s="273"/>
      <c r="AX1139" s="273"/>
      <c r="AY1139">
        <f>COUNTA($E$1139)</f>
        <v>0</v>
      </c>
    </row>
  </sheetData>
  <sheetProtection password="CC0F" sheet="1" formatRows="0"/>
  <mergeCells count="6641">
    <mergeCell ref="A787:F838"/>
    <mergeCell ref="A702:B704"/>
    <mergeCell ref="AG705:AX707"/>
    <mergeCell ref="C706:D707"/>
    <mergeCell ref="A715:B718"/>
    <mergeCell ref="A726:B727"/>
    <mergeCell ref="X752:AG754"/>
    <mergeCell ref="X758:AG761"/>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7" max="49" man="1"/>
    <brk id="845"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334</v>
      </c>
      <c r="B1" s="54" t="s">
        <v>216</v>
      </c>
      <c r="F1" s="61" t="s">
        <v>45</v>
      </c>
      <c r="G1" s="61" t="s">
        <v>216</v>
      </c>
      <c r="K1" s="66" t="s">
        <v>336</v>
      </c>
      <c r="L1" s="54" t="s">
        <v>216</v>
      </c>
      <c r="O1" s="51"/>
      <c r="P1" s="61" t="s">
        <v>65</v>
      </c>
      <c r="Q1" s="61" t="s">
        <v>216</v>
      </c>
      <c r="T1" s="51"/>
      <c r="U1" s="67" t="s">
        <v>337</v>
      </c>
      <c r="W1" s="67" t="s">
        <v>338</v>
      </c>
      <c r="Y1" s="67" t="s">
        <v>153</v>
      </c>
      <c r="Z1" s="67" t="s">
        <v>340</v>
      </c>
      <c r="AA1" s="67" t="s">
        <v>344</v>
      </c>
      <c r="AB1" s="67" t="s">
        <v>203</v>
      </c>
      <c r="AC1" s="67" t="s">
        <v>58</v>
      </c>
      <c r="AD1" s="52"/>
      <c r="AE1" s="67" t="s">
        <v>140</v>
      </c>
      <c r="AF1" s="74"/>
      <c r="AG1" s="75" t="s">
        <v>329</v>
      </c>
      <c r="AI1" s="75" t="s">
        <v>346</v>
      </c>
      <c r="AK1" s="75" t="s">
        <v>347</v>
      </c>
      <c r="AM1" s="78"/>
      <c r="AN1" s="78"/>
      <c r="AP1" s="52" t="s">
        <v>350</v>
      </c>
    </row>
    <row r="2" spans="1:42" ht="13.5" customHeight="1">
      <c r="A2" s="55" t="s">
        <v>351</v>
      </c>
      <c r="B2" s="58"/>
      <c r="C2" s="51" t="str">
        <f t="shared" ref="C2:C24" si="0">IF(B2="","",A2)</f>
        <v/>
      </c>
      <c r="D2" s="51" t="str">
        <f>IF(C2="","",IF(D1&lt;&gt;"",CONCATENATE(D1,"、",C2),C2))</f>
        <v/>
      </c>
      <c r="F2" s="62" t="s">
        <v>352</v>
      </c>
      <c r="G2" s="64" t="s">
        <v>640</v>
      </c>
      <c r="H2" s="51" t="str">
        <f t="shared" ref="H2:H37" si="1">IF(G2="","",F2)</f>
        <v>一般会計</v>
      </c>
      <c r="I2" s="51" t="str">
        <f>IF(H2="","",IF(I1&lt;&gt;"",CONCATENATE(I1,"、",H2),H2))</f>
        <v>一般会計</v>
      </c>
      <c r="K2" s="55" t="s">
        <v>354</v>
      </c>
      <c r="L2" s="58"/>
      <c r="M2" s="51" t="str">
        <f t="shared" ref="M2:M11" si="2">IF(L2="","",K2)</f>
        <v/>
      </c>
      <c r="N2" s="51" t="str">
        <f>IF(M2="","",IF(N1&lt;&gt;"",CONCATENATE(N1,"、",M2),M2))</f>
        <v/>
      </c>
      <c r="O2" s="51"/>
      <c r="P2" s="62" t="s">
        <v>355</v>
      </c>
      <c r="Q2" s="64"/>
      <c r="R2" s="51" t="str">
        <f t="shared" ref="R2:R8" si="3">IF(Q2="","",P2)</f>
        <v/>
      </c>
      <c r="S2" s="51" t="str">
        <f>IF(R2="","",IF(S1&lt;&gt;"",CONCATENATE(S1,"、",R2),R2))</f>
        <v/>
      </c>
      <c r="T2" s="51"/>
      <c r="U2" s="68">
        <v>20</v>
      </c>
      <c r="W2" s="69" t="s">
        <v>356</v>
      </c>
      <c r="Y2" s="69" t="s">
        <v>359</v>
      </c>
      <c r="Z2" s="69" t="s">
        <v>359</v>
      </c>
      <c r="AA2" s="70" t="s">
        <v>201</v>
      </c>
      <c r="AB2" s="70" t="s">
        <v>360</v>
      </c>
      <c r="AC2" s="73" t="s">
        <v>362</v>
      </c>
      <c r="AD2" s="52"/>
      <c r="AE2" s="69" t="s">
        <v>289</v>
      </c>
      <c r="AF2" s="74"/>
      <c r="AG2" s="76" t="s">
        <v>41</v>
      </c>
      <c r="AI2" s="75" t="s">
        <v>10</v>
      </c>
      <c r="AK2" s="75" t="s">
        <v>363</v>
      </c>
      <c r="AM2" s="78"/>
      <c r="AN2" s="78"/>
      <c r="AP2" s="76" t="s">
        <v>41</v>
      </c>
    </row>
    <row r="3" spans="1:42" ht="13.5" customHeight="1">
      <c r="A3" s="55" t="s">
        <v>366</v>
      </c>
      <c r="B3" s="58"/>
      <c r="C3" s="51" t="str">
        <f t="shared" si="0"/>
        <v/>
      </c>
      <c r="D3" s="51" t="str">
        <f t="shared" ref="D3:D24" si="4">IF(C3="",D2,IF(D2&lt;&gt;"",CONCATENATE(D2,"、",C3),C3))</f>
        <v/>
      </c>
      <c r="F3" s="63" t="s">
        <v>113</v>
      </c>
      <c r="G3" s="64"/>
      <c r="H3" s="51" t="str">
        <f t="shared" si="1"/>
        <v/>
      </c>
      <c r="I3" s="51" t="str">
        <f t="shared" ref="I3:I37" si="5">IF(H3="",I2,IF(I2&lt;&gt;"",CONCATENATE(I2,"、",H3),H3))</f>
        <v>一般会計</v>
      </c>
      <c r="K3" s="55" t="s">
        <v>79</v>
      </c>
      <c r="L3" s="58"/>
      <c r="M3" s="51" t="str">
        <f t="shared" si="2"/>
        <v/>
      </c>
      <c r="N3" s="51" t="str">
        <f t="shared" ref="N3:N11" si="6">IF(M3="",N2,IF(N2&lt;&gt;"",CONCATENATE(N2,"、",M3),M3))</f>
        <v/>
      </c>
      <c r="O3" s="51"/>
      <c r="P3" s="62" t="s">
        <v>367</v>
      </c>
      <c r="Q3" s="64" t="s">
        <v>640</v>
      </c>
      <c r="R3" s="51" t="str">
        <f t="shared" si="3"/>
        <v>委託・請負</v>
      </c>
      <c r="S3" s="51" t="str">
        <f t="shared" ref="S3:S8" si="7">IF(R3="",S2,IF(S2&lt;&gt;"",CONCATENATE(S2,"、",R3),R3))</f>
        <v>委託・請負</v>
      </c>
      <c r="T3" s="51"/>
      <c r="U3" s="69" t="s">
        <v>372</v>
      </c>
      <c r="W3" s="69" t="s">
        <v>29</v>
      </c>
      <c r="Y3" s="69" t="s">
        <v>373</v>
      </c>
      <c r="Z3" s="69" t="s">
        <v>83</v>
      </c>
      <c r="AA3" s="70" t="s">
        <v>374</v>
      </c>
      <c r="AB3" s="70" t="s">
        <v>377</v>
      </c>
      <c r="AC3" s="73" t="s">
        <v>380</v>
      </c>
      <c r="AD3" s="52"/>
      <c r="AE3" s="69" t="s">
        <v>381</v>
      </c>
      <c r="AF3" s="74"/>
      <c r="AG3" s="76" t="s">
        <v>320</v>
      </c>
      <c r="AI3" s="75" t="s">
        <v>11</v>
      </c>
      <c r="AK3" s="75" t="str">
        <f t="shared" ref="AK3:AK27" si="8">CHAR(CODE(AK2)+1)</f>
        <v>B</v>
      </c>
      <c r="AM3" s="78"/>
      <c r="AN3" s="78"/>
      <c r="AP3" s="76" t="s">
        <v>320</v>
      </c>
    </row>
    <row r="4" spans="1:42" ht="13.5" customHeight="1">
      <c r="A4" s="55" t="s">
        <v>162</v>
      </c>
      <c r="B4" s="58"/>
      <c r="C4" s="51" t="str">
        <f t="shared" si="0"/>
        <v/>
      </c>
      <c r="D4" s="51" t="str">
        <f t="shared" si="4"/>
        <v/>
      </c>
      <c r="F4" s="63" t="s">
        <v>382</v>
      </c>
      <c r="G4" s="64"/>
      <c r="H4" s="51" t="str">
        <f t="shared" si="1"/>
        <v/>
      </c>
      <c r="I4" s="51" t="str">
        <f t="shared" si="5"/>
        <v>一般会計</v>
      </c>
      <c r="K4" s="55" t="s">
        <v>25</v>
      </c>
      <c r="L4" s="58"/>
      <c r="M4" s="51" t="str">
        <f t="shared" si="2"/>
        <v/>
      </c>
      <c r="N4" s="51" t="str">
        <f t="shared" si="6"/>
        <v/>
      </c>
      <c r="O4" s="51"/>
      <c r="P4" s="62" t="s">
        <v>383</v>
      </c>
      <c r="Q4" s="64"/>
      <c r="R4" s="51" t="str">
        <f t="shared" si="3"/>
        <v/>
      </c>
      <c r="S4" s="51" t="str">
        <f t="shared" si="7"/>
        <v>委託・請負</v>
      </c>
      <c r="T4" s="51"/>
      <c r="U4" s="69" t="s">
        <v>161</v>
      </c>
      <c r="W4" s="69" t="s">
        <v>386</v>
      </c>
      <c r="Y4" s="69" t="s">
        <v>159</v>
      </c>
      <c r="Z4" s="69" t="s">
        <v>387</v>
      </c>
      <c r="AA4" s="70" t="s">
        <v>270</v>
      </c>
      <c r="AB4" s="70" t="s">
        <v>388</v>
      </c>
      <c r="AC4" s="70" t="s">
        <v>389</v>
      </c>
      <c r="AD4" s="52"/>
      <c r="AE4" s="69" t="s">
        <v>230</v>
      </c>
      <c r="AF4" s="74"/>
      <c r="AG4" s="76" t="s">
        <v>177</v>
      </c>
      <c r="AI4" s="75" t="s">
        <v>391</v>
      </c>
      <c r="AK4" s="75" t="str">
        <f t="shared" si="8"/>
        <v>C</v>
      </c>
      <c r="AM4" s="78"/>
      <c r="AN4" s="78"/>
      <c r="AP4" s="76" t="s">
        <v>177</v>
      </c>
    </row>
    <row r="5" spans="1:42" ht="13.5" customHeight="1">
      <c r="A5" s="55" t="s">
        <v>392</v>
      </c>
      <c r="B5" s="58"/>
      <c r="C5" s="51" t="str">
        <f t="shared" si="0"/>
        <v/>
      </c>
      <c r="D5" s="51" t="str">
        <f t="shared" si="4"/>
        <v/>
      </c>
      <c r="F5" s="63" t="s">
        <v>224</v>
      </c>
      <c r="G5" s="64"/>
      <c r="H5" s="51" t="str">
        <f t="shared" si="1"/>
        <v/>
      </c>
      <c r="I5" s="51" t="str">
        <f t="shared" si="5"/>
        <v>一般会計</v>
      </c>
      <c r="K5" s="55" t="s">
        <v>172</v>
      </c>
      <c r="L5" s="58"/>
      <c r="M5" s="51" t="str">
        <f t="shared" si="2"/>
        <v/>
      </c>
      <c r="N5" s="51" t="str">
        <f t="shared" si="6"/>
        <v/>
      </c>
      <c r="O5" s="51"/>
      <c r="P5" s="62" t="s">
        <v>393</v>
      </c>
      <c r="Q5" s="64"/>
      <c r="R5" s="51" t="str">
        <f t="shared" si="3"/>
        <v/>
      </c>
      <c r="S5" s="51" t="str">
        <f t="shared" si="7"/>
        <v>委託・請負</v>
      </c>
      <c r="T5" s="51"/>
      <c r="W5" s="69" t="s">
        <v>394</v>
      </c>
      <c r="Y5" s="69" t="s">
        <v>186</v>
      </c>
      <c r="Z5" s="69" t="s">
        <v>223</v>
      </c>
      <c r="AA5" s="70" t="s">
        <v>395</v>
      </c>
      <c r="AB5" s="70" t="s">
        <v>397</v>
      </c>
      <c r="AC5" s="70" t="s">
        <v>107</v>
      </c>
      <c r="AD5" s="72"/>
      <c r="AE5" s="69" t="s">
        <v>72</v>
      </c>
      <c r="AF5" s="74"/>
      <c r="AG5" s="76" t="s">
        <v>400</v>
      </c>
      <c r="AI5" s="75" t="s">
        <v>240</v>
      </c>
      <c r="AK5" s="75" t="str">
        <f t="shared" si="8"/>
        <v>D</v>
      </c>
      <c r="AP5" s="76" t="s">
        <v>400</v>
      </c>
    </row>
    <row r="6" spans="1:42" ht="13.5" customHeight="1">
      <c r="A6" s="55" t="s">
        <v>401</v>
      </c>
      <c r="B6" s="58"/>
      <c r="C6" s="51" t="str">
        <f t="shared" si="0"/>
        <v/>
      </c>
      <c r="D6" s="51" t="str">
        <f t="shared" si="4"/>
        <v/>
      </c>
      <c r="F6" s="63" t="s">
        <v>390</v>
      </c>
      <c r="G6" s="64"/>
      <c r="H6" s="51" t="str">
        <f t="shared" si="1"/>
        <v/>
      </c>
      <c r="I6" s="51" t="str">
        <f t="shared" si="5"/>
        <v>一般会計</v>
      </c>
      <c r="K6" s="55" t="s">
        <v>403</v>
      </c>
      <c r="L6" s="58"/>
      <c r="M6" s="51" t="str">
        <f t="shared" si="2"/>
        <v/>
      </c>
      <c r="N6" s="51" t="str">
        <f t="shared" si="6"/>
        <v/>
      </c>
      <c r="O6" s="51"/>
      <c r="P6" s="62" t="s">
        <v>404</v>
      </c>
      <c r="Q6" s="64"/>
      <c r="R6" s="51" t="str">
        <f t="shared" si="3"/>
        <v/>
      </c>
      <c r="S6" s="51" t="str">
        <f t="shared" si="7"/>
        <v>委託・請負</v>
      </c>
      <c r="T6" s="51"/>
      <c r="U6" s="69" t="s">
        <v>405</v>
      </c>
      <c r="W6" s="69" t="s">
        <v>292</v>
      </c>
      <c r="Y6" s="69" t="s">
        <v>406</v>
      </c>
      <c r="Z6" s="69" t="s">
        <v>407</v>
      </c>
      <c r="AA6" s="70" t="s">
        <v>209</v>
      </c>
      <c r="AB6" s="70" t="s">
        <v>408</v>
      </c>
      <c r="AC6" s="70" t="s">
        <v>409</v>
      </c>
      <c r="AD6" s="72"/>
      <c r="AE6" s="69" t="s">
        <v>410</v>
      </c>
      <c r="AF6" s="74"/>
      <c r="AG6" s="76" t="s">
        <v>411</v>
      </c>
      <c r="AI6" s="75" t="s">
        <v>412</v>
      </c>
      <c r="AK6" s="75" t="str">
        <f t="shared" si="8"/>
        <v>E</v>
      </c>
      <c r="AP6" s="76" t="s">
        <v>411</v>
      </c>
    </row>
    <row r="7" spans="1:42" ht="13.5" customHeight="1">
      <c r="A7" s="55" t="s">
        <v>272</v>
      </c>
      <c r="B7" s="58"/>
      <c r="C7" s="51" t="str">
        <f t="shared" si="0"/>
        <v/>
      </c>
      <c r="D7" s="51" t="str">
        <f t="shared" si="4"/>
        <v/>
      </c>
      <c r="F7" s="63" t="s">
        <v>3</v>
      </c>
      <c r="G7" s="64"/>
      <c r="H7" s="51" t="str">
        <f t="shared" si="1"/>
        <v/>
      </c>
      <c r="I7" s="51" t="str">
        <f t="shared" si="5"/>
        <v>一般会計</v>
      </c>
      <c r="K7" s="55" t="s">
        <v>341</v>
      </c>
      <c r="L7" s="58"/>
      <c r="M7" s="51" t="str">
        <f t="shared" si="2"/>
        <v/>
      </c>
      <c r="N7" s="51" t="str">
        <f t="shared" si="6"/>
        <v/>
      </c>
      <c r="O7" s="51"/>
      <c r="P7" s="62" t="s">
        <v>413</v>
      </c>
      <c r="Q7" s="64"/>
      <c r="R7" s="51" t="str">
        <f t="shared" si="3"/>
        <v/>
      </c>
      <c r="S7" s="51" t="str">
        <f t="shared" si="7"/>
        <v>委託・請負</v>
      </c>
      <c r="T7" s="51"/>
      <c r="U7" s="69"/>
      <c r="W7" s="69" t="s">
        <v>137</v>
      </c>
      <c r="Y7" s="69" t="s">
        <v>8</v>
      </c>
      <c r="Z7" s="69" t="s">
        <v>399</v>
      </c>
      <c r="AA7" s="70" t="s">
        <v>414</v>
      </c>
      <c r="AB7" s="70" t="s">
        <v>416</v>
      </c>
      <c r="AC7" s="72"/>
      <c r="AD7" s="72"/>
      <c r="AE7" s="69" t="s">
        <v>409</v>
      </c>
      <c r="AF7" s="74"/>
      <c r="AG7" s="76" t="s">
        <v>193</v>
      </c>
      <c r="AH7" s="79"/>
      <c r="AI7" s="76" t="s">
        <v>418</v>
      </c>
      <c r="AK7" s="75" t="str">
        <f t="shared" si="8"/>
        <v>F</v>
      </c>
      <c r="AP7" s="76" t="s">
        <v>193</v>
      </c>
    </row>
    <row r="8" spans="1:42" ht="13.5" customHeight="1">
      <c r="A8" s="55" t="s">
        <v>102</v>
      </c>
      <c r="B8" s="58"/>
      <c r="C8" s="51" t="str">
        <f t="shared" si="0"/>
        <v/>
      </c>
      <c r="D8" s="51" t="str">
        <f t="shared" si="4"/>
        <v/>
      </c>
      <c r="F8" s="63" t="s">
        <v>419</v>
      </c>
      <c r="G8" s="64"/>
      <c r="H8" s="51" t="str">
        <f t="shared" si="1"/>
        <v/>
      </c>
      <c r="I8" s="51" t="str">
        <f t="shared" si="5"/>
        <v>一般会計</v>
      </c>
      <c r="K8" s="55" t="s">
        <v>144</v>
      </c>
      <c r="L8" s="58"/>
      <c r="M8" s="51" t="str">
        <f t="shared" si="2"/>
        <v/>
      </c>
      <c r="N8" s="51" t="str">
        <f t="shared" si="6"/>
        <v/>
      </c>
      <c r="O8" s="51"/>
      <c r="P8" s="62" t="s">
        <v>93</v>
      </c>
      <c r="Q8" s="64"/>
      <c r="R8" s="51" t="str">
        <f t="shared" si="3"/>
        <v/>
      </c>
      <c r="S8" s="51" t="str">
        <f t="shared" si="7"/>
        <v>委託・請負</v>
      </c>
      <c r="T8" s="51"/>
      <c r="U8" s="69" t="s">
        <v>420</v>
      </c>
      <c r="W8" s="69" t="s">
        <v>421</v>
      </c>
      <c r="Y8" s="69" t="s">
        <v>422</v>
      </c>
      <c r="Z8" s="69" t="s">
        <v>297</v>
      </c>
      <c r="AA8" s="70" t="s">
        <v>424</v>
      </c>
      <c r="AB8" s="70" t="s">
        <v>154</v>
      </c>
      <c r="AC8" s="72"/>
      <c r="AD8" s="72"/>
      <c r="AE8" s="72"/>
      <c r="AF8" s="74"/>
      <c r="AG8" s="76" t="s">
        <v>427</v>
      </c>
      <c r="AI8" s="75" t="s">
        <v>431</v>
      </c>
      <c r="AK8" s="75" t="str">
        <f t="shared" si="8"/>
        <v>G</v>
      </c>
      <c r="AP8" s="76" t="s">
        <v>427</v>
      </c>
    </row>
    <row r="9" spans="1:42" ht="13.5" customHeight="1">
      <c r="A9" s="55" t="s">
        <v>432</v>
      </c>
      <c r="B9" s="58"/>
      <c r="C9" s="51" t="str">
        <f t="shared" si="0"/>
        <v/>
      </c>
      <c r="D9" s="51" t="str">
        <f t="shared" si="4"/>
        <v/>
      </c>
      <c r="F9" s="63" t="s">
        <v>434</v>
      </c>
      <c r="G9" s="64"/>
      <c r="H9" s="51" t="str">
        <f t="shared" si="1"/>
        <v/>
      </c>
      <c r="I9" s="51" t="str">
        <f t="shared" si="5"/>
        <v>一般会計</v>
      </c>
      <c r="K9" s="55" t="s">
        <v>357</v>
      </c>
      <c r="L9" s="58"/>
      <c r="M9" s="51" t="str">
        <f t="shared" si="2"/>
        <v/>
      </c>
      <c r="N9" s="51" t="str">
        <f t="shared" si="6"/>
        <v/>
      </c>
      <c r="O9" s="51"/>
      <c r="P9" s="51"/>
      <c r="Q9" s="65"/>
      <c r="T9" s="51"/>
      <c r="U9" s="69" t="s">
        <v>82</v>
      </c>
      <c r="W9" s="69" t="s">
        <v>428</v>
      </c>
      <c r="Y9" s="69" t="s">
        <v>436</v>
      </c>
      <c r="Z9" s="69" t="s">
        <v>249</v>
      </c>
      <c r="AA9" s="70" t="s">
        <v>437</v>
      </c>
      <c r="AB9" s="70" t="s">
        <v>438</v>
      </c>
      <c r="AC9" s="72"/>
      <c r="AD9" s="72"/>
      <c r="AE9" s="72"/>
      <c r="AF9" s="74"/>
      <c r="AG9" s="76" t="s">
        <v>440</v>
      </c>
      <c r="AI9" s="77"/>
      <c r="AK9" s="75" t="str">
        <f t="shared" si="8"/>
        <v>H</v>
      </c>
      <c r="AP9" s="76" t="s">
        <v>440</v>
      </c>
    </row>
    <row r="10" spans="1:42" ht="13.5" customHeight="1">
      <c r="A10" s="55" t="s">
        <v>310</v>
      </c>
      <c r="B10" s="58"/>
      <c r="C10" s="51" t="str">
        <f t="shared" si="0"/>
        <v/>
      </c>
      <c r="D10" s="51" t="str">
        <f t="shared" si="4"/>
        <v/>
      </c>
      <c r="F10" s="63" t="s">
        <v>441</v>
      </c>
      <c r="G10" s="64"/>
      <c r="H10" s="51" t="str">
        <f t="shared" si="1"/>
        <v/>
      </c>
      <c r="I10" s="51" t="str">
        <f t="shared" si="5"/>
        <v>一般会計</v>
      </c>
      <c r="K10" s="55" t="s">
        <v>442</v>
      </c>
      <c r="L10" s="58"/>
      <c r="M10" s="51" t="str">
        <f t="shared" si="2"/>
        <v/>
      </c>
      <c r="N10" s="51" t="str">
        <f t="shared" si="6"/>
        <v/>
      </c>
      <c r="O10" s="51"/>
      <c r="P10" s="51" t="str">
        <f>S8</f>
        <v>委託・請負</v>
      </c>
      <c r="Q10" s="65"/>
      <c r="T10" s="51"/>
      <c r="W10" s="69" t="s">
        <v>263</v>
      </c>
      <c r="Y10" s="69" t="s">
        <v>443</v>
      </c>
      <c r="Z10" s="69" t="s">
        <v>447</v>
      </c>
      <c r="AA10" s="70" t="s">
        <v>450</v>
      </c>
      <c r="AB10" s="70" t="s">
        <v>234</v>
      </c>
      <c r="AC10" s="72"/>
      <c r="AD10" s="72"/>
      <c r="AE10" s="72"/>
      <c r="AF10" s="74"/>
      <c r="AG10" s="76" t="s">
        <v>451</v>
      </c>
      <c r="AK10" s="75" t="str">
        <f t="shared" si="8"/>
        <v>I</v>
      </c>
      <c r="AP10" s="75" t="s">
        <v>93</v>
      </c>
    </row>
    <row r="11" spans="1:42" ht="13.5" customHeight="1">
      <c r="A11" s="55" t="s">
        <v>86</v>
      </c>
      <c r="B11" s="58"/>
      <c r="C11" s="51" t="str">
        <f t="shared" si="0"/>
        <v/>
      </c>
      <c r="D11" s="51" t="str">
        <f t="shared" si="4"/>
        <v/>
      </c>
      <c r="F11" s="63" t="s">
        <v>452</v>
      </c>
      <c r="G11" s="64"/>
      <c r="H11" s="51" t="str">
        <f t="shared" si="1"/>
        <v/>
      </c>
      <c r="I11" s="51" t="str">
        <f t="shared" si="5"/>
        <v>一般会計</v>
      </c>
      <c r="K11" s="55" t="s">
        <v>453</v>
      </c>
      <c r="L11" s="58" t="s">
        <v>640</v>
      </c>
      <c r="M11" s="51" t="str">
        <f t="shared" si="2"/>
        <v>その他の事項経費</v>
      </c>
      <c r="N11" s="51" t="str">
        <f t="shared" si="6"/>
        <v>その他の事項経費</v>
      </c>
      <c r="O11" s="51"/>
      <c r="P11" s="51"/>
      <c r="Q11" s="65"/>
      <c r="T11" s="51"/>
      <c r="W11" s="69" t="s">
        <v>454</v>
      </c>
      <c r="Y11" s="69" t="s">
        <v>31</v>
      </c>
      <c r="Z11" s="69" t="s">
        <v>455</v>
      </c>
      <c r="AA11" s="70" t="s">
        <v>457</v>
      </c>
      <c r="AB11" s="70" t="s">
        <v>458</v>
      </c>
      <c r="AC11" s="72"/>
      <c r="AD11" s="72"/>
      <c r="AE11" s="72"/>
      <c r="AF11" s="74"/>
      <c r="AG11" s="75" t="s">
        <v>459</v>
      </c>
      <c r="AK11" s="75" t="str">
        <f t="shared" si="8"/>
        <v>J</v>
      </c>
    </row>
    <row r="12" spans="1:42" ht="13.5" customHeight="1">
      <c r="A12" s="55" t="s">
        <v>288</v>
      </c>
      <c r="B12" s="58"/>
      <c r="C12" s="51" t="str">
        <f t="shared" si="0"/>
        <v/>
      </c>
      <c r="D12" s="51" t="str">
        <f t="shared" si="4"/>
        <v/>
      </c>
      <c r="F12" s="63" t="s">
        <v>99</v>
      </c>
      <c r="G12" s="64"/>
      <c r="H12" s="51" t="str">
        <f t="shared" si="1"/>
        <v/>
      </c>
      <c r="I12" s="51" t="str">
        <f t="shared" si="5"/>
        <v>一般会計</v>
      </c>
      <c r="K12" s="51"/>
      <c r="L12" s="51"/>
      <c r="O12" s="51"/>
      <c r="P12" s="51"/>
      <c r="Q12" s="65"/>
      <c r="T12" s="51"/>
      <c r="U12" s="67" t="s">
        <v>433</v>
      </c>
      <c r="W12" s="69" t="s">
        <v>342</v>
      </c>
      <c r="Y12" s="69" t="s">
        <v>460</v>
      </c>
      <c r="Z12" s="69" t="s">
        <v>461</v>
      </c>
      <c r="AA12" s="70" t="s">
        <v>326</v>
      </c>
      <c r="AB12" s="70" t="s">
        <v>463</v>
      </c>
      <c r="AC12" s="72"/>
      <c r="AD12" s="72"/>
      <c r="AE12" s="72"/>
      <c r="AF12" s="74"/>
      <c r="AG12" s="75" t="s">
        <v>465</v>
      </c>
      <c r="AK12" s="75" t="str">
        <f t="shared" si="8"/>
        <v>K</v>
      </c>
    </row>
    <row r="13" spans="1:42" ht="13.5" customHeight="1">
      <c r="A13" s="55" t="s">
        <v>148</v>
      </c>
      <c r="B13" s="58"/>
      <c r="C13" s="51" t="str">
        <f t="shared" si="0"/>
        <v/>
      </c>
      <c r="D13" s="51" t="str">
        <f t="shared" si="4"/>
        <v/>
      </c>
      <c r="F13" s="63" t="s">
        <v>243</v>
      </c>
      <c r="G13" s="64"/>
      <c r="H13" s="51" t="str">
        <f t="shared" si="1"/>
        <v/>
      </c>
      <c r="I13" s="51" t="str">
        <f t="shared" si="5"/>
        <v>一般会計</v>
      </c>
      <c r="K13" s="51" t="str">
        <f>N11</f>
        <v>その他の事項経費</v>
      </c>
      <c r="L13" s="51"/>
      <c r="O13" s="51"/>
      <c r="P13" s="51"/>
      <c r="Q13" s="65"/>
      <c r="T13" s="51"/>
      <c r="U13" s="69" t="s">
        <v>356</v>
      </c>
      <c r="W13" s="69" t="s">
        <v>396</v>
      </c>
      <c r="Y13" s="69" t="s">
        <v>466</v>
      </c>
      <c r="Z13" s="69" t="s">
        <v>468</v>
      </c>
      <c r="AA13" s="70" t="s">
        <v>471</v>
      </c>
      <c r="AB13" s="70" t="s">
        <v>296</v>
      </c>
      <c r="AC13" s="72"/>
      <c r="AD13" s="72"/>
      <c r="AE13" s="72"/>
      <c r="AF13" s="74"/>
      <c r="AG13" s="75" t="s">
        <v>93</v>
      </c>
      <c r="AK13" s="75" t="str">
        <f t="shared" si="8"/>
        <v>L</v>
      </c>
    </row>
    <row r="14" spans="1:42" ht="13.5" customHeight="1">
      <c r="A14" s="55" t="s">
        <v>32</v>
      </c>
      <c r="B14" s="58"/>
      <c r="C14" s="51" t="str">
        <f t="shared" si="0"/>
        <v/>
      </c>
      <c r="D14" s="51" t="str">
        <f t="shared" si="4"/>
        <v/>
      </c>
      <c r="F14" s="63" t="s">
        <v>472</v>
      </c>
      <c r="G14" s="64"/>
      <c r="H14" s="51" t="str">
        <f t="shared" si="1"/>
        <v/>
      </c>
      <c r="I14" s="51" t="str">
        <f t="shared" si="5"/>
        <v>一般会計</v>
      </c>
      <c r="K14" s="51"/>
      <c r="L14" s="51"/>
      <c r="O14" s="51"/>
      <c r="P14" s="51"/>
      <c r="Q14" s="65"/>
      <c r="T14" s="51"/>
      <c r="U14" s="69" t="s">
        <v>474</v>
      </c>
      <c r="W14" s="69" t="s">
        <v>475</v>
      </c>
      <c r="Y14" s="69" t="s">
        <v>476</v>
      </c>
      <c r="Z14" s="69" t="s">
        <v>477</v>
      </c>
      <c r="AA14" s="70" t="s">
        <v>480</v>
      </c>
      <c r="AB14" s="70" t="s">
        <v>303</v>
      </c>
      <c r="AC14" s="72"/>
      <c r="AD14" s="72"/>
      <c r="AE14" s="72"/>
      <c r="AF14" s="74"/>
      <c r="AG14" s="77"/>
      <c r="AK14" s="75" t="str">
        <f t="shared" si="8"/>
        <v>M</v>
      </c>
    </row>
    <row r="15" spans="1:42" ht="13.5" customHeight="1">
      <c r="A15" s="55" t="s">
        <v>481</v>
      </c>
      <c r="B15" s="58"/>
      <c r="C15" s="51" t="str">
        <f t="shared" si="0"/>
        <v/>
      </c>
      <c r="D15" s="51" t="str">
        <f t="shared" si="4"/>
        <v/>
      </c>
      <c r="F15" s="63" t="s">
        <v>178</v>
      </c>
      <c r="G15" s="64"/>
      <c r="H15" s="51" t="str">
        <f t="shared" si="1"/>
        <v/>
      </c>
      <c r="I15" s="51" t="str">
        <f t="shared" si="5"/>
        <v>一般会計</v>
      </c>
      <c r="K15" s="51"/>
      <c r="L15" s="51"/>
      <c r="O15" s="51"/>
      <c r="P15" s="51"/>
      <c r="Q15" s="65"/>
      <c r="T15" s="51"/>
      <c r="U15" s="69" t="s">
        <v>188</v>
      </c>
      <c r="W15" s="69" t="s">
        <v>483</v>
      </c>
      <c r="Y15" s="69" t="s">
        <v>179</v>
      </c>
      <c r="Z15" s="69" t="s">
        <v>485</v>
      </c>
      <c r="AA15" s="70" t="s">
        <v>486</v>
      </c>
      <c r="AB15" s="70" t="s">
        <v>488</v>
      </c>
      <c r="AC15" s="72"/>
      <c r="AD15" s="72"/>
      <c r="AE15" s="72"/>
      <c r="AF15" s="74"/>
      <c r="AG15" s="78"/>
      <c r="AK15" s="75" t="str">
        <f t="shared" si="8"/>
        <v>N</v>
      </c>
    </row>
    <row r="16" spans="1:42" ht="13.5" customHeight="1">
      <c r="A16" s="55" t="s">
        <v>490</v>
      </c>
      <c r="B16" s="58"/>
      <c r="C16" s="51" t="str">
        <f t="shared" si="0"/>
        <v/>
      </c>
      <c r="D16" s="51" t="str">
        <f t="shared" si="4"/>
        <v/>
      </c>
      <c r="F16" s="63" t="s">
        <v>491</v>
      </c>
      <c r="G16" s="64"/>
      <c r="H16" s="51" t="str">
        <f t="shared" si="1"/>
        <v/>
      </c>
      <c r="I16" s="51" t="str">
        <f t="shared" si="5"/>
        <v>一般会計</v>
      </c>
      <c r="K16" s="51"/>
      <c r="L16" s="51"/>
      <c r="O16" s="51"/>
      <c r="P16" s="51"/>
      <c r="Q16" s="65"/>
      <c r="T16" s="51"/>
      <c r="U16" s="69" t="s">
        <v>492</v>
      </c>
      <c r="W16" s="69" t="s">
        <v>138</v>
      </c>
      <c r="Y16" s="69" t="s">
        <v>237</v>
      </c>
      <c r="Z16" s="69" t="s">
        <v>246</v>
      </c>
      <c r="AA16" s="70" t="s">
        <v>22</v>
      </c>
      <c r="AB16" s="70" t="s">
        <v>493</v>
      </c>
      <c r="AC16" s="72"/>
      <c r="AD16" s="72"/>
      <c r="AE16" s="72"/>
      <c r="AF16" s="74"/>
      <c r="AG16" s="78"/>
      <c r="AK16" s="75" t="str">
        <f t="shared" si="8"/>
        <v>O</v>
      </c>
    </row>
    <row r="17" spans="1:37" ht="13.5" customHeight="1">
      <c r="A17" s="55" t="s">
        <v>51</v>
      </c>
      <c r="B17" s="58"/>
      <c r="C17" s="51" t="str">
        <f t="shared" si="0"/>
        <v/>
      </c>
      <c r="D17" s="51" t="str">
        <f t="shared" si="4"/>
        <v/>
      </c>
      <c r="F17" s="63" t="s">
        <v>495</v>
      </c>
      <c r="G17" s="64"/>
      <c r="H17" s="51" t="str">
        <f t="shared" si="1"/>
        <v/>
      </c>
      <c r="I17" s="51" t="str">
        <f t="shared" si="5"/>
        <v>一般会計</v>
      </c>
      <c r="K17" s="51"/>
      <c r="L17" s="51"/>
      <c r="O17" s="51"/>
      <c r="P17" s="51"/>
      <c r="Q17" s="65"/>
      <c r="T17" s="51"/>
      <c r="U17" s="69" t="s">
        <v>46</v>
      </c>
      <c r="W17" s="69" t="s">
        <v>496</v>
      </c>
      <c r="Y17" s="69" t="s">
        <v>497</v>
      </c>
      <c r="Z17" s="69" t="s">
        <v>487</v>
      </c>
      <c r="AA17" s="70" t="s">
        <v>130</v>
      </c>
      <c r="AB17" s="70" t="s">
        <v>498</v>
      </c>
      <c r="AC17" s="72"/>
      <c r="AD17" s="72"/>
      <c r="AE17" s="72"/>
      <c r="AF17" s="74"/>
      <c r="AG17" s="78"/>
      <c r="AK17" s="75" t="str">
        <f t="shared" si="8"/>
        <v>P</v>
      </c>
    </row>
    <row r="18" spans="1:37" ht="13.5" customHeight="1">
      <c r="A18" s="55" t="s">
        <v>499</v>
      </c>
      <c r="B18" s="58"/>
      <c r="C18" s="51" t="str">
        <f t="shared" si="0"/>
        <v/>
      </c>
      <c r="D18" s="51" t="str">
        <f t="shared" si="4"/>
        <v/>
      </c>
      <c r="F18" s="63" t="s">
        <v>280</v>
      </c>
      <c r="G18" s="64"/>
      <c r="H18" s="51" t="str">
        <f t="shared" si="1"/>
        <v/>
      </c>
      <c r="I18" s="51" t="str">
        <f t="shared" si="5"/>
        <v>一般会計</v>
      </c>
      <c r="K18" s="51"/>
      <c r="L18" s="51"/>
      <c r="O18" s="51"/>
      <c r="P18" s="51"/>
      <c r="Q18" s="65"/>
      <c r="T18" s="51"/>
      <c r="U18" s="69" t="s">
        <v>321</v>
      </c>
      <c r="W18" s="69" t="s">
        <v>150</v>
      </c>
      <c r="Y18" s="69" t="s">
        <v>282</v>
      </c>
      <c r="Z18" s="69" t="s">
        <v>500</v>
      </c>
      <c r="AA18" s="70" t="s">
        <v>494</v>
      </c>
      <c r="AB18" s="70" t="s">
        <v>7</v>
      </c>
      <c r="AC18" s="72"/>
      <c r="AD18" s="72"/>
      <c r="AE18" s="72"/>
      <c r="AF18" s="74"/>
      <c r="AK18" s="75" t="str">
        <f t="shared" si="8"/>
        <v>Q</v>
      </c>
    </row>
    <row r="19" spans="1:37" ht="13.5" customHeight="1">
      <c r="A19" s="55" t="s">
        <v>364</v>
      </c>
      <c r="B19" s="58"/>
      <c r="C19" s="51" t="str">
        <f t="shared" si="0"/>
        <v/>
      </c>
      <c r="D19" s="51" t="str">
        <f t="shared" si="4"/>
        <v/>
      </c>
      <c r="F19" s="63" t="s">
        <v>502</v>
      </c>
      <c r="G19" s="64"/>
      <c r="H19" s="51" t="str">
        <f t="shared" si="1"/>
        <v/>
      </c>
      <c r="I19" s="51" t="str">
        <f t="shared" si="5"/>
        <v>一般会計</v>
      </c>
      <c r="K19" s="51"/>
      <c r="L19" s="51"/>
      <c r="O19" s="51"/>
      <c r="P19" s="51"/>
      <c r="Q19" s="65"/>
      <c r="T19" s="51"/>
      <c r="U19" s="69" t="s">
        <v>503</v>
      </c>
      <c r="W19" s="69" t="s">
        <v>505</v>
      </c>
      <c r="Y19" s="69" t="s">
        <v>205</v>
      </c>
      <c r="Z19" s="69" t="s">
        <v>506</v>
      </c>
      <c r="AA19" s="70" t="s">
        <v>508</v>
      </c>
      <c r="AB19" s="70" t="s">
        <v>509</v>
      </c>
      <c r="AC19" s="72"/>
      <c r="AD19" s="72"/>
      <c r="AE19" s="72"/>
      <c r="AF19" s="74"/>
      <c r="AK19" s="75" t="str">
        <f t="shared" si="8"/>
        <v>R</v>
      </c>
    </row>
    <row r="20" spans="1:37" ht="13.5" customHeight="1">
      <c r="A20" s="55" t="s">
        <v>511</v>
      </c>
      <c r="B20" s="58"/>
      <c r="C20" s="51" t="str">
        <f t="shared" si="0"/>
        <v/>
      </c>
      <c r="D20" s="51" t="str">
        <f t="shared" si="4"/>
        <v/>
      </c>
      <c r="F20" s="63" t="s">
        <v>40</v>
      </c>
      <c r="G20" s="64"/>
      <c r="H20" s="51" t="str">
        <f t="shared" si="1"/>
        <v/>
      </c>
      <c r="I20" s="51" t="str">
        <f t="shared" si="5"/>
        <v>一般会計</v>
      </c>
      <c r="K20" s="51"/>
      <c r="L20" s="51"/>
      <c r="O20" s="51"/>
      <c r="P20" s="51"/>
      <c r="Q20" s="65"/>
      <c r="T20" s="51"/>
      <c r="U20" s="69" t="s">
        <v>512</v>
      </c>
      <c r="W20" s="69" t="s">
        <v>264</v>
      </c>
      <c r="Y20" s="69" t="s">
        <v>504</v>
      </c>
      <c r="Z20" s="69" t="s">
        <v>513</v>
      </c>
      <c r="AA20" s="70" t="s">
        <v>514</v>
      </c>
      <c r="AB20" s="70" t="s">
        <v>369</v>
      </c>
      <c r="AC20" s="72"/>
      <c r="AD20" s="72"/>
      <c r="AE20" s="72"/>
      <c r="AF20" s="74"/>
      <c r="AK20" s="75" t="str">
        <f t="shared" si="8"/>
        <v>S</v>
      </c>
    </row>
    <row r="21" spans="1:37" ht="13.5" customHeight="1">
      <c r="A21" s="55" t="s">
        <v>210</v>
      </c>
      <c r="B21" s="58"/>
      <c r="C21" s="51" t="str">
        <f t="shared" si="0"/>
        <v/>
      </c>
      <c r="D21" s="51" t="str">
        <f t="shared" si="4"/>
        <v/>
      </c>
      <c r="F21" s="63" t="s">
        <v>379</v>
      </c>
      <c r="G21" s="64"/>
      <c r="H21" s="51" t="str">
        <f t="shared" si="1"/>
        <v/>
      </c>
      <c r="I21" s="51" t="str">
        <f t="shared" si="5"/>
        <v>一般会計</v>
      </c>
      <c r="K21" s="51"/>
      <c r="L21" s="51"/>
      <c r="O21" s="51"/>
      <c r="P21" s="51"/>
      <c r="Q21" s="65"/>
      <c r="T21" s="51"/>
      <c r="U21" s="69" t="s">
        <v>515</v>
      </c>
      <c r="W21" s="69" t="s">
        <v>231</v>
      </c>
      <c r="Y21" s="69" t="s">
        <v>191</v>
      </c>
      <c r="Z21" s="69" t="s">
        <v>439</v>
      </c>
      <c r="AA21" s="70" t="s">
        <v>55</v>
      </c>
      <c r="AB21" s="70" t="s">
        <v>516</v>
      </c>
      <c r="AC21" s="72"/>
      <c r="AD21" s="72"/>
      <c r="AE21" s="72"/>
      <c r="AF21" s="74"/>
      <c r="AK21" s="75" t="str">
        <f t="shared" si="8"/>
        <v>T</v>
      </c>
    </row>
    <row r="22" spans="1:37" ht="13.5" customHeight="1">
      <c r="A22" s="55" t="s">
        <v>517</v>
      </c>
      <c r="B22" s="58"/>
      <c r="C22" s="51" t="str">
        <f t="shared" si="0"/>
        <v/>
      </c>
      <c r="D22" s="51" t="str">
        <f t="shared" si="4"/>
        <v/>
      </c>
      <c r="F22" s="63" t="s">
        <v>353</v>
      </c>
      <c r="G22" s="64"/>
      <c r="H22" s="51" t="str">
        <f t="shared" si="1"/>
        <v/>
      </c>
      <c r="I22" s="51" t="str">
        <f t="shared" si="5"/>
        <v>一般会計</v>
      </c>
      <c r="K22" s="51"/>
      <c r="L22" s="51"/>
      <c r="O22" s="51"/>
      <c r="P22" s="51"/>
      <c r="Q22" s="65"/>
      <c r="T22" s="51"/>
      <c r="U22" s="69" t="s">
        <v>212</v>
      </c>
      <c r="W22" s="69" t="s">
        <v>518</v>
      </c>
      <c r="Y22" s="69" t="s">
        <v>519</v>
      </c>
      <c r="Z22" s="69" t="s">
        <v>520</v>
      </c>
      <c r="AA22" s="70" t="s">
        <v>19</v>
      </c>
      <c r="AB22" s="70" t="s">
        <v>327</v>
      </c>
      <c r="AC22" s="72"/>
      <c r="AD22" s="72"/>
      <c r="AE22" s="72"/>
      <c r="AF22" s="74"/>
      <c r="AK22" s="75" t="str">
        <f t="shared" si="8"/>
        <v>U</v>
      </c>
    </row>
    <row r="23" spans="1:37" ht="13.5" customHeight="1">
      <c r="A23" s="55" t="s">
        <v>430</v>
      </c>
      <c r="B23" s="58"/>
      <c r="C23" s="51" t="str">
        <f t="shared" si="0"/>
        <v/>
      </c>
      <c r="D23" s="51" t="str">
        <f t="shared" si="4"/>
        <v/>
      </c>
      <c r="F23" s="63" t="s">
        <v>368</v>
      </c>
      <c r="G23" s="64"/>
      <c r="H23" s="51" t="str">
        <f t="shared" si="1"/>
        <v/>
      </c>
      <c r="I23" s="51" t="str">
        <f t="shared" si="5"/>
        <v>一般会計</v>
      </c>
      <c r="K23" s="51"/>
      <c r="L23" s="51"/>
      <c r="O23" s="51"/>
      <c r="P23" s="51"/>
      <c r="Q23" s="65"/>
      <c r="T23" s="51"/>
      <c r="U23" s="69" t="s">
        <v>378</v>
      </c>
      <c r="W23" s="69" t="s">
        <v>521</v>
      </c>
      <c r="Y23" s="69" t="s">
        <v>522</v>
      </c>
      <c r="Z23" s="69" t="s">
        <v>312</v>
      </c>
      <c r="AA23" s="70" t="s">
        <v>507</v>
      </c>
      <c r="AB23" s="70" t="s">
        <v>14</v>
      </c>
      <c r="AC23" s="72"/>
      <c r="AD23" s="72"/>
      <c r="AE23" s="72"/>
      <c r="AF23" s="74"/>
      <c r="AK23" s="75" t="str">
        <f t="shared" si="8"/>
        <v>V</v>
      </c>
    </row>
    <row r="24" spans="1:37" ht="13.5" customHeight="1">
      <c r="A24" s="55" t="s">
        <v>523</v>
      </c>
      <c r="B24" s="58"/>
      <c r="C24" s="51" t="str">
        <f t="shared" si="0"/>
        <v/>
      </c>
      <c r="D24" s="51" t="str">
        <f t="shared" si="4"/>
        <v/>
      </c>
      <c r="F24" s="63" t="s">
        <v>311</v>
      </c>
      <c r="G24" s="64"/>
      <c r="H24" s="51" t="str">
        <f t="shared" si="1"/>
        <v/>
      </c>
      <c r="I24" s="51" t="str">
        <f t="shared" si="5"/>
        <v>一般会計</v>
      </c>
      <c r="K24" s="51"/>
      <c r="L24" s="51"/>
      <c r="O24" s="51"/>
      <c r="P24" s="51"/>
      <c r="Q24" s="65"/>
      <c r="T24" s="51"/>
      <c r="U24" s="69" t="s">
        <v>524</v>
      </c>
      <c r="Y24" s="69" t="s">
        <v>525</v>
      </c>
      <c r="Z24" s="69" t="s">
        <v>348</v>
      </c>
      <c r="AA24" s="70" t="s">
        <v>526</v>
      </c>
      <c r="AB24" s="70" t="s">
        <v>527</v>
      </c>
      <c r="AC24" s="72"/>
      <c r="AD24" s="72"/>
      <c r="AE24" s="72"/>
      <c r="AF24" s="74"/>
      <c r="AK24" s="75" t="str">
        <f t="shared" si="8"/>
        <v>W</v>
      </c>
    </row>
    <row r="25" spans="1:37" ht="13.5" customHeight="1">
      <c r="A25" s="56"/>
      <c r="B25" s="59"/>
      <c r="F25" s="63" t="s">
        <v>530</v>
      </c>
      <c r="G25" s="64"/>
      <c r="H25" s="51" t="str">
        <f t="shared" si="1"/>
        <v/>
      </c>
      <c r="I25" s="51" t="str">
        <f t="shared" si="5"/>
        <v>一般会計</v>
      </c>
      <c r="K25" s="51"/>
      <c r="L25" s="51"/>
      <c r="O25" s="51"/>
      <c r="P25" s="51"/>
      <c r="Q25" s="65"/>
      <c r="T25" s="51"/>
      <c r="U25" s="69" t="s">
        <v>531</v>
      </c>
      <c r="Y25" s="69" t="s">
        <v>423</v>
      </c>
      <c r="Z25" s="69" t="s">
        <v>449</v>
      </c>
      <c r="AA25" s="70" t="s">
        <v>532</v>
      </c>
      <c r="AB25" s="70" t="s">
        <v>533</v>
      </c>
      <c r="AC25" s="72"/>
      <c r="AD25" s="72"/>
      <c r="AE25" s="72"/>
      <c r="AF25" s="74"/>
      <c r="AK25" s="75" t="str">
        <f t="shared" si="8"/>
        <v>X</v>
      </c>
    </row>
    <row r="26" spans="1:37" ht="13.5" customHeight="1">
      <c r="A26" s="57"/>
      <c r="B26" s="60"/>
      <c r="F26" s="63" t="s">
        <v>534</v>
      </c>
      <c r="G26" s="64"/>
      <c r="H26" s="51" t="str">
        <f t="shared" si="1"/>
        <v/>
      </c>
      <c r="I26" s="51" t="str">
        <f t="shared" si="5"/>
        <v>一般会計</v>
      </c>
      <c r="K26" s="51"/>
      <c r="L26" s="51"/>
      <c r="O26" s="51"/>
      <c r="P26" s="51"/>
      <c r="Q26" s="65"/>
      <c r="T26" s="51"/>
      <c r="U26" s="69" t="s">
        <v>535</v>
      </c>
      <c r="Y26" s="69" t="s">
        <v>536</v>
      </c>
      <c r="Z26" s="69" t="s">
        <v>100</v>
      </c>
      <c r="AA26" s="70" t="s">
        <v>537</v>
      </c>
      <c r="AB26" s="70" t="s">
        <v>529</v>
      </c>
      <c r="AC26" s="72"/>
      <c r="AD26" s="72"/>
      <c r="AE26" s="72"/>
      <c r="AF26" s="74"/>
      <c r="AK26" s="75" t="str">
        <f t="shared" si="8"/>
        <v>Y</v>
      </c>
    </row>
    <row r="27" spans="1:37" ht="13.5" customHeight="1">
      <c r="A27" s="51" t="str">
        <f>IF(D24="","-",D24)</f>
        <v>-</v>
      </c>
      <c r="B27" s="51"/>
      <c r="F27" s="63" t="s">
        <v>448</v>
      </c>
      <c r="G27" s="64"/>
      <c r="H27" s="51" t="str">
        <f t="shared" si="1"/>
        <v/>
      </c>
      <c r="I27" s="51" t="str">
        <f t="shared" si="5"/>
        <v>一般会計</v>
      </c>
      <c r="K27" s="51"/>
      <c r="L27" s="51"/>
      <c r="O27" s="51"/>
      <c r="P27" s="51"/>
      <c r="Q27" s="65"/>
      <c r="T27" s="51"/>
      <c r="U27" s="69" t="s">
        <v>244</v>
      </c>
      <c r="Y27" s="69" t="s">
        <v>538</v>
      </c>
      <c r="Z27" s="69" t="s">
        <v>242</v>
      </c>
      <c r="AA27" s="70" t="s">
        <v>128</v>
      </c>
      <c r="AB27" s="70" t="s">
        <v>322</v>
      </c>
      <c r="AC27" s="72"/>
      <c r="AD27" s="72"/>
      <c r="AE27" s="72"/>
      <c r="AF27" s="74"/>
      <c r="AK27" s="75" t="str">
        <f t="shared" si="8"/>
        <v>Z</v>
      </c>
    </row>
    <row r="28" spans="1:37" ht="13.5" customHeight="1">
      <c r="B28" s="51"/>
      <c r="F28" s="63" t="s">
        <v>539</v>
      </c>
      <c r="G28" s="64"/>
      <c r="H28" s="51" t="str">
        <f t="shared" si="1"/>
        <v/>
      </c>
      <c r="I28" s="51" t="str">
        <f t="shared" si="5"/>
        <v>一般会計</v>
      </c>
      <c r="K28" s="51"/>
      <c r="L28" s="51"/>
      <c r="O28" s="51"/>
      <c r="P28" s="51"/>
      <c r="Q28" s="65"/>
      <c r="T28" s="51"/>
      <c r="U28" s="69" t="s">
        <v>425</v>
      </c>
      <c r="Y28" s="69" t="s">
        <v>444</v>
      </c>
      <c r="Z28" s="69" t="s">
        <v>197</v>
      </c>
      <c r="AA28" s="70" t="s">
        <v>541</v>
      </c>
      <c r="AB28" s="70" t="s">
        <v>90</v>
      </c>
      <c r="AC28" s="72"/>
      <c r="AD28" s="72"/>
      <c r="AE28" s="72"/>
      <c r="AF28" s="74"/>
      <c r="AK28" s="75" t="s">
        <v>543</v>
      </c>
    </row>
    <row r="29" spans="1:37" ht="13.5" customHeight="1">
      <c r="A29" s="51"/>
      <c r="B29" s="51"/>
      <c r="F29" s="63" t="s">
        <v>278</v>
      </c>
      <c r="G29" s="64"/>
      <c r="H29" s="51" t="str">
        <f t="shared" si="1"/>
        <v/>
      </c>
      <c r="I29" s="51" t="str">
        <f t="shared" si="5"/>
        <v>一般会計</v>
      </c>
      <c r="K29" s="51"/>
      <c r="L29" s="51"/>
      <c r="O29" s="51"/>
      <c r="P29" s="51"/>
      <c r="Q29" s="65"/>
      <c r="T29" s="51"/>
      <c r="U29" s="69" t="s">
        <v>544</v>
      </c>
      <c r="Y29" s="69" t="s">
        <v>192</v>
      </c>
      <c r="Z29" s="69" t="s">
        <v>545</v>
      </c>
      <c r="AA29" s="70" t="s">
        <v>110</v>
      </c>
      <c r="AB29" s="70" t="s">
        <v>546</v>
      </c>
      <c r="AC29" s="72"/>
      <c r="AD29" s="72"/>
      <c r="AE29" s="72"/>
      <c r="AF29" s="74"/>
      <c r="AK29" s="75" t="str">
        <f t="shared" ref="AK29:AK49" si="9">CHAR(CODE(AK28)+1)</f>
        <v>b</v>
      </c>
    </row>
    <row r="30" spans="1:37" ht="13.5" customHeight="1">
      <c r="A30" s="51"/>
      <c r="B30" s="51"/>
      <c r="F30" s="63" t="s">
        <v>358</v>
      </c>
      <c r="G30" s="64"/>
      <c r="H30" s="51" t="str">
        <f t="shared" si="1"/>
        <v/>
      </c>
      <c r="I30" s="51" t="str">
        <f t="shared" si="5"/>
        <v>一般会計</v>
      </c>
      <c r="K30" s="51"/>
      <c r="L30" s="51"/>
      <c r="O30" s="51"/>
      <c r="P30" s="51"/>
      <c r="Q30" s="65"/>
      <c r="T30" s="51"/>
      <c r="U30" s="69" t="s">
        <v>308</v>
      </c>
      <c r="Y30" s="69" t="s">
        <v>302</v>
      </c>
      <c r="Z30" s="69" t="s">
        <v>271</v>
      </c>
      <c r="AA30" s="70" t="s">
        <v>184</v>
      </c>
      <c r="AB30" s="70" t="s">
        <v>547</v>
      </c>
      <c r="AC30" s="72"/>
      <c r="AD30" s="72"/>
      <c r="AE30" s="72"/>
      <c r="AF30" s="74"/>
      <c r="AK30" s="75" t="str">
        <f t="shared" si="9"/>
        <v>c</v>
      </c>
    </row>
    <row r="31" spans="1:37" ht="13.5" customHeight="1">
      <c r="A31" s="51"/>
      <c r="B31" s="51"/>
      <c r="F31" s="63" t="s">
        <v>402</v>
      </c>
      <c r="G31" s="64"/>
      <c r="H31" s="51" t="str">
        <f t="shared" si="1"/>
        <v/>
      </c>
      <c r="I31" s="51" t="str">
        <f t="shared" si="5"/>
        <v>一般会計</v>
      </c>
      <c r="K31" s="51"/>
      <c r="L31" s="51"/>
      <c r="O31" s="51"/>
      <c r="P31" s="51"/>
      <c r="Q31" s="65"/>
      <c r="T31" s="51"/>
      <c r="U31" s="69" t="s">
        <v>98</v>
      </c>
      <c r="Y31" s="69" t="s">
        <v>95</v>
      </c>
      <c r="Z31" s="69" t="s">
        <v>27</v>
      </c>
      <c r="AA31" s="70" t="s">
        <v>550</v>
      </c>
      <c r="AB31" s="70" t="s">
        <v>384</v>
      </c>
      <c r="AC31" s="72"/>
      <c r="AD31" s="72"/>
      <c r="AE31" s="72"/>
      <c r="AF31" s="74"/>
      <c r="AK31" s="75" t="str">
        <f t="shared" si="9"/>
        <v>d</v>
      </c>
    </row>
    <row r="32" spans="1:37" ht="13.5" customHeight="1">
      <c r="A32" s="51"/>
      <c r="B32" s="51"/>
      <c r="F32" s="63" t="s">
        <v>551</v>
      </c>
      <c r="G32" s="64"/>
      <c r="H32" s="51" t="str">
        <f t="shared" si="1"/>
        <v/>
      </c>
      <c r="I32" s="51" t="str">
        <f t="shared" si="5"/>
        <v>一般会計</v>
      </c>
      <c r="K32" s="51"/>
      <c r="L32" s="51"/>
      <c r="O32" s="51"/>
      <c r="P32" s="51"/>
      <c r="Q32" s="65"/>
      <c r="T32" s="51"/>
      <c r="U32" s="69" t="s">
        <v>151</v>
      </c>
      <c r="Y32" s="69" t="s">
        <v>417</v>
      </c>
      <c r="Z32" s="69" t="s">
        <v>542</v>
      </c>
      <c r="AA32" s="70" t="s">
        <v>104</v>
      </c>
      <c r="AB32" s="70" t="s">
        <v>104</v>
      </c>
      <c r="AC32" s="72"/>
      <c r="AD32" s="72"/>
      <c r="AE32" s="72"/>
      <c r="AF32" s="74"/>
      <c r="AK32" s="75" t="str">
        <f t="shared" si="9"/>
        <v>e</v>
      </c>
    </row>
    <row r="33" spans="1:37" ht="13.5" customHeight="1">
      <c r="A33" s="51"/>
      <c r="B33" s="51"/>
      <c r="F33" s="63" t="s">
        <v>552</v>
      </c>
      <c r="G33" s="64"/>
      <c r="H33" s="51" t="str">
        <f t="shared" si="1"/>
        <v/>
      </c>
      <c r="I33" s="51" t="str">
        <f t="shared" si="5"/>
        <v>一般会計</v>
      </c>
      <c r="K33" s="51"/>
      <c r="L33" s="51"/>
      <c r="O33" s="51"/>
      <c r="P33" s="51"/>
      <c r="Q33" s="65"/>
      <c r="T33" s="51"/>
      <c r="U33" s="69" t="s">
        <v>370</v>
      </c>
      <c r="Y33" s="69" t="s">
        <v>467</v>
      </c>
      <c r="Z33" s="69" t="s">
        <v>313</v>
      </c>
      <c r="AA33" s="71"/>
      <c r="AB33" s="72"/>
      <c r="AC33" s="72"/>
      <c r="AD33" s="72"/>
      <c r="AE33" s="72"/>
      <c r="AF33" s="74"/>
      <c r="AK33" s="75" t="str">
        <f t="shared" si="9"/>
        <v>f</v>
      </c>
    </row>
    <row r="34" spans="1:37" ht="13.5" customHeight="1">
      <c r="A34" s="51"/>
      <c r="B34" s="51"/>
      <c r="F34" s="63" t="s">
        <v>415</v>
      </c>
      <c r="G34" s="64"/>
      <c r="H34" s="51" t="str">
        <f t="shared" si="1"/>
        <v/>
      </c>
      <c r="I34" s="51" t="str">
        <f t="shared" si="5"/>
        <v>一般会計</v>
      </c>
      <c r="K34" s="51"/>
      <c r="L34" s="51"/>
      <c r="O34" s="51"/>
      <c r="P34" s="51"/>
      <c r="Q34" s="65"/>
      <c r="T34" s="51"/>
      <c r="U34" s="69" t="s">
        <v>317</v>
      </c>
      <c r="Y34" s="69" t="s">
        <v>464</v>
      </c>
      <c r="Z34" s="69" t="s">
        <v>80</v>
      </c>
      <c r="AB34" s="72"/>
      <c r="AC34" s="72"/>
      <c r="AD34" s="72"/>
      <c r="AE34" s="72"/>
      <c r="AF34" s="74"/>
      <c r="AK34" s="75" t="str">
        <f t="shared" si="9"/>
        <v>g</v>
      </c>
    </row>
    <row r="35" spans="1:37" ht="13.5" customHeight="1">
      <c r="A35" s="51"/>
      <c r="B35" s="51"/>
      <c r="F35" s="63" t="s">
        <v>554</v>
      </c>
      <c r="G35" s="64"/>
      <c r="H35" s="51" t="str">
        <f t="shared" si="1"/>
        <v/>
      </c>
      <c r="I35" s="51" t="str">
        <f t="shared" si="5"/>
        <v>一般会計</v>
      </c>
      <c r="K35" s="51"/>
      <c r="L35" s="51"/>
      <c r="O35" s="51"/>
      <c r="P35" s="51"/>
      <c r="Q35" s="65"/>
      <c r="T35" s="51"/>
      <c r="Y35" s="69" t="s">
        <v>555</v>
      </c>
      <c r="Z35" s="69" t="s">
        <v>556</v>
      </c>
      <c r="AC35" s="72"/>
      <c r="AF35" s="74"/>
      <c r="AK35" s="75" t="str">
        <f t="shared" si="9"/>
        <v>h</v>
      </c>
    </row>
    <row r="36" spans="1:37" ht="13.5" customHeight="1">
      <c r="A36" s="51"/>
      <c r="B36" s="51"/>
      <c r="F36" s="63" t="s">
        <v>557</v>
      </c>
      <c r="G36" s="64"/>
      <c r="H36" s="51" t="str">
        <f t="shared" si="1"/>
        <v/>
      </c>
      <c r="I36" s="51" t="str">
        <f t="shared" si="5"/>
        <v>一般会計</v>
      </c>
      <c r="K36" s="51"/>
      <c r="L36" s="51"/>
      <c r="O36" s="51"/>
      <c r="P36" s="51"/>
      <c r="Q36" s="65"/>
      <c r="T36" s="51"/>
      <c r="U36" s="69" t="s">
        <v>553</v>
      </c>
      <c r="Y36" s="69" t="s">
        <v>469</v>
      </c>
      <c r="Z36" s="69" t="s">
        <v>254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558</v>
      </c>
      <c r="Z37" s="69" t="s">
        <v>456</v>
      </c>
      <c r="AF37" s="74"/>
      <c r="AK37" s="75" t="str">
        <f t="shared" si="9"/>
        <v>j</v>
      </c>
    </row>
    <row r="38" spans="1:37">
      <c r="A38" s="51"/>
      <c r="B38" s="51"/>
      <c r="F38" s="51"/>
      <c r="G38" s="65"/>
      <c r="K38" s="51"/>
      <c r="L38" s="51"/>
      <c r="O38" s="51"/>
      <c r="P38" s="51"/>
      <c r="Q38" s="65"/>
      <c r="T38" s="51"/>
      <c r="U38" s="69" t="s">
        <v>238</v>
      </c>
      <c r="Y38" s="69" t="s">
        <v>445</v>
      </c>
      <c r="Z38" s="69" t="s">
        <v>385</v>
      </c>
      <c r="AF38" s="74"/>
      <c r="AK38" s="75" t="str">
        <f t="shared" si="9"/>
        <v>k</v>
      </c>
    </row>
    <row r="39" spans="1:37">
      <c r="A39" s="51"/>
      <c r="B39" s="51"/>
      <c r="F39" s="51" t="str">
        <f>I37</f>
        <v>一般会計</v>
      </c>
      <c r="G39" s="65"/>
      <c r="K39" s="51"/>
      <c r="L39" s="51"/>
      <c r="O39" s="51"/>
      <c r="P39" s="51"/>
      <c r="Q39" s="65"/>
      <c r="T39" s="51"/>
      <c r="U39" s="69" t="s">
        <v>559</v>
      </c>
      <c r="Y39" s="69" t="s">
        <v>560</v>
      </c>
      <c r="Z39" s="69" t="s">
        <v>283</v>
      </c>
      <c r="AF39" s="74"/>
      <c r="AK39" s="75" t="str">
        <f t="shared" si="9"/>
        <v>l</v>
      </c>
    </row>
    <row r="40" spans="1:37">
      <c r="A40" s="51"/>
      <c r="B40" s="51"/>
      <c r="F40" s="51"/>
      <c r="G40" s="65"/>
      <c r="K40" s="51"/>
      <c r="L40" s="51"/>
      <c r="O40" s="51"/>
      <c r="P40" s="51"/>
      <c r="Q40" s="65"/>
      <c r="T40" s="51"/>
      <c r="Y40" s="69" t="s">
        <v>561</v>
      </c>
      <c r="Z40" s="69" t="s">
        <v>540</v>
      </c>
      <c r="AF40" s="74"/>
      <c r="AK40" s="75" t="str">
        <f t="shared" si="9"/>
        <v>m</v>
      </c>
    </row>
    <row r="41" spans="1:37">
      <c r="A41" s="51"/>
      <c r="B41" s="51"/>
      <c r="F41" s="51"/>
      <c r="G41" s="65"/>
      <c r="K41" s="51"/>
      <c r="L41" s="51"/>
      <c r="O41" s="51"/>
      <c r="P41" s="51"/>
      <c r="Q41" s="65"/>
      <c r="T41" s="51"/>
      <c r="Y41" s="69" t="s">
        <v>562</v>
      </c>
      <c r="Z41" s="69" t="s">
        <v>564</v>
      </c>
      <c r="AF41" s="74"/>
      <c r="AK41" s="75" t="str">
        <f t="shared" si="9"/>
        <v>n</v>
      </c>
    </row>
    <row r="42" spans="1:37">
      <c r="A42" s="51"/>
      <c r="B42" s="51"/>
      <c r="F42" s="51"/>
      <c r="G42" s="65"/>
      <c r="K42" s="51"/>
      <c r="L42" s="51"/>
      <c r="O42" s="51"/>
      <c r="P42" s="51"/>
      <c r="Q42" s="65"/>
      <c r="T42" s="51"/>
      <c r="Y42" s="69" t="s">
        <v>565</v>
      </c>
      <c r="Z42" s="69" t="s">
        <v>567</v>
      </c>
      <c r="AF42" s="74"/>
      <c r="AK42" s="75" t="str">
        <f t="shared" si="9"/>
        <v>o</v>
      </c>
    </row>
    <row r="43" spans="1:37">
      <c r="A43" s="51"/>
      <c r="B43" s="51"/>
      <c r="F43" s="51"/>
      <c r="G43" s="65"/>
      <c r="K43" s="51"/>
      <c r="L43" s="51"/>
      <c r="O43" s="51"/>
      <c r="P43" s="51"/>
      <c r="Q43" s="65"/>
      <c r="T43" s="51"/>
      <c r="Y43" s="69" t="s">
        <v>568</v>
      </c>
      <c r="Z43" s="69" t="s">
        <v>569</v>
      </c>
      <c r="AF43" s="74"/>
      <c r="AK43" s="75" t="str">
        <f t="shared" si="9"/>
        <v>p</v>
      </c>
    </row>
    <row r="44" spans="1:37">
      <c r="A44" s="51"/>
      <c r="B44" s="51"/>
      <c r="F44" s="51"/>
      <c r="G44" s="65"/>
      <c r="K44" s="51"/>
      <c r="L44" s="51"/>
      <c r="O44" s="51"/>
      <c r="P44" s="51"/>
      <c r="Q44" s="65"/>
      <c r="T44" s="51"/>
      <c r="Y44" s="69" t="s">
        <v>570</v>
      </c>
      <c r="Z44" s="69" t="s">
        <v>169</v>
      </c>
      <c r="AF44" s="74"/>
      <c r="AK44" s="75" t="str">
        <f t="shared" si="9"/>
        <v>q</v>
      </c>
    </row>
    <row r="45" spans="1:37">
      <c r="A45" s="51"/>
      <c r="B45" s="51"/>
      <c r="F45" s="51"/>
      <c r="G45" s="65"/>
      <c r="K45" s="51"/>
      <c r="L45" s="51"/>
      <c r="O45" s="51"/>
      <c r="P45" s="51"/>
      <c r="Q45" s="65"/>
      <c r="T45" s="51"/>
      <c r="Y45" s="69" t="s">
        <v>571</v>
      </c>
      <c r="Z45" s="69" t="s">
        <v>572</v>
      </c>
      <c r="AF45" s="74"/>
      <c r="AK45" s="75" t="str">
        <f t="shared" si="9"/>
        <v>r</v>
      </c>
    </row>
    <row r="46" spans="1:37">
      <c r="A46" s="51"/>
      <c r="B46" s="51"/>
      <c r="F46" s="51"/>
      <c r="G46" s="65"/>
      <c r="K46" s="51"/>
      <c r="L46" s="51"/>
      <c r="O46" s="51"/>
      <c r="P46" s="51"/>
      <c r="Q46" s="65"/>
      <c r="T46" s="51"/>
      <c r="Y46" s="69" t="s">
        <v>398</v>
      </c>
      <c r="Z46" s="69" t="s">
        <v>299</v>
      </c>
      <c r="AF46" s="74"/>
      <c r="AK46" s="75" t="str">
        <f t="shared" si="9"/>
        <v>s</v>
      </c>
    </row>
    <row r="47" spans="1:37">
      <c r="A47" s="51"/>
      <c r="B47" s="51"/>
      <c r="F47" s="51"/>
      <c r="G47" s="65"/>
      <c r="K47" s="51"/>
      <c r="L47" s="51"/>
      <c r="O47" s="51"/>
      <c r="P47" s="51"/>
      <c r="Q47" s="65"/>
      <c r="T47" s="51"/>
      <c r="Y47" s="69" t="s">
        <v>573</v>
      </c>
      <c r="Z47" s="69" t="s">
        <v>574</v>
      </c>
      <c r="AF47" s="74"/>
      <c r="AK47" s="75" t="str">
        <f t="shared" si="9"/>
        <v>t</v>
      </c>
    </row>
    <row r="48" spans="1:37">
      <c r="A48" s="51"/>
      <c r="B48" s="51"/>
      <c r="F48" s="51"/>
      <c r="G48" s="65"/>
      <c r="K48" s="51"/>
      <c r="L48" s="51"/>
      <c r="O48" s="51"/>
      <c r="P48" s="51"/>
      <c r="Q48" s="65"/>
      <c r="T48" s="51"/>
      <c r="Y48" s="69" t="s">
        <v>2</v>
      </c>
      <c r="Z48" s="69" t="s">
        <v>575</v>
      </c>
      <c r="AF48" s="74"/>
      <c r="AK48" s="75" t="str">
        <f t="shared" si="9"/>
        <v>u</v>
      </c>
    </row>
    <row r="49" spans="1:37">
      <c r="A49" s="51"/>
      <c r="B49" s="51"/>
      <c r="F49" s="51"/>
      <c r="G49" s="65"/>
      <c r="K49" s="51"/>
      <c r="L49" s="51"/>
      <c r="O49" s="51"/>
      <c r="P49" s="51"/>
      <c r="Q49" s="65"/>
      <c r="T49" s="51"/>
      <c r="Y49" s="69" t="s">
        <v>576</v>
      </c>
      <c r="Z49" s="69" t="s">
        <v>426</v>
      </c>
      <c r="AF49" s="74"/>
      <c r="AK49" s="75" t="str">
        <f t="shared" si="9"/>
        <v>v</v>
      </c>
    </row>
    <row r="50" spans="1:37">
      <c r="A50" s="51"/>
      <c r="B50" s="51"/>
      <c r="F50" s="51"/>
      <c r="G50" s="65"/>
      <c r="K50" s="51"/>
      <c r="L50" s="51"/>
      <c r="O50" s="51"/>
      <c r="P50" s="51"/>
      <c r="Q50" s="65"/>
      <c r="T50" s="51"/>
      <c r="Y50" s="69" t="s">
        <v>577</v>
      </c>
      <c r="Z50" s="69" t="s">
        <v>578</v>
      </c>
      <c r="AF50" s="74"/>
    </row>
    <row r="51" spans="1:37">
      <c r="A51" s="51"/>
      <c r="B51" s="51"/>
      <c r="F51" s="51"/>
      <c r="G51" s="65"/>
      <c r="K51" s="51"/>
      <c r="L51" s="51"/>
      <c r="O51" s="51"/>
      <c r="P51" s="51"/>
      <c r="Q51" s="65"/>
      <c r="T51" s="51"/>
      <c r="Y51" s="69" t="s">
        <v>579</v>
      </c>
      <c r="Z51" s="69" t="s">
        <v>549</v>
      </c>
      <c r="AF51" s="74"/>
    </row>
    <row r="52" spans="1:37">
      <c r="A52" s="51"/>
      <c r="B52" s="51"/>
      <c r="F52" s="51"/>
      <c r="G52" s="65"/>
      <c r="K52" s="51"/>
      <c r="L52" s="51"/>
      <c r="O52" s="51"/>
      <c r="P52" s="51"/>
      <c r="Q52" s="65"/>
      <c r="T52" s="51"/>
      <c r="Y52" s="69" t="s">
        <v>548</v>
      </c>
      <c r="Z52" s="69" t="s">
        <v>580</v>
      </c>
      <c r="AF52" s="74"/>
    </row>
    <row r="53" spans="1:37">
      <c r="A53" s="51"/>
      <c r="B53" s="51"/>
      <c r="F53" s="51"/>
      <c r="G53" s="65"/>
      <c r="K53" s="51"/>
      <c r="L53" s="51"/>
      <c r="O53" s="51"/>
      <c r="P53" s="51"/>
      <c r="Q53" s="65"/>
      <c r="T53" s="51"/>
      <c r="Y53" s="69" t="s">
        <v>581</v>
      </c>
      <c r="Z53" s="69" t="s">
        <v>361</v>
      </c>
      <c r="AF53" s="74"/>
    </row>
    <row r="54" spans="1:37">
      <c r="A54" s="51"/>
      <c r="B54" s="51"/>
      <c r="F54" s="51"/>
      <c r="G54" s="65"/>
      <c r="K54" s="51"/>
      <c r="L54" s="51"/>
      <c r="O54" s="51"/>
      <c r="P54" s="57"/>
      <c r="Q54" s="65"/>
      <c r="T54" s="51"/>
      <c r="Y54" s="69" t="s">
        <v>582</v>
      </c>
      <c r="Z54" s="69" t="s">
        <v>583</v>
      </c>
      <c r="AF54" s="74"/>
    </row>
    <row r="55" spans="1:37">
      <c r="A55" s="51"/>
      <c r="B55" s="51"/>
      <c r="F55" s="51"/>
      <c r="G55" s="65"/>
      <c r="K55" s="51"/>
      <c r="L55" s="51"/>
      <c r="O55" s="51"/>
      <c r="P55" s="51"/>
      <c r="Q55" s="65"/>
      <c r="T55" s="51"/>
      <c r="Y55" s="69" t="s">
        <v>584</v>
      </c>
      <c r="Z55" s="69" t="s">
        <v>38</v>
      </c>
      <c r="AF55" s="74"/>
    </row>
    <row r="56" spans="1:37">
      <c r="A56" s="51"/>
      <c r="B56" s="51"/>
      <c r="F56" s="51"/>
      <c r="G56" s="65"/>
      <c r="K56" s="51"/>
      <c r="L56" s="51"/>
      <c r="O56" s="51"/>
      <c r="P56" s="51"/>
      <c r="Q56" s="65"/>
      <c r="T56" s="51"/>
      <c r="Y56" s="69" t="s">
        <v>585</v>
      </c>
      <c r="Z56" s="69" t="s">
        <v>586</v>
      </c>
      <c r="AF56" s="74"/>
    </row>
    <row r="57" spans="1:37">
      <c r="A57" s="51"/>
      <c r="B57" s="51"/>
      <c r="F57" s="51"/>
      <c r="G57" s="65"/>
      <c r="K57" s="51"/>
      <c r="L57" s="51"/>
      <c r="O57" s="51"/>
      <c r="P57" s="51"/>
      <c r="Q57" s="65"/>
      <c r="T57" s="51"/>
      <c r="Y57" s="69" t="s">
        <v>587</v>
      </c>
      <c r="Z57" s="69" t="s">
        <v>73</v>
      </c>
      <c r="AF57" s="74"/>
    </row>
    <row r="58" spans="1:37">
      <c r="A58" s="51"/>
      <c r="B58" s="51"/>
      <c r="F58" s="51"/>
      <c r="G58" s="65"/>
      <c r="K58" s="51"/>
      <c r="L58" s="51"/>
      <c r="O58" s="51"/>
      <c r="P58" s="51"/>
      <c r="Q58" s="65"/>
      <c r="T58" s="51"/>
      <c r="Y58" s="69" t="s">
        <v>588</v>
      </c>
      <c r="Z58" s="69" t="s">
        <v>290</v>
      </c>
      <c r="AF58" s="74"/>
    </row>
    <row r="59" spans="1:37">
      <c r="A59" s="51"/>
      <c r="B59" s="51"/>
      <c r="F59" s="51"/>
      <c r="G59" s="65"/>
      <c r="K59" s="51"/>
      <c r="L59" s="51"/>
      <c r="O59" s="51"/>
      <c r="P59" s="51"/>
      <c r="Q59" s="65"/>
      <c r="T59" s="51"/>
      <c r="Y59" s="69" t="s">
        <v>589</v>
      </c>
      <c r="Z59" s="69" t="s">
        <v>590</v>
      </c>
      <c r="AF59" s="74"/>
    </row>
    <row r="60" spans="1:37">
      <c r="A60" s="51"/>
      <c r="B60" s="51"/>
      <c r="F60" s="51"/>
      <c r="G60" s="65"/>
      <c r="K60" s="51"/>
      <c r="L60" s="51"/>
      <c r="O60" s="51"/>
      <c r="P60" s="51"/>
      <c r="Q60" s="65"/>
      <c r="T60" s="51"/>
      <c r="Y60" s="69" t="s">
        <v>349</v>
      </c>
      <c r="Z60" s="69" t="s">
        <v>591</v>
      </c>
      <c r="AF60" s="74"/>
    </row>
    <row r="61" spans="1:37">
      <c r="A61" s="51"/>
      <c r="B61" s="51"/>
      <c r="F61" s="51"/>
      <c r="G61" s="65"/>
      <c r="K61" s="51"/>
      <c r="L61" s="51"/>
      <c r="O61" s="51"/>
      <c r="P61" s="51"/>
      <c r="Q61" s="65"/>
      <c r="T61" s="51"/>
      <c r="Y61" s="69" t="s">
        <v>103</v>
      </c>
      <c r="Z61" s="69" t="s">
        <v>266</v>
      </c>
      <c r="AF61" s="74"/>
    </row>
    <row r="62" spans="1:37">
      <c r="A62" s="51"/>
      <c r="B62" s="51"/>
      <c r="F62" s="51"/>
      <c r="G62" s="65"/>
      <c r="K62" s="51"/>
      <c r="L62" s="51"/>
      <c r="O62" s="51"/>
      <c r="P62" s="51"/>
      <c r="Q62" s="65"/>
      <c r="T62" s="51"/>
      <c r="Y62" s="69" t="s">
        <v>62</v>
      </c>
      <c r="Z62" s="69" t="s">
        <v>330</v>
      </c>
      <c r="AF62" s="74"/>
    </row>
    <row r="63" spans="1:37">
      <c r="A63" s="51"/>
      <c r="B63" s="51"/>
      <c r="F63" s="51"/>
      <c r="G63" s="65"/>
      <c r="K63" s="51"/>
      <c r="L63" s="51"/>
      <c r="O63" s="51"/>
      <c r="P63" s="51"/>
      <c r="Q63" s="65"/>
      <c r="T63" s="51"/>
      <c r="Y63" s="69" t="s">
        <v>42</v>
      </c>
      <c r="Z63" s="69" t="s">
        <v>592</v>
      </c>
      <c r="AF63" s="74"/>
    </row>
    <row r="64" spans="1:37">
      <c r="A64" s="51"/>
      <c r="B64" s="51"/>
      <c r="F64" s="51"/>
      <c r="G64" s="65"/>
      <c r="K64" s="51"/>
      <c r="L64" s="51"/>
      <c r="O64" s="51"/>
      <c r="P64" s="51"/>
      <c r="Q64" s="65"/>
      <c r="T64" s="51"/>
      <c r="Y64" s="69" t="s">
        <v>181</v>
      </c>
      <c r="Z64" s="69" t="s">
        <v>0</v>
      </c>
      <c r="AF64" s="74"/>
    </row>
    <row r="65" spans="1:32">
      <c r="A65" s="51"/>
      <c r="B65" s="51"/>
      <c r="F65" s="51"/>
      <c r="G65" s="65"/>
      <c r="K65" s="51"/>
      <c r="L65" s="51"/>
      <c r="O65" s="51"/>
      <c r="P65" s="51"/>
      <c r="Q65" s="65"/>
      <c r="T65" s="51"/>
      <c r="Y65" s="69" t="s">
        <v>563</v>
      </c>
      <c r="Z65" s="69" t="s">
        <v>473</v>
      </c>
      <c r="AF65" s="74"/>
    </row>
    <row r="66" spans="1:32">
      <c r="A66" s="51"/>
      <c r="B66" s="51"/>
      <c r="F66" s="51"/>
      <c r="G66" s="65"/>
      <c r="K66" s="51"/>
      <c r="L66" s="51"/>
      <c r="O66" s="51"/>
      <c r="P66" s="51"/>
      <c r="Q66" s="65"/>
      <c r="T66" s="51"/>
      <c r="Y66" s="69" t="s">
        <v>593</v>
      </c>
      <c r="Z66" s="69" t="s">
        <v>594</v>
      </c>
      <c r="AF66" s="74"/>
    </row>
    <row r="67" spans="1:32">
      <c r="A67" s="51"/>
      <c r="B67" s="51"/>
      <c r="F67" s="51"/>
      <c r="G67" s="65"/>
      <c r="K67" s="51"/>
      <c r="L67" s="51"/>
      <c r="O67" s="51"/>
      <c r="P67" s="51"/>
      <c r="Q67" s="65"/>
      <c r="T67" s="51"/>
      <c r="Y67" s="69" t="s">
        <v>595</v>
      </c>
      <c r="Z67" s="69" t="s">
        <v>34</v>
      </c>
      <c r="AF67" s="74"/>
    </row>
    <row r="68" spans="1:32">
      <c r="A68" s="51"/>
      <c r="B68" s="51"/>
      <c r="F68" s="51"/>
      <c r="G68" s="65"/>
      <c r="K68" s="51"/>
      <c r="L68" s="51"/>
      <c r="O68" s="51"/>
      <c r="P68" s="51"/>
      <c r="Q68" s="65"/>
      <c r="T68" s="51"/>
      <c r="Y68" s="69" t="s">
        <v>345</v>
      </c>
      <c r="Z68" s="69" t="s">
        <v>528</v>
      </c>
      <c r="AF68" s="74"/>
    </row>
    <row r="69" spans="1:32">
      <c r="A69" s="51"/>
      <c r="B69" s="51"/>
      <c r="F69" s="51"/>
      <c r="G69" s="65"/>
      <c r="K69" s="51"/>
      <c r="L69" s="51"/>
      <c r="O69" s="51"/>
      <c r="P69" s="51"/>
      <c r="Q69" s="65"/>
      <c r="T69" s="51"/>
      <c r="Y69" s="69" t="s">
        <v>596</v>
      </c>
      <c r="Z69" s="69" t="s">
        <v>597</v>
      </c>
      <c r="AF69" s="74"/>
    </row>
    <row r="70" spans="1:32">
      <c r="A70" s="51"/>
      <c r="B70" s="51"/>
      <c r="Y70" s="69" t="s">
        <v>219</v>
      </c>
      <c r="Z70" s="69" t="s">
        <v>598</v>
      </c>
    </row>
    <row r="71" spans="1:32">
      <c r="Y71" s="69" t="s">
        <v>599</v>
      </c>
      <c r="Z71" s="69" t="s">
        <v>489</v>
      </c>
    </row>
    <row r="72" spans="1:32">
      <c r="Y72" s="69" t="s">
        <v>600</v>
      </c>
      <c r="Z72" s="69" t="s">
        <v>479</v>
      </c>
    </row>
    <row r="73" spans="1:32">
      <c r="Y73" s="69" t="s">
        <v>470</v>
      </c>
      <c r="Z73" s="69" t="s">
        <v>602</v>
      </c>
    </row>
    <row r="74" spans="1:32">
      <c r="Y74" s="69" t="s">
        <v>603</v>
      </c>
      <c r="Z74" s="69" t="s">
        <v>228</v>
      </c>
    </row>
    <row r="75" spans="1:32">
      <c r="Y75" s="69" t="s">
        <v>604</v>
      </c>
      <c r="Z75" s="69" t="s">
        <v>605</v>
      </c>
    </row>
    <row r="76" spans="1:32">
      <c r="Y76" s="69" t="s">
        <v>606</v>
      </c>
      <c r="Z76" s="69" t="s">
        <v>376</v>
      </c>
    </row>
    <row r="77" spans="1:32">
      <c r="Y77" s="69" t="s">
        <v>607</v>
      </c>
      <c r="Z77" s="69" t="s">
        <v>252</v>
      </c>
    </row>
    <row r="78" spans="1:32">
      <c r="Y78" s="69" t="s">
        <v>608</v>
      </c>
      <c r="Z78" s="69" t="s">
        <v>609</v>
      </c>
    </row>
    <row r="79" spans="1:32">
      <c r="Y79" s="69" t="s">
        <v>611</v>
      </c>
      <c r="Z79" s="69" t="s">
        <v>566</v>
      </c>
    </row>
    <row r="80" spans="1:32">
      <c r="Y80" s="69" t="s">
        <v>612</v>
      </c>
      <c r="Z80" s="69" t="s">
        <v>601</v>
      </c>
    </row>
    <row r="81" spans="25:26">
      <c r="Y81" s="69" t="s">
        <v>233</v>
      </c>
      <c r="Z81" s="69" t="s">
        <v>482</v>
      </c>
    </row>
    <row r="82" spans="25:26">
      <c r="Y82" s="69" t="s">
        <v>318</v>
      </c>
      <c r="Z82" s="69" t="s">
        <v>613</v>
      </c>
    </row>
    <row r="83" spans="25:26">
      <c r="Y83" s="69" t="s">
        <v>81</v>
      </c>
      <c r="Z83" s="69" t="s">
        <v>501</v>
      </c>
    </row>
    <row r="84" spans="25:26">
      <c r="Y84" s="69" t="s">
        <v>614</v>
      </c>
      <c r="Z84" s="69" t="s">
        <v>446</v>
      </c>
    </row>
    <row r="85" spans="25:26">
      <c r="Y85" s="69" t="s">
        <v>615</v>
      </c>
      <c r="Z85" s="69" t="s">
        <v>617</v>
      </c>
    </row>
    <row r="86" spans="25:26">
      <c r="Y86" s="69" t="s">
        <v>462</v>
      </c>
      <c r="Z86" s="69" t="s">
        <v>618</v>
      </c>
    </row>
    <row r="87" spans="25:26">
      <c r="Y87" s="69" t="s">
        <v>619</v>
      </c>
      <c r="Z87" s="69" t="s">
        <v>621</v>
      </c>
    </row>
    <row r="88" spans="25:26">
      <c r="Y88" s="69" t="s">
        <v>622</v>
      </c>
      <c r="Z88" s="69" t="s">
        <v>623</v>
      </c>
    </row>
    <row r="89" spans="25:26">
      <c r="Y89" s="69" t="s">
        <v>56</v>
      </c>
      <c r="Z89" s="69" t="s">
        <v>624</v>
      </c>
    </row>
    <row r="90" spans="25:26">
      <c r="Y90" s="69" t="s">
        <v>478</v>
      </c>
      <c r="Z90" s="69" t="s">
        <v>625</v>
      </c>
    </row>
    <row r="91" spans="25:26">
      <c r="Y91" s="69" t="s">
        <v>626</v>
      </c>
      <c r="Z91" s="69" t="s">
        <v>627</v>
      </c>
    </row>
    <row r="92" spans="25:26">
      <c r="Y92" s="69" t="s">
        <v>629</v>
      </c>
      <c r="Z92" s="69" t="s">
        <v>339</v>
      </c>
    </row>
    <row r="93" spans="25:26">
      <c r="Y93" s="69" t="s">
        <v>630</v>
      </c>
      <c r="Z93" s="69" t="s">
        <v>631</v>
      </c>
    </row>
    <row r="94" spans="25:26">
      <c r="Y94" s="69" t="s">
        <v>343</v>
      </c>
      <c r="Z94" s="69" t="s">
        <v>616</v>
      </c>
    </row>
    <row r="95" spans="25:26">
      <c r="Y95" s="69" t="s">
        <v>429</v>
      </c>
      <c r="Z95" s="69" t="s">
        <v>632</v>
      </c>
    </row>
    <row r="96" spans="25:26">
      <c r="Y96" s="69" t="s">
        <v>59</v>
      </c>
      <c r="Z96" s="69" t="s">
        <v>360</v>
      </c>
    </row>
    <row r="97" spans="25:26">
      <c r="Y97" s="69" t="s">
        <v>123</v>
      </c>
      <c r="Z97" s="69" t="s">
        <v>377</v>
      </c>
    </row>
    <row r="98" spans="25:26">
      <c r="Y98" s="69" t="s">
        <v>634</v>
      </c>
      <c r="Z98" s="69" t="s">
        <v>388</v>
      </c>
    </row>
    <row r="99" spans="25:26">
      <c r="Y99" s="69" t="s">
        <v>635</v>
      </c>
      <c r="Z99" s="69" t="s">
        <v>397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2021-09-16T08:08:28Z</cp:lastPrinted>
  <dcterms:created xsi:type="dcterms:W3CDTF">2012-03-13T00:50:25Z</dcterms:created>
  <dcterms:modified xsi:type="dcterms:W3CDTF">2021-09-27T01:26:03Z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2021-09-10T08:50:38Z</vt:filetime>
  </property>
</Properties>
</file>