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<sst xmlns="http://schemas.openxmlformats.org/spreadsheetml/2006/main" count="3039" uniqueCount="778">
  <si>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</si>
  <si>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</si>
  <si>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</si>
  <si>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</si>
  <si>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</si>
  <si>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</si>
  <si>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</si>
  <si>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</si>
  <si>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</si>
  <si>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</si>
  <si>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</si>
  <si>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</si>
  <si>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</si>
  <si>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</si>
  <si>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</si>
  <si>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</si>
  <si>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</si>
  <si>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</si>
  <si>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</si>
  <si>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</si>
  <si>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</si>
  <si>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</si>
  <si>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</si>
  <si>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</si>
  <si>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</si>
  <si>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</si>
  <si>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</si>
  <si>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</si>
  <si>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</si>
  <si>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</si>
  <si>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</si>
  <si>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</si>
  <si>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</si>
  <si>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</si>
  <si>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</si>
  <si>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</si>
  <si>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</si>
  <si>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</si>
  <si>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</si>
  <si>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</si>
  <si>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</si>
  <si>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</si>
  <si>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</si>
  <si>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</si>
  <si>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</si>
  <si>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</si>
  <si>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</si>
  <si>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</si>
  <si>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</si>
  <si>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</si>
  <si>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</si>
  <si>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</si>
  <si>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</si>
  <si>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</si>
  <si>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</si>
  <si>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</si>
  <si>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</si>
  <si>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</si>
  <si>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</si>
  <si>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</si>
  <si>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</si>
  <si>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</si>
  <si>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</si>
  <si>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</si>
  <si>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</si>
  <si>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</si>
  <si>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</si>
  <si>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</si>
  <si>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</si>
  <si>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</si>
  <si>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</si>
  <si>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</si>
  <si>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</si>
  <si>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</si>
  <si>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</si>
  <si>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</si>
  <si>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</si>
  <si>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</si>
  <si>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</si>
  <si>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</si>
  <si>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</si>
  <si>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</si>
  <si>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</si>
  <si>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</si>
  <si>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</si>
  <si>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</si>
  <si>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</si>
  <si>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</si>
  <si>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</si>
  <si>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</si>
  <si>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</si>
  <si>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</si>
  <si>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</si>
  <si>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</si>
  <si>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</si>
  <si>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</si>
  <si>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</si>
  <si>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</si>
  <si>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</si>
  <si>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</si>
  <si>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</si>
  <si>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</si>
  <si>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</si>
  <si>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</si>
  <si>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</si>
  <si>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</si>
  <si>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</si>
  <si>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</si>
  <si>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</si>
  <si>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</si>
  <si>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</si>
  <si>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</si>
  <si>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</si>
  <si>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</si>
  <si>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</si>
  <si>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</si>
  <si>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</si>
  <si>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</si>
  <si>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</si>
  <si>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</si>
  <si>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</si>
  <si>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</si>
  <si>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</si>
  <si>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</si>
  <si>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</si>
  <si>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</si>
  <si>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</si>
  <si>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</si>
  <si>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</si>
  <si>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</si>
  <si>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</si>
  <si>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</si>
  <si>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</si>
  <si>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</si>
  <si>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</si>
  <si>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</si>
  <si>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</si>
  <si>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</si>
  <si>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</si>
  <si>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</si>
  <si>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</si>
  <si>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</si>
  <si>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</si>
  <si>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</si>
  <si>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</si>
  <si>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</si>
  <si>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</si>
  <si>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</si>
  <si>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</si>
  <si>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</si>
  <si>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</si>
  <si>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</si>
  <si>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</si>
  <si>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</si>
  <si>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</si>
  <si>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</si>
  <si>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</si>
  <si>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</si>
  <si>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</si>
  <si>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</si>
  <si>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</si>
  <si>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</si>
  <si>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</si>
  <si>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</si>
  <si>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</si>
  <si>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</si>
  <si>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</si>
  <si>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</si>
  <si>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</si>
  <si>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</si>
  <si>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</si>
  <si>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</si>
  <si>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</si>
  <si>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</si>
  <si>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</si>
  <si>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</si>
  <si>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</si>
  <si>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</si>
  <si>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</si>
  <si>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</si>
  <si>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</si>
  <si>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</si>
  <si>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</si>
  <si>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</si>
  <si>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</si>
  <si>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</si>
  <si>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</si>
  <si>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</si>
  <si>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</si>
  <si>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</si>
  <si>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</si>
  <si>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</si>
  <si>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</si>
  <si>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</si>
  <si>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</si>
  <si>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</si>
  <si>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</si>
  <si>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</si>
  <si>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</si>
  <si>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</si>
  <si>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</si>
  <si>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</si>
  <si>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</si>
  <si>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</si>
  <si>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</si>
  <si>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</si>
  <si>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</si>
  <si>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</si>
  <si>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</si>
  <si>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</si>
  <si>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</si>
  <si>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</si>
  <si>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</si>
  <si>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</si>
  <si>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</si>
  <si>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</si>
  <si>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</si>
  <si>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</si>
  <si>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</si>
  <si>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</si>
  <si>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</si>
  <si>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</si>
  <si>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</si>
  <si>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</si>
  <si>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</si>
  <si>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</si>
  <si>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</si>
  <si>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</si>
  <si>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</si>
  <si>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</si>
  <si>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</si>
  <si>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</si>
  <si>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</si>
  <si>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</si>
  <si>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</si>
  <si>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</si>
  <si>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</si>
  <si>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</si>
  <si>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</si>
  <si>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</si>
  <si>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</si>
  <si>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</si>
  <si>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</si>
  <si>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</si>
  <si>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</si>
  <si>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</si>
  <si>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</si>
  <si>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</si>
  <si>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</si>
  <si>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</si>
  <si>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</si>
  <si>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</si>
  <si>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</si>
  <si>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</si>
  <si>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</si>
  <si>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</si>
  <si>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</si>
  <si>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</si>
  <si>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</si>
  <si>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</si>
  <si>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</si>
  <si>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</si>
  <si>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</si>
  <si>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</si>
  <si>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</si>
  <si>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</si>
  <si>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</si>
  <si>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</si>
  <si>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</si>
  <si>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</si>
  <si>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</si>
  <si>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</si>
  <si>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</si>
  <si>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</si>
  <si>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</si>
  <si>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</si>
  <si>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</si>
  <si>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</si>
  <si>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</si>
  <si>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</si>
  <si>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</si>
  <si>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</si>
  <si>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</si>
  <si>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</si>
  <si>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</si>
  <si>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</si>
  <si>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</si>
  <si>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</si>
  <si>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</si>
  <si>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</si>
  <si>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</si>
  <si>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</si>
  <si>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</si>
  <si>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</si>
  <si>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</si>
  <si>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</si>
  <si>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</si>
  <si>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</si>
  <si>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</si>
  <si>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</si>
  <si>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</si>
  <si>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</si>
  <si>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</si>
  <si>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</si>
  <si>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</si>
  <si>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</si>
  <si>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</si>
  <si>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</si>
  <si>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</si>
  <si>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</si>
  <si>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</si>
  <si>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</si>
  <si>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</si>
  <si>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</si>
  <si>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</si>
  <si>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</si>
  <si>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</si>
  <si>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</si>
  <si>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</si>
  <si>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</si>
  <si>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</si>
  <si>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</si>
  <si>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</si>
  <si>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</si>
  <si>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</si>
  <si>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</si>
  <si>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</si>
  <si>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</si>
  <si>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</si>
  <si>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</si>
  <si>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</si>
  <si>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</si>
  <si>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</si>
  <si>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</si>
  <si>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</si>
  <si>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</si>
  <si>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</si>
  <si>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</si>
  <si>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</si>
  <si>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</si>
  <si>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</si>
  <si>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</si>
  <si>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</si>
  <si>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</si>
  <si>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</si>
  <si>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</si>
  <si>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</si>
  <si>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</si>
  <si>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</si>
  <si>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</si>
  <si>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</si>
  <si>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</si>
  <si>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</si>
  <si>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</si>
  <si>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</si>
  <si>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</si>
  <si>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</si>
  <si>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</si>
  <si>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</si>
  <si>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</si>
  <si>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</si>
  <si>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</si>
  <si>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</si>
  <si>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</si>
  <si>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</si>
  <si>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</si>
  <si>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</si>
  <si>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</si>
  <si>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</si>
  <si>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</si>
  <si>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</si>
  <si>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</si>
  <si>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</si>
  <si>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</si>
  <si>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</si>
  <si>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</si>
  <si>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</si>
  <si>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</si>
  <si>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</si>
  <si>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</si>
  <si>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</si>
  <si>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</si>
  <si>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</si>
  <si>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</si>
  <si>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</si>
  <si>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</si>
  <si>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</si>
  <si>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</si>
  <si>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</si>
  <si>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</si>
  <si>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</si>
  <si>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</si>
  <si>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</si>
  <si>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</si>
  <si>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</si>
  <si>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</si>
  <si>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</si>
  <si>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</si>
  <si>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</si>
  <si>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</si>
  <si>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</si>
  <si>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</si>
  <si>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</si>
  <si>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</si>
  <si>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</si>
  <si>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</si>
  <si>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</si>
  <si>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</si>
  <si>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</si>
  <si>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</si>
  <si>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</si>
  <si>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</si>
  <si>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</si>
  <si>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</si>
  <si>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</si>
  <si>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</si>
  <si>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</si>
  <si>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</si>
  <si>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</si>
  <si>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</si>
  <si>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</si>
  <si>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</si>
  <si>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</si>
  <si>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</si>
  <si>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</si>
  <si>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</si>
  <si>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</si>
  <si>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</si>
  <si>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</si>
  <si>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</si>
  <si>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</si>
  <si>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</si>
  <si>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</si>
  <si>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</si>
  <si>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</si>
  <si>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</si>
  <si>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</si>
  <si>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</si>
  <si>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</si>
  <si>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</si>
  <si>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</si>
  <si>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</si>
  <si>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</si>
  <si>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</si>
  <si>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</si>
  <si>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</si>
  <si>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</si>
  <si>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</si>
  <si>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</si>
  <si>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</si>
  <si>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</si>
  <si>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</si>
  <si>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</si>
  <si>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</si>
  <si>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</si>
  <si>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</si>
  <si>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</si>
  <si>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</si>
  <si>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</si>
  <si>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</si>
  <si>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</si>
  <si>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</si>
  <si>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</si>
  <si>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</si>
  <si>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</si>
  <si>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</si>
  <si>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</si>
  <si>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</si>
  <si>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</si>
  <si>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</si>
  <si>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</si>
  <si>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</si>
  <si>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</si>
  <si>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</si>
  <si>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</si>
  <si>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</si>
  <si>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</si>
  <si>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</si>
  <si>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</si>
  <si>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</si>
  <si>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</si>
  <si>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</si>
  <si>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</si>
  <si>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</si>
  <si>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</si>
  <si>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</si>
  <si>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</si>
  <si>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</si>
  <si>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</si>
  <si>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</si>
  <si>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</si>
  <si>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</si>
  <si>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</si>
  <si>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</si>
  <si>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</si>
  <si>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</si>
  <si>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</si>
  <si>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</si>
  <si>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</si>
  <si>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</si>
  <si>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</si>
  <si>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</si>
  <si>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</si>
  <si>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</si>
  <si>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</si>
  <si>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</si>
  <si>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</si>
  <si>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</si>
  <si>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</si>
  <si>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</si>
  <si>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</si>
  <si>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</si>
  <si>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</si>
  <si>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</si>
  <si>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</si>
  <si>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</si>
  <si>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</si>
  <si>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</si>
  <si>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</si>
  <si>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</si>
  <si>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</si>
  <si>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</si>
  <si>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</si>
  <si>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</si>
  <si>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</si>
  <si>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</si>
  <si>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</si>
  <si>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</si>
  <si>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</si>
  <si>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</si>
  <si>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</si>
  <si>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</si>
  <si>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</si>
  <si>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</si>
  <si>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</si>
  <si>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</si>
  <si>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</si>
  <si>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</si>
  <si>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</si>
  <si>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</si>
  <si>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</si>
  <si>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</si>
  <si>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</si>
  <si>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</si>
  <si>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</si>
  <si>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</si>
  <si>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</si>
  <si>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</si>
  <si>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</si>
  <si>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</si>
  <si>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</si>
  <si>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</si>
  <si>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</si>
  <si>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</si>
  <si>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</si>
  <si>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</si>
  <si>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</si>
  <si>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</si>
  <si>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</si>
  <si>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</si>
  <si>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</si>
  <si>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</si>
  <si>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</si>
  <si>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</si>
  <si>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</si>
  <si>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</si>
  <si>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</si>
  <si>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</si>
  <si>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</si>
  <si>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</si>
  <si>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</si>
  <si>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</si>
  <si>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</si>
  <si>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</si>
  <si>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</si>
  <si>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</si>
  <si>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</si>
  <si>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</si>
  <si>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</si>
  <si>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</si>
  <si>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</si>
  <si>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</si>
  <si>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</si>
  <si>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</si>
  <si>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</si>
  <si>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</si>
  <si>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</si>
  <si>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</si>
  <si>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</si>
  <si>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</si>
  <si>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</si>
  <si>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</si>
  <si>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</si>
  <si>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</si>
  <si>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</si>
  <si>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</si>
  <si>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</si>
  <si>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</si>
  <si>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</si>
  <si>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</si>
  <si>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</si>
  <si>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</si>
  <si>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</si>
  <si>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</si>
  <si>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</si>
  <si>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</si>
  <si>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</si>
  <si>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</si>
  <si>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</si>
  <si>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</si>
  <si>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</si>
  <si>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</si>
  <si>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</si>
  <si>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</si>
  <si>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</si>
  <si>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</si>
  <si>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</si>
  <si>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</si>
  <si>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</si>
  <si>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</si>
  <si>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</si>
  <si>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</si>
  <si>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</si>
  <si>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</si>
  <si>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</si>
  <si>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</si>
  <si>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</si>
  <si>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</si>
  <si>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</si>
  <si>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</si>
  <si>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</si>
  <si>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</si>
  <si>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</si>
  <si>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</si>
  <si>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</si>
  <si>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</si>
  <si>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</si>
  <si>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</si>
  <si>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</si>
  <si>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</si>
  <si>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</si>
  <si>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</si>
  <si>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</si>
  <si>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</si>
  <si>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</si>
  <si>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</si>
  <si>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</si>
  <si>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</si>
  <si>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</si>
  <si>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</si>
  <si>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</si>
  <si>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</si>
  <si>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</si>
  <si>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</si>
  <si>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</si>
  <si>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</si>
  <si>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</si>
  <si>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</si>
  <si>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</si>
  <si>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</si>
  <si>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</si>
  <si>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</si>
  <si>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</si>
  <si>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</si>
  <si>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</si>
  <si>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</si>
  <si>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</si>
  <si>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</si>
  <si>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</si>
  <si>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</si>
  <si>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</si>
  <si>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</si>
  <si>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</si>
  <si>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</si>
  <si>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</si>
  <si>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</si>
  <si>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</si>
  <si>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</si>
  <si>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</si>
  <si>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</si>
  <si>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</si>
  <si>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</si>
  <si>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</si>
  <si>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</si>
  <si>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</si>
  <si>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</si>
  <si>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</si>
  <si>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</si>
  <si>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</si>
  <si>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</si>
  <si>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</si>
  <si>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</si>
  <si>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</si>
  <si>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</si>
  <si>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</si>
  <si>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</si>
  <si>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</si>
  <si>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</si>
  <si>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</si>
  <si>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</si>
  <si>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</si>
  <si>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</si>
  <si>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北米第一課</t>
    <rPh sb="0" eb="5">
      <t>ホクベイダイイッカ</t>
    </rPh>
    <phoneticPr fontId="5"/>
  </si>
  <si>
    <t>課長　藤本　健太郎</t>
    <phoneticPr fontId="5"/>
  </si>
  <si>
    <t>外務省設置法第４条第１項</t>
    <phoneticPr fontId="5"/>
  </si>
  <si>
    <t>日米共同声明付属書（2014年4月発出）</t>
    <phoneticPr fontId="5"/>
  </si>
  <si>
    <t>学生派遣：選考された日本人の大学生・大学院生に対し，ビザ取得，インターン先機関とのマッチング，滞在費の支給等を行い，約半年間米国でインターンシップを行うことを支援する。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phoneticPr fontId="5"/>
  </si>
  <si>
    <t>○</t>
  </si>
  <si>
    <t>日本人学生インターンシップ支援</t>
    <phoneticPr fontId="5"/>
  </si>
  <si>
    <t>日本人研究者育成支援</t>
    <rPh sb="0" eb="10">
      <t>ニホンジンケンキュウシャイクセイシエン</t>
    </rPh>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</si>
  <si>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</si>
  <si>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</si>
  <si>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人</t>
    <rPh sb="0" eb="1">
      <t>ニン</t>
    </rPh>
    <phoneticPr fontId="5"/>
  </si>
  <si>
    <t>委託業者による調査データ</t>
    <phoneticPr fontId="5"/>
  </si>
  <si>
    <t>インターンで得た人脈の継続性</t>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</si>
  <si>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phoneticPr fontId="5"/>
  </si>
  <si>
    <t>　予算額／派遣人数　　　　　　　　　　</t>
    <phoneticPr fontId="5"/>
  </si>
  <si>
    <t>百万円</t>
    <rPh sb="0" eb="3">
      <t>ヒャクマンエン</t>
    </rPh>
    <phoneticPr fontId="5"/>
  </si>
  <si>
    <t>百万円/人数</t>
    <phoneticPr fontId="5"/>
  </si>
  <si>
    <t>45/11</t>
    <phoneticPr fontId="5"/>
  </si>
  <si>
    <t>38/7</t>
    <phoneticPr fontId="5"/>
  </si>
  <si>
    <t>インターンシップ参加者（及び研究者）の派遣人数
※令和元年度から研究者を１名派遣</t>
    <rPh sb="25" eb="27">
      <t>レイワ</t>
    </rPh>
    <rPh sb="27" eb="29">
      <t>ガンネン</t>
    </rPh>
    <rPh sb="29" eb="30">
      <t>ド</t>
    </rPh>
    <rPh sb="37" eb="38">
      <t>メイ</t>
    </rPh>
    <phoneticPr fontId="5"/>
  </si>
  <si>
    <t>外交</t>
    <rPh sb="0" eb="2">
      <t>ガイコウ</t>
    </rPh>
    <phoneticPr fontId="5"/>
  </si>
  <si>
    <t>施策I－2　北米地域外交 
1　北米諸国との政治分野での協力推進</t>
    <phoneticPr fontId="5"/>
  </si>
  <si>
    <t>日米・日加間の相互理解の進展</t>
    <phoneticPr fontId="5"/>
  </si>
  <si>
    <t>日本人学生のインターンシップ支援・日本人研究者育成支援事業を実施する。</t>
    <phoneticPr fontId="5"/>
  </si>
  <si>
    <t>-</t>
    <phoneticPr fontId="5"/>
  </si>
  <si>
    <t>コロナ感染拡大のため，令和２年度はインターン派遣を実施せず。研究者１名の米国派遣を継続した。</t>
    <rPh sb="11" eb="13">
      <t>レイワ</t>
    </rPh>
    <rPh sb="14" eb="16">
      <t>ネンド</t>
    </rPh>
    <rPh sb="22" eb="24">
      <t>ハケン</t>
    </rPh>
    <phoneticPr fontId="5"/>
  </si>
  <si>
    <t>無</t>
  </si>
  <si>
    <t>‐</t>
  </si>
  <si>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</si>
  <si>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</si>
  <si>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渡航費等最も経済的な水準を基準としている。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</si>
  <si>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</si>
  <si>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</si>
  <si>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単位当たりのコストの削減に努めつつ，事業効果を高めるべく不断の改善を行うよう努める。</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</si>
  <si>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平成３０年度から各在外公館の協力の下，米国の議員事務所を中心とした派遣を実施しており，本年もより高い政策的効果を見込むべく，議員事務所を中心に派遣先を調整予定。</t>
    <phoneticPr fontId="5"/>
  </si>
  <si>
    <t>新27-04</t>
    <phoneticPr fontId="5"/>
  </si>
  <si>
    <t>新27-03</t>
    <phoneticPr fontId="5"/>
  </si>
  <si>
    <t>19</t>
    <phoneticPr fontId="5"/>
  </si>
  <si>
    <t>0018</t>
    <phoneticPr fontId="5"/>
  </si>
  <si>
    <t>0019</t>
    <phoneticPr fontId="5"/>
  </si>
  <si>
    <t>委託費</t>
    <rPh sb="0" eb="3">
      <t>イタクヒ</t>
    </rPh>
    <phoneticPr fontId="5"/>
  </si>
  <si>
    <t>米国滞在費</t>
    <rPh sb="0" eb="2">
      <t>ベイコク</t>
    </rPh>
    <rPh sb="2" eb="5">
      <t>タイザイヒ</t>
    </rPh>
    <phoneticPr fontId="5"/>
  </si>
  <si>
    <t>住居費</t>
    <rPh sb="0" eb="3">
      <t>ジュウキョヒ</t>
    </rPh>
    <phoneticPr fontId="5"/>
  </si>
  <si>
    <t>その他</t>
    <phoneticPr fontId="5"/>
  </si>
  <si>
    <t>事務局運営費，送金手数料等</t>
    <phoneticPr fontId="5"/>
  </si>
  <si>
    <t>A.（株）JTB</t>
    <phoneticPr fontId="5"/>
  </si>
  <si>
    <t>B.（株）JTB</t>
    <phoneticPr fontId="5"/>
  </si>
  <si>
    <t>滞在費</t>
    <rPh sb="0" eb="3">
      <t>タイザイヒ</t>
    </rPh>
    <phoneticPr fontId="5"/>
  </si>
  <si>
    <t>成果共有会</t>
    <rPh sb="0" eb="2">
      <t>セイカ</t>
    </rPh>
    <rPh sb="2" eb="4">
      <t>キョウユウ</t>
    </rPh>
    <rPh sb="4" eb="5">
      <t>カイ</t>
    </rPh>
    <phoneticPr fontId="5"/>
  </si>
  <si>
    <t>事務局運営費，管理費，報告書作成等</t>
    <rPh sb="0" eb="3">
      <t>ジムキョク</t>
    </rPh>
    <rPh sb="3" eb="6">
      <t>ウンエイヒ</t>
    </rPh>
    <rPh sb="11" eb="14">
      <t>ホウコクショ</t>
    </rPh>
    <rPh sb="14" eb="16">
      <t>サクセイ</t>
    </rPh>
    <phoneticPr fontId="5"/>
  </si>
  <si>
    <t>（株）JTB</t>
    <rPh sb="0" eb="3">
      <t>カブ</t>
    </rPh>
    <phoneticPr fontId="5"/>
  </si>
  <si>
    <t>滞在費・住居費支給，派遣先機関との調整等</t>
    <rPh sb="0" eb="3">
      <t>タイザイヒ</t>
    </rPh>
    <rPh sb="4" eb="7">
      <t>ジュウキョヒ</t>
    </rPh>
    <rPh sb="7" eb="9">
      <t>シキュウ</t>
    </rPh>
    <rPh sb="10" eb="13">
      <t>ハケンサキ</t>
    </rPh>
    <rPh sb="13" eb="15">
      <t>キカン</t>
    </rPh>
    <rPh sb="17" eb="19">
      <t>チョウセイ</t>
    </rPh>
    <rPh sb="19" eb="20">
      <t>トウ</t>
    </rPh>
    <phoneticPr fontId="5"/>
  </si>
  <si>
    <t>滞在費支給，成果共有会実施等</t>
    <rPh sb="0" eb="3">
      <t>タイザイヒ</t>
    </rPh>
    <rPh sb="3" eb="5">
      <t>シキュウ</t>
    </rPh>
    <rPh sb="6" eb="8">
      <t>セイカ</t>
    </rPh>
    <rPh sb="8" eb="10">
      <t>キョウユウ</t>
    </rPh>
    <rPh sb="10" eb="11">
      <t>カイ</t>
    </rPh>
    <rPh sb="11" eb="13">
      <t>ジッシ</t>
    </rPh>
    <rPh sb="13" eb="14">
      <t>トウ</t>
    </rPh>
    <phoneticPr fontId="5"/>
  </si>
  <si>
    <t>A</t>
  </si>
  <si>
    <t>8.3/1</t>
    <phoneticPr fontId="5"/>
  </si>
  <si>
    <t>学生派遣：将来日米関係において主導的役割を果たす人材の人脈形成と対外発信の強化を目的に，日本人学生が米国にてインターンに参加し，人脈を構築することを支援する。
研究者派遣：日米の安全保障分野での関係協力強化を目的として，同分野を専門とする日本人研究者の，ハドソン研究所（ワシントンD.C.）での活動（ジャパン・チェアの立上げ等）を支援する。　　　　　</t>
    <rPh sb="27" eb="29">
      <t>ジンミャク</t>
    </rPh>
    <rPh sb="29" eb="31">
      <t>ケイセイ</t>
    </rPh>
    <phoneticPr fontId="5"/>
  </si>
  <si>
    <t>33/7</t>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</si>
  <si>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の人脈形成の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【平成３０年度予算執行調査の指摘及び対応状況】
（１）派遣先について民間企業と重複せず事業目的に沿ったものとすべき→平成３０年度から事業目的に沿うような議員事務所，シンクタンク等を重点的に派遣先に選定。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（３）中長期的なフォローアップの必要性→参加者のフォローアップの協力を義務づけることとした。</t>
    <rPh sb="365" eb="367">
      <t>ヘイセイ</t>
    </rPh>
    <rPh sb="369" eb="371">
      <t>ネンド</t>
    </rPh>
    <phoneticPr fontId="5"/>
  </si>
  <si>
    <t>国庫債務負担行為等</t>
  </si>
  <si>
    <t>-</t>
    <phoneticPr fontId="5"/>
  </si>
  <si>
    <t>学生等を米国に派遣することにより，将来日米関係に主導的役割を果たす人材の人脈形成と情報発信を支援することは有意義。</t>
    <rPh sb="2" eb="3">
      <t>トウ</t>
    </rPh>
    <rPh sb="33" eb="35">
      <t>ジンザイ</t>
    </rPh>
    <rPh sb="36" eb="38">
      <t>ジンミャク</t>
    </rPh>
    <rPh sb="38" eb="40">
      <t>ケイセイ</t>
    </rPh>
    <rPh sb="41" eb="43">
      <t>ジョウホウ</t>
    </rPh>
    <rPh sb="43" eb="45">
      <t>ハッシン</t>
    </rPh>
    <rPh sb="46" eb="48">
      <t>シエン</t>
    </rPh>
    <phoneticPr fontId="5"/>
  </si>
  <si>
    <t>有</t>
  </si>
  <si>
    <t>企画立案や派遣者の決定，派遣先開拓を外務省が行い，ビザ発給やマッチング，航空券の手配等について事業者が行うというように，外務省と事業者で効果的な分担を行っている。（令和２年度のインターン派遣は実施せず）</t>
    <rPh sb="12" eb="14">
      <t>ハケン</t>
    </rPh>
    <rPh sb="14" eb="15">
      <t>サキ</t>
    </rPh>
    <rPh sb="15" eb="17">
      <t>カイタク</t>
    </rPh>
    <rPh sb="82" eb="84">
      <t>レイワ</t>
    </rPh>
    <rPh sb="85" eb="87">
      <t>ネンド</t>
    </rPh>
    <rPh sb="93" eb="95">
      <t>ハケン</t>
    </rPh>
    <rPh sb="96" eb="98">
      <t>ジッシ</t>
    </rPh>
    <phoneticPr fontId="5"/>
  </si>
  <si>
    <t>派遣実績人数は見込みに合ったものである。（令和２年度のインターン派遣は実施せず）</t>
    <rPh sb="0" eb="2">
      <t>ハケン</t>
    </rPh>
    <rPh sb="2" eb="4">
      <t>ジッセキ</t>
    </rPh>
    <rPh sb="4" eb="6">
      <t>ニンズウ</t>
    </rPh>
    <rPh sb="7" eb="9">
      <t>ミコ</t>
    </rPh>
    <rPh sb="11" eb="12">
      <t>ア</t>
    </rPh>
    <phoneticPr fontId="5"/>
  </si>
  <si>
    <t>渡航費や実施期間中の滞在費の支援、Ｊ－１ビザ発給やマッチングにかかる手数料等、使用用途は事業実施のために真に必要なものに限られている。（令和二年度のインターン派遣は実施せず）</t>
    <rPh sb="68" eb="70">
      <t>レイワ</t>
    </rPh>
    <rPh sb="70" eb="73">
      <t>ニネンド</t>
    </rPh>
    <rPh sb="79" eb="81">
      <t>ハケン</t>
    </rPh>
    <rPh sb="82" eb="84">
      <t>ジッシ</t>
    </rPh>
    <phoneticPr fontId="5"/>
  </si>
  <si>
    <t>一般競争入札を実施し，競争性を確保しながら支出先を選定している。研究者の派遣については、前年度の契約を延長する関係で随意契約を行った。</t>
    <rPh sb="32" eb="35">
      <t>ケンキュウシャ</t>
    </rPh>
    <rPh sb="36" eb="38">
      <t>ハケン</t>
    </rPh>
    <rPh sb="44" eb="47">
      <t>ゼンネンド</t>
    </rPh>
    <rPh sb="48" eb="50">
      <t>ケイヤク</t>
    </rPh>
    <rPh sb="51" eb="53">
      <t>エンチョウ</t>
    </rPh>
    <rPh sb="55" eb="57">
      <t>カンケイ</t>
    </rPh>
    <rPh sb="58" eb="60">
      <t>ズイイ</t>
    </rPh>
    <rPh sb="60" eb="62">
      <t>ケイヤク</t>
    </rPh>
    <rPh sb="63" eb="64">
      <t>オコナ</t>
    </rPh>
    <phoneticPr fontId="5"/>
  </si>
  <si>
    <t>-</t>
    <phoneticPr fontId="5"/>
  </si>
  <si>
    <t>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
インターンシップについては，米国に学生を派遣することにより、将来的に主導的役割を果たす人材の人脈形成を支援し対外発信を強化する、
研究者支援については，米国シンクタンク等に若手研究者を派遣することにより，米国の学術活動についての見識を深め，現地で学術界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t>
    <rPh sb="161" eb="163">
      <t>ショウライ</t>
    </rPh>
    <rPh sb="163" eb="164">
      <t>テキ</t>
    </rPh>
    <rPh sb="177" eb="179">
      <t>ジンミャク</t>
    </rPh>
    <rPh sb="179" eb="181">
      <t>ケイセイ</t>
    </rPh>
    <rPh sb="182" eb="184">
      <t>シエン</t>
    </rPh>
    <rPh sb="190" eb="192">
      <t>キョウカ</t>
    </rPh>
    <rPh sb="254" eb="257">
      <t>ガクジュツカイ</t>
    </rPh>
    <phoneticPr fontId="5"/>
  </si>
  <si>
    <t>日本人学生のインターンシップ及び日本人研究者育成支援事業</t>
    <phoneticPr fontId="5"/>
  </si>
  <si>
    <t>-</t>
    <phoneticPr fontId="5"/>
  </si>
  <si>
    <t>学生派遣取りやめによる減額</t>
    <phoneticPr fontId="5"/>
  </si>
  <si>
    <t>主導的役割を果たす人材の人脈形成と対外発信の強化のために，日本人学生が米国にてインターンに参加し，人脈を構築することを支援することは重要である。令和２年度のインターン派遣は中止となったが,アフターコロナを見据え,今後も事業を継続する必要がある。</t>
    <phoneticPr fontId="5"/>
  </si>
  <si>
    <t>外部有識者のご指摘を踏まえ、コロナ後を見据えた事業の継続のありかたについて検討する。</t>
    <phoneticPr fontId="5"/>
  </si>
  <si>
    <t>執行等改善</t>
  </si>
  <si>
    <t>コロナ感染拡大のため、令和２年度はインターン派遣を実施できなかったため（研究者１名の米国派遣は継続した）。</t>
    <rPh sb="3" eb="5">
      <t>カンセン</t>
    </rPh>
    <rPh sb="5" eb="7">
      <t>カクダイ</t>
    </rPh>
    <rPh sb="11" eb="13">
      <t>レイワ</t>
    </rPh>
    <rPh sb="14" eb="16">
      <t>ネンド</t>
    </rPh>
    <rPh sb="22" eb="24">
      <t>ハケン</t>
    </rPh>
    <rPh sb="25" eb="27">
      <t>ジッシ</t>
    </rPh>
    <rPh sb="36" eb="39">
      <t>ケンキュウシャ</t>
    </rPh>
    <rPh sb="40" eb="41">
      <t>メイ</t>
    </rPh>
    <rPh sb="42" eb="44">
      <t>ベイコク</t>
    </rPh>
    <rPh sb="44" eb="46">
      <t>ハケン</t>
    </rPh>
    <rPh sb="47" eb="49">
      <t>ケイゾク</t>
    </rPh>
    <phoneticPr fontId="5"/>
  </si>
  <si>
    <t>令和３年度の予算執行調査において、日本人学生インターンシップは「日米関係強化を目的とした人材育成として効果的、効率的とは言えず、ゼロベースで見直しを行うべきである」との指摘等を受け、より具体的な効果を得るため、日本の大学院等の若手研究者を米国シンクタンクや議員事務所等へのインターン／フェローとして派遣する事業に見直した。なお、ハドソン研究所に派遣中の研究者については、今後も派遣を継続することとする。</t>
    <rPh sb="0" eb="2">
      <t>レイワ</t>
    </rPh>
    <rPh sb="3" eb="5">
      <t>ネンド</t>
    </rPh>
    <rPh sb="6" eb="8">
      <t>ヨサン</t>
    </rPh>
    <rPh sb="8" eb="10">
      <t>シッコウ</t>
    </rPh>
    <rPh sb="10" eb="12">
      <t>チョウサ</t>
    </rPh>
    <rPh sb="17" eb="20">
      <t>ニホンジン</t>
    </rPh>
    <rPh sb="20" eb="22">
      <t>ガクセイ</t>
    </rPh>
    <rPh sb="32" eb="34">
      <t>ニチベイ</t>
    </rPh>
    <rPh sb="34" eb="38">
      <t>カンケイキョウカ</t>
    </rPh>
    <rPh sb="39" eb="41">
      <t>モクテキ</t>
    </rPh>
    <rPh sb="44" eb="46">
      <t>ジンザイ</t>
    </rPh>
    <rPh sb="46" eb="48">
      <t>イクセイ</t>
    </rPh>
    <rPh sb="51" eb="54">
      <t>コウカテキ</t>
    </rPh>
    <rPh sb="55" eb="58">
      <t>コウリツテキ</t>
    </rPh>
    <rPh sb="60" eb="61">
      <t>イ</t>
    </rPh>
    <rPh sb="70" eb="72">
      <t>ミナオ</t>
    </rPh>
    <rPh sb="74" eb="75">
      <t>オコナ</t>
    </rPh>
    <rPh sb="84" eb="86">
      <t>シテキ</t>
    </rPh>
    <rPh sb="86" eb="87">
      <t>トウ</t>
    </rPh>
    <rPh sb="88" eb="89">
      <t>ウ</t>
    </rPh>
    <rPh sb="93" eb="96">
      <t>グタイテキ</t>
    </rPh>
    <rPh sb="97" eb="99">
      <t>コウカ</t>
    </rPh>
    <rPh sb="100" eb="101">
      <t>エ</t>
    </rPh>
    <rPh sb="105" eb="107">
      <t>ニホン</t>
    </rPh>
    <rPh sb="108" eb="111">
      <t>ダイガクイン</t>
    </rPh>
    <rPh sb="111" eb="112">
      <t>トウ</t>
    </rPh>
    <rPh sb="113" eb="115">
      <t>ワカテ</t>
    </rPh>
    <rPh sb="115" eb="118">
      <t>ケンキュウシャ</t>
    </rPh>
    <rPh sb="119" eb="121">
      <t>ベイコク</t>
    </rPh>
    <rPh sb="128" eb="130">
      <t>ギイン</t>
    </rPh>
    <rPh sb="130" eb="133">
      <t>ジムショ</t>
    </rPh>
    <rPh sb="133" eb="134">
      <t>トウ</t>
    </rPh>
    <rPh sb="149" eb="151">
      <t>ハケン</t>
    </rPh>
    <rPh sb="153" eb="155">
      <t>ジギョウ</t>
    </rPh>
    <rPh sb="156" eb="158">
      <t>ミナオ</t>
    </rPh>
    <rPh sb="168" eb="171">
      <t>ケンキュウジョ</t>
    </rPh>
    <rPh sb="172" eb="175">
      <t>ハケンチュウ</t>
    </rPh>
    <rPh sb="176" eb="179">
      <t>ケンキュウシャ</t>
    </rPh>
    <rPh sb="185" eb="187">
      <t>コンゴ</t>
    </rPh>
    <rPh sb="188" eb="190">
      <t>ハケン</t>
    </rPh>
    <rPh sb="191" eb="19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</si>
</sst>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749</xdr:row>
      <xdr:rowOff>78442</xdr:rowOff>
    </xdr:from>
    <xdr:to>
      <xdr:col>44</xdr:col>
      <xdr:colOff>99843</xdr:colOff>
      <xdr:row>762</xdr:row>
      <xdr:rowOff>293836</xdr:rowOff>
    </xdr:to>
    <xdr:grpSp>
      <xdr:nvGrpSpPr>
        <xdr:cNvPr id="2" name="グループ化 1">
          <a:extLst>
            <a:ext uri="{FF2B5EF4-FFF2-40B4-BE49-F238E27FC236}">
              <a16:creationId xmlns:a16="http://schemas.microsoft.com/office/drawing/2014/main" id="{00000000-0008-0000-0000-00000D000000}"/>
            </a:ext>
          </a:extLst>
        </xdr:cNvPr>
        <xdr:cNvGrpSpPr/>
      </xdr:nvGrpSpPr>
      <xdr:grpSpPr>
        <a:xfrm>
          <a:off x="1668556" y="41423292"/>
          <a:ext cx="6533887" cy="4819144"/>
          <a:chOff x="2767399" y="40153758"/>
          <a:chExt cx="7336825" cy="5012764"/>
        </a:xfrm>
      </xdr:grpSpPr>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ＪＴＢ</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HG丸ｺﾞｼｯｸM-PRO" panose="020F0600000000000000" pitchFamily="50" charset="-128"/>
                <a:ea typeface="HG丸ｺﾞｼｯｸM-PRO" panose="020F0600000000000000" pitchFamily="50" charset="-128"/>
                <a:cs typeface="+mn-cs"/>
              </a:rPr>
              <a:t>２．６百万円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a:extLst>
              <a:ext uri="{FF2B5EF4-FFF2-40B4-BE49-F238E27FC236}">
                <a16:creationId xmlns:a16="http://schemas.microsoft.com/office/drawing/2014/main" id="{00000000-0008-0000-0000-000010000000}"/>
              </a:ext>
            </a:extLst>
          </xdr:cNvPr>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（令和２年度のインターン派遣は中止）</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12000000}"/>
              </a:ext>
            </a:extLst>
          </xdr:cNvPr>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HG丸ｺﾞｼｯｸM-PRO" panose="020F0600000000000000" pitchFamily="50" charset="-128"/>
                <a:ea typeface="HG丸ｺﾞｼｯｸM-PRO" panose="020F0600000000000000" pitchFamily="50" charset="-128"/>
                <a:cs typeface="+mn-cs"/>
              </a:rPr>
              <a:t>８．３百万円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大かっこ 7">
            <a:extLst>
              <a:ext uri="{FF2B5EF4-FFF2-40B4-BE49-F238E27FC236}">
                <a16:creationId xmlns:a16="http://schemas.microsoft.com/office/drawing/2014/main" id="{00000000-0008-0000-0000-000013000000}"/>
              </a:ext>
            </a:extLst>
          </xdr:cNvPr>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滞在費支給，派遣先機関との調整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（研究者長期派遣）</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14000000}"/>
              </a:ext>
            </a:extLst>
          </xdr:cNvPr>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委託</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随意契約</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0" name="大かっこ 9">
            <a:extLst>
              <a:ext uri="{FF2B5EF4-FFF2-40B4-BE49-F238E27FC236}">
                <a16:creationId xmlns:a16="http://schemas.microsoft.com/office/drawing/2014/main" id="{00000000-0008-0000-0000-000015000000}"/>
              </a:ext>
            </a:extLst>
          </xdr:cNvPr>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rgbClr val="FF0000"/>
                </a:solidFill>
                <a:effectLst/>
                <a:latin typeface="HG丸ｺﾞｼｯｸM-PRO" panose="020F0600000000000000" pitchFamily="50" charset="-128"/>
                <a:ea typeface="HG丸ｺﾞｼｯｸM-PRO" panose="020F0600000000000000" pitchFamily="50" charset="-128"/>
              </a:rPr>
              <a:t>（令和元年派遣長期インターン）</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16000000}"/>
              </a:ext>
            </a:extLst>
          </xdr:cNvPr>
          <xdr:cNvSpPr txBox="1"/>
        </xdr:nvSpPr>
        <xdr:spPr>
          <a:xfrm>
            <a:off x="6731935" y="42605067"/>
            <a:ext cx="2944421" cy="750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令和元年度国庫債務負担行為</a:t>
            </a:r>
          </a:p>
        </xdr:txBody>
      </xdr:sp>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1</v>
      </c>
      <c r="AJ2" s="943" t="s">
        <v>699</v>
      </c>
      <c r="AK2" s="943"/>
      <c r="AL2" s="943"/>
      <c r="AM2" s="943"/>
      <c r="AN2" s="98" t="s">
        <v>1</v>
      </c>
      <c r="AO2" s="943">
        <v>20</v>
      </c>
      <c r="AP2" s="943"/>
      <c r="AQ2" s="943"/>
      <c r="AR2" s="99" t="s">
        <v>1</v>
      </c>
      <c r="AS2" s="949">
        <v>18</v>
      </c>
      <c r="AT2" s="949"/>
      <c r="AU2" s="949"/>
      <c r="AV2" s="98" t="str">
        <f>IF(AW2="","","-")</f>
        <v/>
      </c>
      <c r="AW2" s="912"/>
      <c r="AX2" s="912"/>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700</v>
      </c>
      <c r="AK3" s="868"/>
      <c r="AL3" s="868"/>
      <c r="AM3" s="868"/>
      <c r="AN3" s="868"/>
      <c r="AO3" s="868"/>
      <c r="AP3" s="868"/>
      <c r="AQ3" s="868"/>
      <c r="AR3" s="868"/>
      <c r="AS3" s="868"/>
      <c r="AT3" s="868"/>
      <c r="AU3" s="868"/>
      <c r="AV3" s="868"/>
      <c r="AW3" s="868"/>
      <c r="AX3" s="24" t="s">
        <v>4</v>
      </c>
    </row>
    <row r="4" spans="1:50" ht="24.75" customHeight="1">
      <c r="A4" s="704" t="s">
        <v>5</v>
      </c>
      <c r="B4" s="705"/>
      <c r="C4" s="705"/>
      <c r="D4" s="705"/>
      <c r="E4" s="705"/>
      <c r="F4" s="705"/>
      <c r="G4" s="682" t="s">
        <v>770</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701</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8" t="s">
        <v>608</v>
      </c>
      <c r="H5" s="839"/>
      <c r="I5" s="839"/>
      <c r="J5" s="839"/>
      <c r="K5" s="839"/>
      <c r="L5" s="839"/>
      <c r="M5" s="840" t="s">
        <v>9</v>
      </c>
      <c r="N5" s="841"/>
      <c r="O5" s="841"/>
      <c r="P5" s="841"/>
      <c r="Q5" s="841"/>
      <c r="R5" s="842"/>
      <c r="S5" s="843" t="s">
        <v>480</v>
      </c>
      <c r="T5" s="839"/>
      <c r="U5" s="839"/>
      <c r="V5" s="839"/>
      <c r="W5" s="839"/>
      <c r="X5" s="844"/>
      <c r="Y5" s="698" t="s">
        <v>10</v>
      </c>
      <c r="Z5" s="545"/>
      <c r="AA5" s="545"/>
      <c r="AB5" s="545"/>
      <c r="AC5" s="545"/>
      <c r="AD5" s="546"/>
      <c r="AE5" s="699" t="s">
        <v>702</v>
      </c>
      <c r="AF5" s="699"/>
      <c r="AG5" s="699"/>
      <c r="AH5" s="699"/>
      <c r="AI5" s="699"/>
      <c r="AJ5" s="699"/>
      <c r="AK5" s="699"/>
      <c r="AL5" s="699"/>
      <c r="AM5" s="699"/>
      <c r="AN5" s="699"/>
      <c r="AO5" s="699"/>
      <c r="AP5" s="700"/>
      <c r="AQ5" s="701" t="s">
        <v>703</v>
      </c>
      <c r="AR5" s="702"/>
      <c r="AS5" s="702"/>
      <c r="AT5" s="702"/>
      <c r="AU5" s="702"/>
      <c r="AV5" s="702"/>
      <c r="AW5" s="702"/>
      <c r="AX5" s="703"/>
    </row>
    <row r="6" spans="1:50" ht="39" customHeight="1">
      <c r="A6" s="706" t="s">
        <v>11</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704</v>
      </c>
      <c r="H7" s="501"/>
      <c r="I7" s="501"/>
      <c r="J7" s="501"/>
      <c r="K7" s="501"/>
      <c r="L7" s="501"/>
      <c r="M7" s="501"/>
      <c r="N7" s="501"/>
      <c r="O7" s="501"/>
      <c r="P7" s="501"/>
      <c r="Q7" s="501"/>
      <c r="R7" s="501"/>
      <c r="S7" s="501"/>
      <c r="T7" s="501"/>
      <c r="U7" s="501"/>
      <c r="V7" s="501"/>
      <c r="W7" s="501"/>
      <c r="X7" s="502"/>
      <c r="Y7" s="922" t="s">
        <v>13</v>
      </c>
      <c r="Z7" s="442"/>
      <c r="AA7" s="442"/>
      <c r="AB7" s="442"/>
      <c r="AC7" s="442"/>
      <c r="AD7" s="923"/>
      <c r="AE7" s="913" t="s">
        <v>705</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7" t="s">
        <v>14</v>
      </c>
      <c r="B8" s="498"/>
      <c r="C8" s="498"/>
      <c r="D8" s="498"/>
      <c r="E8" s="498"/>
      <c r="F8" s="499"/>
      <c r="G8" s="944" t="str">
        <f>入力規則等!A27</f>
        <v>-</v>
      </c>
      <c r="H8" s="723"/>
      <c r="I8" s="723"/>
      <c r="J8" s="723"/>
      <c r="K8" s="723"/>
      <c r="L8" s="723"/>
      <c r="M8" s="723"/>
      <c r="N8" s="723"/>
      <c r="O8" s="723"/>
      <c r="P8" s="723"/>
      <c r="Q8" s="723"/>
      <c r="R8" s="723"/>
      <c r="S8" s="723"/>
      <c r="T8" s="723"/>
      <c r="U8" s="723"/>
      <c r="V8" s="723"/>
      <c r="W8" s="723"/>
      <c r="X8" s="945"/>
      <c r="Y8" s="845" t="s">
        <v>15</v>
      </c>
      <c r="Z8" s="846"/>
      <c r="AA8" s="846"/>
      <c r="AB8" s="846"/>
      <c r="AC8" s="846"/>
      <c r="AD8" s="847"/>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8" t="s">
        <v>16</v>
      </c>
      <c r="B9" s="849"/>
      <c r="C9" s="849"/>
      <c r="D9" s="849"/>
      <c r="E9" s="849"/>
      <c r="F9" s="849"/>
      <c r="G9" s="850" t="s">
        <v>757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6.75" customHeight="1">
      <c r="A10" s="660" t="s">
        <v>17</v>
      </c>
      <c r="B10" s="661"/>
      <c r="C10" s="661"/>
      <c r="D10" s="661"/>
      <c r="E10" s="661"/>
      <c r="F10" s="661"/>
      <c r="G10" s="756" t="s">
        <v>706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18</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2" t="s">
        <v>19</v>
      </c>
      <c r="B12" s="963"/>
      <c r="C12" s="963"/>
      <c r="D12" s="963"/>
      <c r="E12" s="963"/>
      <c r="F12" s="964"/>
      <c r="G12" s="762"/>
      <c r="H12" s="763"/>
      <c r="I12" s="763"/>
      <c r="J12" s="763"/>
      <c r="K12" s="763"/>
      <c r="L12" s="763"/>
      <c r="M12" s="763"/>
      <c r="N12" s="763"/>
      <c r="O12" s="763"/>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5"/>
    </row>
    <row r="13" spans="1:50" ht="21" customHeight="1">
      <c r="A13" s="615"/>
      <c r="B13" s="616"/>
      <c r="C13" s="616"/>
      <c r="D13" s="616"/>
      <c r="E13" s="616"/>
      <c r="F13" s="617"/>
      <c r="G13" s="726" t="s">
        <v>25</v>
      </c>
      <c r="H13" s="727"/>
      <c r="I13" s="766" t="s">
        <v>26</v>
      </c>
      <c r="J13" s="767"/>
      <c r="K13" s="767"/>
      <c r="L13" s="767"/>
      <c r="M13" s="767"/>
      <c r="N13" s="767"/>
      <c r="O13" s="768"/>
      <c r="P13" s="657">
        <v>45</v>
      </c>
      <c r="Q13" s="658"/>
      <c r="R13" s="658"/>
      <c r="S13" s="658"/>
      <c r="T13" s="658"/>
      <c r="U13" s="658"/>
      <c r="V13" s="659"/>
      <c r="W13" s="657">
        <v>38</v>
      </c>
      <c r="X13" s="658"/>
      <c r="Y13" s="658"/>
      <c r="Z13" s="658"/>
      <c r="AA13" s="658"/>
      <c r="AB13" s="658"/>
      <c r="AC13" s="659"/>
      <c r="AD13" s="657">
        <v>36</v>
      </c>
      <c r="AE13" s="658"/>
      <c r="AF13" s="658"/>
      <c r="AG13" s="658"/>
      <c r="AH13" s="658"/>
      <c r="AI13" s="658"/>
      <c r="AJ13" s="659"/>
      <c r="AK13" s="792">
        <v>33</v>
      </c>
      <c r="AL13" s="709"/>
      <c r="AM13" s="709"/>
      <c r="AN13" s="709"/>
      <c r="AO13" s="709"/>
      <c r="AP13" s="709"/>
      <c r="AQ13" s="710"/>
      <c r="AR13" s="657">
        <v>24</v>
      </c>
      <c r="AS13" s="658"/>
      <c r="AT13" s="658"/>
      <c r="AU13" s="658"/>
      <c r="AV13" s="658"/>
      <c r="AW13" s="658"/>
      <c r="AX13" s="921"/>
    </row>
    <row r="14" spans="1:50" ht="21" customHeight="1">
      <c r="A14" s="615"/>
      <c r="B14" s="616"/>
      <c r="C14" s="616"/>
      <c r="D14" s="616"/>
      <c r="E14" s="616"/>
      <c r="F14" s="617"/>
      <c r="G14" s="728"/>
      <c r="H14" s="729"/>
      <c r="I14" s="714" t="s">
        <v>27</v>
      </c>
      <c r="J14" s="764"/>
      <c r="K14" s="764"/>
      <c r="L14" s="764"/>
      <c r="M14" s="764"/>
      <c r="N14" s="764"/>
      <c r="O14" s="765"/>
      <c r="P14" s="708">
        <v>0</v>
      </c>
      <c r="Q14" s="709"/>
      <c r="R14" s="709"/>
      <c r="S14" s="709"/>
      <c r="T14" s="709"/>
      <c r="U14" s="709"/>
      <c r="V14" s="710"/>
      <c r="W14" s="708">
        <v>0</v>
      </c>
      <c r="X14" s="709"/>
      <c r="Y14" s="709"/>
      <c r="Z14" s="709"/>
      <c r="AA14" s="709"/>
      <c r="AB14" s="709"/>
      <c r="AC14" s="710"/>
      <c r="AD14" s="708">
        <v>0</v>
      </c>
      <c r="AE14" s="709"/>
      <c r="AF14" s="709"/>
      <c r="AG14" s="709"/>
      <c r="AH14" s="709"/>
      <c r="AI14" s="709"/>
      <c r="AJ14" s="710"/>
      <c r="AK14" s="708" t="s">
        <v>771</v>
      </c>
      <c r="AL14" s="709"/>
      <c r="AM14" s="709"/>
      <c r="AN14" s="709"/>
      <c r="AO14" s="709"/>
      <c r="AP14" s="709"/>
      <c r="AQ14" s="710"/>
      <c r="AR14" s="790"/>
      <c r="AS14" s="790"/>
      <c r="AT14" s="790"/>
      <c r="AU14" s="790"/>
      <c r="AV14" s="790"/>
      <c r="AW14" s="790"/>
      <c r="AX14" s="791"/>
    </row>
    <row r="15" spans="1:50" ht="21" customHeight="1">
      <c r="A15" s="615"/>
      <c r="B15" s="616"/>
      <c r="C15" s="616"/>
      <c r="D15" s="616"/>
      <c r="E15" s="616"/>
      <c r="F15" s="617"/>
      <c r="G15" s="728"/>
      <c r="H15" s="729"/>
      <c r="I15" s="714" t="s">
        <v>28</v>
      </c>
      <c r="J15" s="715"/>
      <c r="K15" s="715"/>
      <c r="L15" s="715"/>
      <c r="M15" s="715"/>
      <c r="N15" s="715"/>
      <c r="O15" s="716"/>
      <c r="P15" s="708">
        <v>0</v>
      </c>
      <c r="Q15" s="709"/>
      <c r="R15" s="709"/>
      <c r="S15" s="709"/>
      <c r="T15" s="709"/>
      <c r="U15" s="709"/>
      <c r="V15" s="710"/>
      <c r="W15" s="708">
        <v>0</v>
      </c>
      <c r="X15" s="709"/>
      <c r="Y15" s="709"/>
      <c r="Z15" s="709"/>
      <c r="AA15" s="709"/>
      <c r="AB15" s="709"/>
      <c r="AC15" s="710"/>
      <c r="AD15" s="708">
        <v>0</v>
      </c>
      <c r="AE15" s="709"/>
      <c r="AF15" s="709"/>
      <c r="AG15" s="709"/>
      <c r="AH15" s="709"/>
      <c r="AI15" s="709"/>
      <c r="AJ15" s="710"/>
      <c r="AK15" s="708" t="s">
        <v>771</v>
      </c>
      <c r="AL15" s="709"/>
      <c r="AM15" s="709"/>
      <c r="AN15" s="709"/>
      <c r="AO15" s="709"/>
      <c r="AP15" s="709"/>
      <c r="AQ15" s="710"/>
      <c r="AR15" s="792" t="s">
        <v>771</v>
      </c>
      <c r="AS15" s="709"/>
      <c r="AT15" s="709"/>
      <c r="AU15" s="709"/>
      <c r="AV15" s="709"/>
      <c r="AW15" s="709"/>
      <c r="AX15" s="805"/>
    </row>
    <row r="16" spans="1:50" ht="21" customHeight="1">
      <c r="A16" s="615"/>
      <c r="B16" s="616"/>
      <c r="C16" s="616"/>
      <c r="D16" s="616"/>
      <c r="E16" s="616"/>
      <c r="F16" s="617"/>
      <c r="G16" s="728"/>
      <c r="H16" s="729"/>
      <c r="I16" s="714" t="s">
        <v>29</v>
      </c>
      <c r="J16" s="715"/>
      <c r="K16" s="715"/>
      <c r="L16" s="715"/>
      <c r="M16" s="715"/>
      <c r="N16" s="715"/>
      <c r="O16" s="716"/>
      <c r="P16" s="708">
        <v>0</v>
      </c>
      <c r="Q16" s="709"/>
      <c r="R16" s="709"/>
      <c r="S16" s="709"/>
      <c r="T16" s="709"/>
      <c r="U16" s="709"/>
      <c r="V16" s="710"/>
      <c r="W16" s="708">
        <v>0</v>
      </c>
      <c r="X16" s="709"/>
      <c r="Y16" s="709"/>
      <c r="Z16" s="709"/>
      <c r="AA16" s="709"/>
      <c r="AB16" s="709"/>
      <c r="AC16" s="710"/>
      <c r="AD16" s="708">
        <v>0</v>
      </c>
      <c r="AE16" s="709"/>
      <c r="AF16" s="709"/>
      <c r="AG16" s="709"/>
      <c r="AH16" s="709"/>
      <c r="AI16" s="709"/>
      <c r="AJ16" s="710"/>
      <c r="AK16" s="708" t="s">
        <v>771</v>
      </c>
      <c r="AL16" s="709"/>
      <c r="AM16" s="709"/>
      <c r="AN16" s="709"/>
      <c r="AO16" s="709"/>
      <c r="AP16" s="709"/>
      <c r="AQ16" s="710"/>
      <c r="AR16" s="759"/>
      <c r="AS16" s="760"/>
      <c r="AT16" s="760"/>
      <c r="AU16" s="760"/>
      <c r="AV16" s="760"/>
      <c r="AW16" s="760"/>
      <c r="AX16" s="761"/>
    </row>
    <row r="17" spans="1:50" ht="24.75" customHeight="1">
      <c r="A17" s="615"/>
      <c r="B17" s="616"/>
      <c r="C17" s="616"/>
      <c r="D17" s="616"/>
      <c r="E17" s="616"/>
      <c r="F17" s="617"/>
      <c r="G17" s="728"/>
      <c r="H17" s="729"/>
      <c r="I17" s="714" t="s">
        <v>30</v>
      </c>
      <c r="J17" s="764"/>
      <c r="K17" s="764"/>
      <c r="L17" s="764"/>
      <c r="M17" s="764"/>
      <c r="N17" s="764"/>
      <c r="O17" s="765"/>
      <c r="P17" s="708">
        <v>0</v>
      </c>
      <c r="Q17" s="709"/>
      <c r="R17" s="709"/>
      <c r="S17" s="709"/>
      <c r="T17" s="709"/>
      <c r="U17" s="709"/>
      <c r="V17" s="710"/>
      <c r="W17" s="708">
        <v>0</v>
      </c>
      <c r="X17" s="709"/>
      <c r="Y17" s="709"/>
      <c r="Z17" s="709"/>
      <c r="AA17" s="709"/>
      <c r="AB17" s="709"/>
      <c r="AC17" s="710"/>
      <c r="AD17" s="708">
        <v>0</v>
      </c>
      <c r="AE17" s="709"/>
      <c r="AF17" s="709"/>
      <c r="AG17" s="709"/>
      <c r="AH17" s="709"/>
      <c r="AI17" s="709"/>
      <c r="AJ17" s="710"/>
      <c r="AK17" s="708" t="s">
        <v>771</v>
      </c>
      <c r="AL17" s="709"/>
      <c r="AM17" s="709"/>
      <c r="AN17" s="709"/>
      <c r="AO17" s="709"/>
      <c r="AP17" s="709"/>
      <c r="AQ17" s="710"/>
      <c r="AR17" s="919"/>
      <c r="AS17" s="919"/>
      <c r="AT17" s="919"/>
      <c r="AU17" s="919"/>
      <c r="AV17" s="919"/>
      <c r="AW17" s="919"/>
      <c r="AX17" s="920"/>
    </row>
    <row r="18" spans="1:50" ht="24.75" customHeight="1">
      <c r="A18" s="615"/>
      <c r="B18" s="616"/>
      <c r="C18" s="616"/>
      <c r="D18" s="616"/>
      <c r="E18" s="616"/>
      <c r="F18" s="617"/>
      <c r="G18" s="730"/>
      <c r="H18" s="731"/>
      <c r="I18" s="719" t="s">
        <v>31</v>
      </c>
      <c r="J18" s="720"/>
      <c r="K18" s="720"/>
      <c r="L18" s="720"/>
      <c r="M18" s="720"/>
      <c r="N18" s="720"/>
      <c r="O18" s="721"/>
      <c r="P18" s="877">
        <f>SUM(P13:V17)</f>
        <v>45</v>
      </c>
      <c r="Q18" s="878"/>
      <c r="R18" s="878"/>
      <c r="S18" s="878"/>
      <c r="T18" s="878"/>
      <c r="U18" s="878"/>
      <c r="V18" s="879"/>
      <c r="W18" s="877">
        <f>SUM(W13:AC17)</f>
        <v>38</v>
      </c>
      <c r="X18" s="878"/>
      <c r="Y18" s="878"/>
      <c r="Z18" s="878"/>
      <c r="AA18" s="878"/>
      <c r="AB18" s="878"/>
      <c r="AC18" s="879"/>
      <c r="AD18" s="877">
        <f>SUM(AD13:AJ17)</f>
        <v>36</v>
      </c>
      <c r="AE18" s="878"/>
      <c r="AF18" s="878"/>
      <c r="AG18" s="878"/>
      <c r="AH18" s="878"/>
      <c r="AI18" s="878"/>
      <c r="AJ18" s="879"/>
      <c r="AK18" s="877">
        <f>SUM(AK13:AQ17)</f>
        <v>33</v>
      </c>
      <c r="AL18" s="878"/>
      <c r="AM18" s="878"/>
      <c r="AN18" s="878"/>
      <c r="AO18" s="878"/>
      <c r="AP18" s="878"/>
      <c r="AQ18" s="879"/>
      <c r="AR18" s="877">
        <f>SUM(AR13:AX17)</f>
        <v>24</v>
      </c>
      <c r="AS18" s="878"/>
      <c r="AT18" s="878"/>
      <c r="AU18" s="878"/>
      <c r="AV18" s="878"/>
      <c r="AW18" s="878"/>
      <c r="AX18" s="880"/>
    </row>
    <row r="19" spans="1:50" ht="24.75" customHeight="1">
      <c r="A19" s="615"/>
      <c r="B19" s="616"/>
      <c r="C19" s="616"/>
      <c r="D19" s="616"/>
      <c r="E19" s="616"/>
      <c r="F19" s="617"/>
      <c r="G19" s="875" t="s">
        <v>32</v>
      </c>
      <c r="H19" s="876"/>
      <c r="I19" s="876"/>
      <c r="J19" s="876"/>
      <c r="K19" s="876"/>
      <c r="L19" s="876"/>
      <c r="M19" s="876"/>
      <c r="N19" s="876"/>
      <c r="O19" s="876"/>
      <c r="P19" s="792">
        <v>36</v>
      </c>
      <c r="Q19" s="709"/>
      <c r="R19" s="709"/>
      <c r="S19" s="709"/>
      <c r="T19" s="709"/>
      <c r="U19" s="709"/>
      <c r="V19" s="710"/>
      <c r="W19" s="792">
        <v>31</v>
      </c>
      <c r="X19" s="709"/>
      <c r="Y19" s="709"/>
      <c r="Z19" s="709"/>
      <c r="AA19" s="709"/>
      <c r="AB19" s="709"/>
      <c r="AC19" s="710"/>
      <c r="AD19" s="792">
        <v>11</v>
      </c>
      <c r="AE19" s="709"/>
      <c r="AF19" s="709"/>
      <c r="AG19" s="709"/>
      <c r="AH19" s="709"/>
      <c r="AI19" s="709"/>
      <c r="AJ19" s="71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5" t="s">
        <v>33</v>
      </c>
      <c r="H20" s="876"/>
      <c r="I20" s="876"/>
      <c r="J20" s="876"/>
      <c r="K20" s="876"/>
      <c r="L20" s="876"/>
      <c r="M20" s="876"/>
      <c r="N20" s="876"/>
      <c r="O20" s="876"/>
      <c r="P20" s="316">
        <f>IF(P18=0, "-", SUM(P19)/P18)</f>
        <v>0.8</v>
      </c>
      <c r="Q20" s="316"/>
      <c r="R20" s="316"/>
      <c r="S20" s="316"/>
      <c r="T20" s="316"/>
      <c r="U20" s="316"/>
      <c r="V20" s="316"/>
      <c r="W20" s="316">
        <f t="shared" ref="W20" si="0">IF(W18=0, "-", SUM(W19)/W18)</f>
        <v>0.81578947368421051</v>
      </c>
      <c r="X20" s="316"/>
      <c r="Y20" s="316"/>
      <c r="Z20" s="316"/>
      <c r="AA20" s="316"/>
      <c r="AB20" s="316"/>
      <c r="AC20" s="316"/>
      <c r="AD20" s="316">
        <f t="shared" ref="AD20" si="1">IF(AD18=0, "-", SUM(AD19)/AD18)</f>
        <v>0.30555555555555558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5"/>
      <c r="G21" s="314" t="s">
        <v>34</v>
      </c>
      <c r="H21" s="315"/>
      <c r="I21" s="315"/>
      <c r="J21" s="315"/>
      <c r="K21" s="315"/>
      <c r="L21" s="315"/>
      <c r="M21" s="315"/>
      <c r="N21" s="315"/>
      <c r="O21" s="315"/>
      <c r="P21" s="316">
        <f>IF(P19=0, "-", SUM(P19)/SUM(P13,P14))</f>
        <v>0.8</v>
      </c>
      <c r="Q21" s="316"/>
      <c r="R21" s="316"/>
      <c r="S21" s="316"/>
      <c r="T21" s="316"/>
      <c r="U21" s="316"/>
      <c r="V21" s="316"/>
      <c r="W21" s="316">
        <f t="shared" ref="W21" si="2">IF(W19=0, "-", SUM(W19)/SUM(W13,W14))</f>
        <v>0.81578947368421051</v>
      </c>
      <c r="X21" s="316"/>
      <c r="Y21" s="316"/>
      <c r="Z21" s="316"/>
      <c r="AA21" s="316"/>
      <c r="AB21" s="316"/>
      <c r="AC21" s="316"/>
      <c r="AD21" s="316">
        <f t="shared" ref="AD21" si="3">IF(AD19=0, "-", SUM(AD19)/SUM(AD13,AD14))</f>
        <v>0.30555555555555558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1" t="s">
        <v>35</v>
      </c>
      <c r="B22" s="972"/>
      <c r="C22" s="972"/>
      <c r="D22" s="972"/>
      <c r="E22" s="972"/>
      <c r="F22" s="973"/>
      <c r="G22" s="967" t="s">
        <v>36</v>
      </c>
      <c r="H22" s="222"/>
      <c r="I22" s="222"/>
      <c r="J22" s="222"/>
      <c r="K22" s="222"/>
      <c r="L22" s="222"/>
      <c r="M22" s="222"/>
      <c r="N22" s="222"/>
      <c r="O22" s="223"/>
      <c r="P22" s="933" t="s">
        <v>37</v>
      </c>
      <c r="Q22" s="222"/>
      <c r="R22" s="222"/>
      <c r="S22" s="222"/>
      <c r="T22" s="222"/>
      <c r="U22" s="222"/>
      <c r="V22" s="223"/>
      <c r="W22" s="933" t="s">
        <v>38</v>
      </c>
      <c r="X22" s="222"/>
      <c r="Y22" s="222"/>
      <c r="Z22" s="222"/>
      <c r="AA22" s="222"/>
      <c r="AB22" s="222"/>
      <c r="AC22" s="223"/>
      <c r="AD22" s="933" t="s">
        <v>39</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68" t="s">
        <v>708</v>
      </c>
      <c r="H23" s="969"/>
      <c r="I23" s="969"/>
      <c r="J23" s="969"/>
      <c r="K23" s="969"/>
      <c r="L23" s="969"/>
      <c r="M23" s="969"/>
      <c r="N23" s="969"/>
      <c r="O23" s="970"/>
      <c r="P23" s="657">
        <v>24</v>
      </c>
      <c r="Q23" s="658"/>
      <c r="R23" s="658"/>
      <c r="S23" s="658"/>
      <c r="T23" s="658"/>
      <c r="U23" s="658"/>
      <c r="V23" s="659"/>
      <c r="W23" s="657">
        <v>0</v>
      </c>
      <c r="X23" s="658"/>
      <c r="Y23" s="658"/>
      <c r="Z23" s="658"/>
      <c r="AA23" s="658"/>
      <c r="AB23" s="658"/>
      <c r="AC23" s="659"/>
      <c r="AD23" s="981" t="s">
        <v>772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34" t="s">
        <v>709</v>
      </c>
      <c r="H24" s="935"/>
      <c r="I24" s="935"/>
      <c r="J24" s="935"/>
      <c r="K24" s="935"/>
      <c r="L24" s="935"/>
      <c r="M24" s="935"/>
      <c r="N24" s="935"/>
      <c r="O24" s="936"/>
      <c r="P24" s="792">
        <v>9</v>
      </c>
      <c r="Q24" s="709"/>
      <c r="R24" s="709"/>
      <c r="S24" s="709"/>
      <c r="T24" s="709"/>
      <c r="U24" s="709"/>
      <c r="V24" s="710"/>
      <c r="W24" s="792">
        <v>24</v>
      </c>
      <c r="X24" s="709"/>
      <c r="Y24" s="709"/>
      <c r="Z24" s="709"/>
      <c r="AA24" s="709"/>
      <c r="AB24" s="709"/>
      <c r="AC24" s="71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34"/>
      <c r="H25" s="935"/>
      <c r="I25" s="935"/>
      <c r="J25" s="935"/>
      <c r="K25" s="935"/>
      <c r="L25" s="935"/>
      <c r="M25" s="935"/>
      <c r="N25" s="935"/>
      <c r="O25" s="936"/>
      <c r="P25" s="792"/>
      <c r="Q25" s="709"/>
      <c r="R25" s="709"/>
      <c r="S25" s="709"/>
      <c r="T25" s="709"/>
      <c r="U25" s="709"/>
      <c r="V25" s="710"/>
      <c r="W25" s="792"/>
      <c r="X25" s="709"/>
      <c r="Y25" s="709"/>
      <c r="Z25" s="709"/>
      <c r="AA25" s="709"/>
      <c r="AB25" s="709"/>
      <c r="AC25" s="71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34"/>
      <c r="H26" s="935"/>
      <c r="I26" s="935"/>
      <c r="J26" s="935"/>
      <c r="K26" s="935"/>
      <c r="L26" s="935"/>
      <c r="M26" s="935"/>
      <c r="N26" s="935"/>
      <c r="O26" s="936"/>
      <c r="P26" s="792"/>
      <c r="Q26" s="709"/>
      <c r="R26" s="709"/>
      <c r="S26" s="709"/>
      <c r="T26" s="709"/>
      <c r="U26" s="709"/>
      <c r="V26" s="710"/>
      <c r="W26" s="792"/>
      <c r="X26" s="709"/>
      <c r="Y26" s="709"/>
      <c r="Z26" s="709"/>
      <c r="AA26" s="709"/>
      <c r="AB26" s="709"/>
      <c r="AC26" s="71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34"/>
      <c r="H27" s="935"/>
      <c r="I27" s="935"/>
      <c r="J27" s="935"/>
      <c r="K27" s="935"/>
      <c r="L27" s="935"/>
      <c r="M27" s="935"/>
      <c r="N27" s="935"/>
      <c r="O27" s="936"/>
      <c r="P27" s="792"/>
      <c r="Q27" s="709"/>
      <c r="R27" s="709"/>
      <c r="S27" s="709"/>
      <c r="T27" s="709"/>
      <c r="U27" s="709"/>
      <c r="V27" s="710"/>
      <c r="W27" s="792"/>
      <c r="X27" s="709"/>
      <c r="Y27" s="709"/>
      <c r="Z27" s="709"/>
      <c r="AA27" s="709"/>
      <c r="AB27" s="709"/>
      <c r="AC27" s="71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37" t="s">
        <v>40</v>
      </c>
      <c r="H28" s="938"/>
      <c r="I28" s="938"/>
      <c r="J28" s="938"/>
      <c r="K28" s="938"/>
      <c r="L28" s="938"/>
      <c r="M28" s="938"/>
      <c r="N28" s="938"/>
      <c r="O28" s="939"/>
      <c r="P28" s="877">
        <f>P29-SUM(P23:P27)</f>
        <v>0</v>
      </c>
      <c r="Q28" s="878"/>
      <c r="R28" s="878"/>
      <c r="S28" s="878"/>
      <c r="T28" s="878"/>
      <c r="U28" s="878"/>
      <c r="V28" s="879"/>
      <c r="W28" s="877">
        <f>W29-SUM(W23:W27)</f>
        <v>0</v>
      </c>
      <c r="X28" s="878"/>
      <c r="Y28" s="878"/>
      <c r="Z28" s="878"/>
      <c r="AA28" s="878"/>
      <c r="AB28" s="878"/>
      <c r="AC28" s="87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40" t="s">
        <v>31</v>
      </c>
      <c r="H29" s="941"/>
      <c r="I29" s="941"/>
      <c r="J29" s="941"/>
      <c r="K29" s="941"/>
      <c r="L29" s="941"/>
      <c r="M29" s="941"/>
      <c r="N29" s="941"/>
      <c r="O29" s="942"/>
      <c r="P29" s="792">
        <f>AK13</f>
        <v>33</v>
      </c>
      <c r="Q29" s="709"/>
      <c r="R29" s="709"/>
      <c r="S29" s="709"/>
      <c r="T29" s="709"/>
      <c r="U29" s="709"/>
      <c r="V29" s="710"/>
      <c r="W29" s="950">
        <f>AR13</f>
        <v>24</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6" t="s">
        <v>21</v>
      </c>
      <c r="AJ30" s="916"/>
      <c r="AK30" s="916"/>
      <c r="AL30" s="857"/>
      <c r="AM30" s="916" t="s">
        <v>45</v>
      </c>
      <c r="AN30" s="916"/>
      <c r="AO30" s="916"/>
      <c r="AP30" s="857"/>
      <c r="AQ30" s="769" t="s">
        <v>46</v>
      </c>
      <c r="AR30" s="770"/>
      <c r="AS30" s="770"/>
      <c r="AT30" s="771"/>
      <c r="AU30" s="776" t="s">
        <v>47</v>
      </c>
      <c r="AV30" s="776"/>
      <c r="AW30" s="776"/>
      <c r="AX30" s="918"/>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v>3</v>
      </c>
      <c r="AR31" s="201"/>
      <c r="AS31" s="136" t="s">
        <v>48</v>
      </c>
      <c r="AT31" s="137"/>
      <c r="AU31" s="200" t="s">
        <v>771</v>
      </c>
      <c r="AV31" s="200"/>
      <c r="AW31" s="395" t="s">
        <v>49</v>
      </c>
      <c r="AX31" s="396"/>
    </row>
    <row r="32" spans="1:50" ht="23.25" customHeight="1">
      <c r="A32" s="400"/>
      <c r="B32" s="398"/>
      <c r="C32" s="398"/>
      <c r="D32" s="398"/>
      <c r="E32" s="398"/>
      <c r="F32" s="399"/>
      <c r="G32" s="566" t="s">
        <v>710</v>
      </c>
      <c r="H32" s="567"/>
      <c r="I32" s="567"/>
      <c r="J32" s="567"/>
      <c r="K32" s="567"/>
      <c r="L32" s="567"/>
      <c r="M32" s="567"/>
      <c r="N32" s="567"/>
      <c r="O32" s="568"/>
      <c r="P32" s="108" t="s">
        <v>711</v>
      </c>
      <c r="Q32" s="108"/>
      <c r="R32" s="108"/>
      <c r="S32" s="108"/>
      <c r="T32" s="108"/>
      <c r="U32" s="108"/>
      <c r="V32" s="108"/>
      <c r="W32" s="108"/>
      <c r="X32" s="109"/>
      <c r="Y32" s="473" t="s">
        <v>50</v>
      </c>
      <c r="Z32" s="533"/>
      <c r="AA32" s="534"/>
      <c r="AB32" s="463" t="s">
        <v>712</v>
      </c>
      <c r="AC32" s="463"/>
      <c r="AD32" s="463"/>
      <c r="AE32" s="218">
        <v>30.8</v>
      </c>
      <c r="AF32" s="219"/>
      <c r="AG32" s="219"/>
      <c r="AH32" s="219"/>
      <c r="AI32" s="336">
        <v>24</v>
      </c>
      <c r="AJ32" s="208"/>
      <c r="AK32" s="208"/>
      <c r="AL32" s="337"/>
      <c r="AM32" s="218">
        <v>0</v>
      </c>
      <c r="AN32" s="219"/>
      <c r="AO32" s="219"/>
      <c r="AP32" s="219"/>
      <c r="AQ32" s="336" t="s">
        <v>771</v>
      </c>
      <c r="AR32" s="208"/>
      <c r="AS32" s="208"/>
      <c r="AT32" s="337"/>
      <c r="AU32" s="219" t="s">
        <v>771</v>
      </c>
      <c r="AV32" s="219"/>
      <c r="AW32" s="219"/>
      <c r="AX32" s="221"/>
    </row>
    <row r="33" spans="1:51" ht="23.25"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51</v>
      </c>
      <c r="Z33" s="444"/>
      <c r="AA33" s="445"/>
      <c r="AB33" s="525" t="s">
        <v>712</v>
      </c>
      <c r="AC33" s="525"/>
      <c r="AD33" s="525"/>
      <c r="AE33" s="218">
        <v>60</v>
      </c>
      <c r="AF33" s="219"/>
      <c r="AG33" s="219"/>
      <c r="AH33" s="219"/>
      <c r="AI33" s="336">
        <v>40</v>
      </c>
      <c r="AJ33" s="208"/>
      <c r="AK33" s="208"/>
      <c r="AL33" s="337"/>
      <c r="AM33" s="218">
        <v>0</v>
      </c>
      <c r="AN33" s="219"/>
      <c r="AO33" s="219"/>
      <c r="AP33" s="219"/>
      <c r="AQ33" s="336">
        <v>0</v>
      </c>
      <c r="AR33" s="208"/>
      <c r="AS33" s="208"/>
      <c r="AT33" s="337"/>
      <c r="AU33" s="219" t="s">
        <v>771</v>
      </c>
      <c r="AV33" s="219"/>
      <c r="AW33" s="219"/>
      <c r="AX33" s="221"/>
    </row>
    <row r="34" spans="1:51" ht="43.5"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52</v>
      </c>
      <c r="Z34" s="444"/>
      <c r="AA34" s="445"/>
      <c r="AB34" s="558" t="s">
        <v>53</v>
      </c>
      <c r="AC34" s="558"/>
      <c r="AD34" s="558"/>
      <c r="AE34" s="336">
        <v>51.3</v>
      </c>
      <c r="AF34" s="208"/>
      <c r="AG34" s="208"/>
      <c r="AH34" s="337"/>
      <c r="AI34" s="218">
        <v>40</v>
      </c>
      <c r="AJ34" s="219"/>
      <c r="AK34" s="219"/>
      <c r="AL34" s="219"/>
      <c r="AM34" s="218">
        <v>0</v>
      </c>
      <c r="AN34" s="219"/>
      <c r="AO34" s="219"/>
      <c r="AP34" s="219"/>
      <c r="AQ34" s="336" t="s">
        <v>771</v>
      </c>
      <c r="AR34" s="208"/>
      <c r="AS34" s="208"/>
      <c r="AT34" s="337"/>
      <c r="AU34" s="219" t="s">
        <v>771</v>
      </c>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2" t="s">
        <v>41</v>
      </c>
      <c r="B37" s="773"/>
      <c r="C37" s="773"/>
      <c r="D37" s="773"/>
      <c r="E37" s="773"/>
      <c r="F37" s="774"/>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1"/>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48</v>
      </c>
      <c r="AT38" s="137"/>
      <c r="AU38" s="200" t="s">
        <v>771</v>
      </c>
      <c r="AV38" s="200"/>
      <c r="AW38" s="395" t="s">
        <v>49</v>
      </c>
      <c r="AX38" s="396"/>
      <c r="AY38">
        <f>$AY$37</f>
        <v>1</v>
      </c>
    </row>
    <row r="39" spans="1:51" ht="23.25" customHeight="1">
      <c r="A39" s="400"/>
      <c r="B39" s="398"/>
      <c r="C39" s="398"/>
      <c r="D39" s="398"/>
      <c r="E39" s="398"/>
      <c r="F39" s="399"/>
      <c r="G39" s="566" t="s">
        <v>714</v>
      </c>
      <c r="H39" s="567"/>
      <c r="I39" s="567"/>
      <c r="J39" s="567"/>
      <c r="K39" s="567"/>
      <c r="L39" s="567"/>
      <c r="M39" s="567"/>
      <c r="N39" s="567"/>
      <c r="O39" s="568"/>
      <c r="P39" s="108" t="s">
        <v>715</v>
      </c>
      <c r="Q39" s="108"/>
      <c r="R39" s="108"/>
      <c r="S39" s="108"/>
      <c r="T39" s="108"/>
      <c r="U39" s="108"/>
      <c r="V39" s="108"/>
      <c r="W39" s="108"/>
      <c r="X39" s="109"/>
      <c r="Y39" s="473" t="s">
        <v>50</v>
      </c>
      <c r="Z39" s="533"/>
      <c r="AA39" s="534"/>
      <c r="AB39" s="463" t="s">
        <v>53</v>
      </c>
      <c r="AC39" s="463"/>
      <c r="AD39" s="463"/>
      <c r="AE39" s="218">
        <v>100</v>
      </c>
      <c r="AF39" s="219"/>
      <c r="AG39" s="219"/>
      <c r="AH39" s="219"/>
      <c r="AI39" s="218">
        <v>80</v>
      </c>
      <c r="AJ39" s="219"/>
      <c r="AK39" s="219"/>
      <c r="AL39" s="219"/>
      <c r="AM39" s="218">
        <v>0</v>
      </c>
      <c r="AN39" s="219"/>
      <c r="AO39" s="219"/>
      <c r="AP39" s="219"/>
      <c r="AQ39" s="336" t="s">
        <v>771</v>
      </c>
      <c r="AR39" s="208"/>
      <c r="AS39" s="208"/>
      <c r="AT39" s="337"/>
      <c r="AU39" s="219" t="s">
        <v>771</v>
      </c>
      <c r="AV39" s="219"/>
      <c r="AW39" s="219"/>
      <c r="AX39" s="221"/>
      <c r="AY39">
        <f t="shared" ref="AY39:AY43" si="4">$AY$37</f>
        <v>1</v>
      </c>
    </row>
    <row r="40" spans="1:51" ht="23.25"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t="s">
        <v>53</v>
      </c>
      <c r="AC40" s="525"/>
      <c r="AD40" s="525"/>
      <c r="AE40" s="218">
        <v>50</v>
      </c>
      <c r="AF40" s="219"/>
      <c r="AG40" s="219"/>
      <c r="AH40" s="219"/>
      <c r="AI40" s="218">
        <v>50</v>
      </c>
      <c r="AJ40" s="219"/>
      <c r="AK40" s="219"/>
      <c r="AL40" s="219"/>
      <c r="AM40" s="218">
        <v>0</v>
      </c>
      <c r="AN40" s="219"/>
      <c r="AO40" s="219"/>
      <c r="AP40" s="219"/>
      <c r="AQ40" s="336">
        <v>0</v>
      </c>
      <c r="AR40" s="208"/>
      <c r="AS40" s="208"/>
      <c r="AT40" s="337"/>
      <c r="AU40" s="219" t="s">
        <v>771</v>
      </c>
      <c r="AV40" s="219"/>
      <c r="AW40" s="219"/>
      <c r="AX40" s="221"/>
      <c r="AY40">
        <f t="shared" si="4"/>
        <v>1</v>
      </c>
    </row>
    <row r="41" spans="1:51" ht="56.25"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v>200</v>
      </c>
      <c r="AF41" s="219"/>
      <c r="AG41" s="219"/>
      <c r="AH41" s="219"/>
      <c r="AI41" s="218">
        <v>160</v>
      </c>
      <c r="AJ41" s="219"/>
      <c r="AK41" s="219"/>
      <c r="AL41" s="219"/>
      <c r="AM41" s="218">
        <v>0</v>
      </c>
      <c r="AN41" s="219"/>
      <c r="AO41" s="219"/>
      <c r="AP41" s="219"/>
      <c r="AQ41" s="336" t="s">
        <v>771</v>
      </c>
      <c r="AR41" s="208"/>
      <c r="AS41" s="208"/>
      <c r="AT41" s="337"/>
      <c r="AU41" s="219" t="s">
        <v>771</v>
      </c>
      <c r="AV41" s="219"/>
      <c r="AW41" s="219"/>
      <c r="AX41" s="221"/>
      <c r="AY41">
        <f t="shared" si="4"/>
        <v>1</v>
      </c>
    </row>
    <row r="42" spans="1:51" ht="23.25" customHeight="1">
      <c r="A42" s="228" t="s">
        <v>54</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2" t="s">
        <v>41</v>
      </c>
      <c r="B44" s="773"/>
      <c r="C44" s="773"/>
      <c r="D44" s="773"/>
      <c r="E44" s="773"/>
      <c r="F44" s="774"/>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1"/>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24" t="s">
        <v>47</v>
      </c>
      <c r="AV51" s="924"/>
      <c r="AW51" s="924"/>
      <c r="AX51" s="925"/>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24" t="s">
        <v>47</v>
      </c>
      <c r="AV58" s="924"/>
      <c r="AW58" s="924"/>
      <c r="AX58" s="925"/>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9"/>
      <c r="I78" s="590"/>
      <c r="J78" s="590"/>
      <c r="K78" s="590"/>
      <c r="L78" s="590"/>
      <c r="M78" s="590"/>
      <c r="N78" s="590"/>
      <c r="O78" s="591"/>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66"/>
      <c r="AY79">
        <f>COUNTIF($AR$79,"☑")</f>
        <v>0</v>
      </c>
    </row>
    <row r="80" spans="1:51" ht="18.75" hidden="1" customHeight="1">
      <c r="A80" s="863"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4"/>
      <c r="B82" s="529"/>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0</v>
      </c>
    </row>
    <row r="83" spans="1:60" ht="22.5" hidden="1" customHeight="1">
      <c r="A83" s="864"/>
      <c r="B83" s="529"/>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0</v>
      </c>
    </row>
    <row r="84" spans="1:60" ht="19.5" hidden="1" customHeight="1">
      <c r="A84" s="864"/>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0</v>
      </c>
    </row>
    <row r="85" spans="1:60" ht="18.75" hidden="1" customHeight="1">
      <c r="A85" s="864"/>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4"/>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74</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4"/>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4"/>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5" t="s">
        <v>53</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4"/>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4"/>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4"/>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4"/>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5" t="s">
        <v>53</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4"/>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4"/>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4"/>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5"/>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4" t="s">
        <v>52</v>
      </c>
      <c r="Z99" s="895"/>
      <c r="AA99" s="896"/>
      <c r="AB99" s="891" t="s">
        <v>53</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108" t="s">
        <v>721</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712</v>
      </c>
      <c r="AC101" s="463"/>
      <c r="AD101" s="463"/>
      <c r="AE101" s="218">
        <v>11</v>
      </c>
      <c r="AF101" s="219"/>
      <c r="AG101" s="219"/>
      <c r="AH101" s="220"/>
      <c r="AI101" s="218">
        <v>7</v>
      </c>
      <c r="AJ101" s="219"/>
      <c r="AK101" s="219"/>
      <c r="AL101" s="220"/>
      <c r="AM101" s="218">
        <v>1</v>
      </c>
      <c r="AN101" s="219"/>
      <c r="AO101" s="219"/>
      <c r="AP101" s="220"/>
      <c r="AQ101" s="282" t="s">
        <v>771</v>
      </c>
      <c r="AR101" s="282"/>
      <c r="AS101" s="282"/>
      <c r="AT101" s="282"/>
      <c r="AU101" s="218" t="s">
        <v>771</v>
      </c>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712</v>
      </c>
      <c r="AC102" s="463"/>
      <c r="AD102" s="463"/>
      <c r="AE102" s="225">
        <v>11</v>
      </c>
      <c r="AF102" s="226"/>
      <c r="AG102" s="226"/>
      <c r="AH102" s="304"/>
      <c r="AI102" s="225">
        <v>7</v>
      </c>
      <c r="AJ102" s="226"/>
      <c r="AK102" s="226"/>
      <c r="AL102" s="304"/>
      <c r="AM102" s="225">
        <v>7</v>
      </c>
      <c r="AN102" s="226"/>
      <c r="AO102" s="226"/>
      <c r="AP102" s="304"/>
      <c r="AQ102" s="282">
        <v>7</v>
      </c>
      <c r="AR102" s="282"/>
      <c r="AS102" s="282"/>
      <c r="AT102" s="282"/>
      <c r="AU102" s="225">
        <v>3</v>
      </c>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8"/>
      <c r="B116" s="439"/>
      <c r="C116" s="439"/>
      <c r="D116" s="439"/>
      <c r="E116" s="439"/>
      <c r="F116" s="440"/>
      <c r="G116" s="390" t="s">
        <v>716</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717</v>
      </c>
      <c r="AC116" s="465"/>
      <c r="AD116" s="466"/>
      <c r="AE116" s="282">
        <v>4.0999999999999996</v>
      </c>
      <c r="AF116" s="282"/>
      <c r="AG116" s="282"/>
      <c r="AH116" s="282"/>
      <c r="AI116" s="282">
        <v>5.4</v>
      </c>
      <c r="AJ116" s="282"/>
      <c r="AK116" s="282"/>
      <c r="AL116" s="282"/>
      <c r="AM116" s="282">
        <v>8.3000000000000007</v>
      </c>
      <c r="AN116" s="282"/>
      <c r="AO116" s="282"/>
      <c r="AP116" s="282"/>
      <c r="AQ116" s="218">
        <v>4.7</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718</v>
      </c>
      <c r="AC117" s="475"/>
      <c r="AD117" s="476"/>
      <c r="AE117" s="553" t="s">
        <v>719</v>
      </c>
      <c r="AF117" s="553"/>
      <c r="AG117" s="553"/>
      <c r="AH117" s="553"/>
      <c r="AI117" s="553" t="s">
        <v>720</v>
      </c>
      <c r="AJ117" s="553"/>
      <c r="AK117" s="553"/>
      <c r="AL117" s="553"/>
      <c r="AM117" s="553" t="s">
        <v>756</v>
      </c>
      <c r="AN117" s="553"/>
      <c r="AO117" s="553"/>
      <c r="AP117" s="553"/>
      <c r="AQ117" s="553" t="s">
        <v>758</v>
      </c>
      <c r="AR117" s="553"/>
      <c r="AS117" s="553"/>
      <c r="AT117" s="553"/>
      <c r="AU117" s="553"/>
      <c r="AV117" s="553"/>
      <c r="AW117" s="553"/>
      <c r="AX117" s="554"/>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29"/>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44</v>
      </c>
      <c r="AC127" s="411"/>
      <c r="AD127" s="412"/>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22.5"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c r="A394" s="190"/>
      <c r="B394" s="187"/>
      <c r="C394" s="181"/>
      <c r="D394" s="187"/>
      <c r="E394" s="181"/>
      <c r="F394" s="182"/>
      <c r="G394" s="107" t="s">
        <v>724</v>
      </c>
      <c r="H394" s="108"/>
      <c r="I394" s="108"/>
      <c r="J394" s="108"/>
      <c r="K394" s="108"/>
      <c r="L394" s="108"/>
      <c r="M394" s="108"/>
      <c r="N394" s="108"/>
      <c r="O394" s="108"/>
      <c r="P394" s="109"/>
      <c r="Q394" s="116" t="s">
        <v>725</v>
      </c>
      <c r="R394" s="117"/>
      <c r="S394" s="117"/>
      <c r="T394" s="117"/>
      <c r="U394" s="117"/>
      <c r="V394" s="117"/>
      <c r="W394" s="117"/>
      <c r="X394" s="117"/>
      <c r="Y394" s="117"/>
      <c r="Z394" s="117"/>
      <c r="AA394" s="118"/>
      <c r="AB394" s="144" t="s">
        <v>726</v>
      </c>
      <c r="AC394" s="145"/>
      <c r="AD394" s="145"/>
      <c r="AE394" s="150" t="s">
        <v>725</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22.5"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727</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c r="A428" s="190"/>
      <c r="B428" s="187"/>
      <c r="C428" s="181"/>
      <c r="D428" s="187"/>
      <c r="E428" s="128" t="s">
        <v>769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78.75" customHeight="1" thickBo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c r="A430" s="190"/>
      <c r="B430" s="187"/>
      <c r="C430" s="179" t="s">
        <v>102</v>
      </c>
      <c r="D430" s="931"/>
      <c r="E430" s="175" t="s">
        <v>103</v>
      </c>
      <c r="F430" s="897"/>
      <c r="G430" s="898" t="s">
        <v>104</v>
      </c>
      <c r="H430" s="126"/>
      <c r="I430" s="126"/>
      <c r="J430" s="899"/>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8" t="s">
        <v>104</v>
      </c>
      <c r="H484" s="126"/>
      <c r="I484" s="12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8" t="s">
        <v>104</v>
      </c>
      <c r="H538" s="126"/>
      <c r="I538" s="12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8" t="s">
        <v>104</v>
      </c>
      <c r="H592" s="126"/>
      <c r="I592" s="12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8" t="s">
        <v>104</v>
      </c>
      <c r="H646" s="126"/>
      <c r="I646" s="12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8" t="s">
        <v>115</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23" t="s">
        <v>118</v>
      </c>
      <c r="AH701" s="379"/>
      <c r="AI701" s="379"/>
      <c r="AJ701" s="379"/>
      <c r="AK701" s="379"/>
      <c r="AL701" s="379"/>
      <c r="AM701" s="379"/>
      <c r="AN701" s="379"/>
      <c r="AO701" s="379"/>
      <c r="AP701" s="379"/>
      <c r="AQ701" s="379"/>
      <c r="AR701" s="379"/>
      <c r="AS701" s="379"/>
      <c r="AT701" s="379"/>
      <c r="AU701" s="379"/>
      <c r="AV701" s="379"/>
      <c r="AW701" s="379"/>
      <c r="AX701" s="824"/>
    </row>
    <row r="702" spans="1:51" ht="36.75" customHeight="1">
      <c r="A702" s="869" t="s">
        <v>119</v>
      </c>
      <c r="B702" s="870"/>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707</v>
      </c>
      <c r="AE702" s="342"/>
      <c r="AF702" s="342"/>
      <c r="AG702" s="382" t="s">
        <v>730</v>
      </c>
      <c r="AH702" s="383"/>
      <c r="AI702" s="383"/>
      <c r="AJ702" s="383"/>
      <c r="AK702" s="383"/>
      <c r="AL702" s="383"/>
      <c r="AM702" s="383"/>
      <c r="AN702" s="383"/>
      <c r="AO702" s="383"/>
      <c r="AP702" s="383"/>
      <c r="AQ702" s="383"/>
      <c r="AR702" s="383"/>
      <c r="AS702" s="383"/>
      <c r="AT702" s="383"/>
      <c r="AU702" s="383"/>
      <c r="AV702" s="383"/>
      <c r="AW702" s="383"/>
      <c r="AX702" s="384"/>
    </row>
    <row r="703" spans="1:51" ht="33.75" customHeight="1">
      <c r="A703" s="871"/>
      <c r="B703" s="872"/>
      <c r="C703" s="815" t="s">
        <v>121</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707</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38.25" customHeight="1">
      <c r="A704" s="873"/>
      <c r="B704" s="874"/>
      <c r="C704" s="817" t="s">
        <v>122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707</v>
      </c>
      <c r="AE704" s="785"/>
      <c r="AF704" s="785"/>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20" t="s">
        <v>124</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7" t="s">
        <v>707</v>
      </c>
      <c r="AE705" s="718"/>
      <c r="AF705" s="718"/>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7"/>
      <c r="D706" s="798"/>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728</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9"/>
      <c r="D707" s="800"/>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763</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1"/>
      <c r="B708" s="643"/>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729</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1"/>
      <c r="B709" s="643"/>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707</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8.5" customHeight="1">
      <c r="A711" s="641"/>
      <c r="B711" s="643"/>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707</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707</v>
      </c>
      <c r="AE712" s="785"/>
      <c r="AF712" s="785"/>
      <c r="AG712" s="809" t="s">
        <v>776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132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729</v>
      </c>
      <c r="AE713" s="323"/>
      <c r="AF713" s="66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707</v>
      </c>
      <c r="AE714" s="807"/>
      <c r="AF714" s="808"/>
      <c r="AG714" s="738" t="s">
        <v>733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39" t="s">
        <v>134</v>
      </c>
      <c r="B715" s="786"/>
      <c r="C715" s="787" t="s">
        <v>135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707</v>
      </c>
      <c r="AE715" s="606"/>
      <c r="AF715" s="656"/>
      <c r="AG715" s="744" t="s">
        <v>734</v>
      </c>
      <c r="AH715" s="745"/>
      <c r="AI715" s="745"/>
      <c r="AJ715" s="745"/>
      <c r="AK715" s="745"/>
      <c r="AL715" s="745"/>
      <c r="AM715" s="745"/>
      <c r="AN715" s="745"/>
      <c r="AO715" s="745"/>
      <c r="AP715" s="745"/>
      <c r="AQ715" s="745"/>
      <c r="AR715" s="745"/>
      <c r="AS715" s="745"/>
      <c r="AT715" s="745"/>
      <c r="AU715" s="745"/>
      <c r="AV715" s="745"/>
      <c r="AW715" s="745"/>
      <c r="AX715" s="746"/>
    </row>
    <row r="716" spans="1:50" ht="69" customHeight="1">
      <c r="A716" s="641"/>
      <c r="B716" s="643"/>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707</v>
      </c>
      <c r="AE716" s="628"/>
      <c r="AF716" s="628"/>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c r="A717" s="641"/>
      <c r="B717" s="643"/>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707</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c r="A719" s="778" t="s">
        <v>139</v>
      </c>
      <c r="B719" s="779"/>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729</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c r="A720" s="780"/>
      <c r="B720" s="781"/>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802"/>
      <c r="C726" s="814" t="s">
        <v>145</v>
      </c>
      <c r="D726" s="836"/>
      <c r="E726" s="836"/>
      <c r="F726" s="837"/>
      <c r="G726" s="579" t="s">
        <v>735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3"/>
      <c r="B727" s="804"/>
      <c r="C727" s="750" t="s">
        <v>146</v>
      </c>
      <c r="D727" s="751"/>
      <c r="E727" s="751"/>
      <c r="F727" s="752"/>
      <c r="G727" s="577" t="s">
        <v>736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7" t="s">
        <v>147</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5" t="s">
        <v>773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1" t="s">
        <v>148</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3" t="s">
        <v>276</v>
      </c>
      <c r="B731" s="674"/>
      <c r="C731" s="674"/>
      <c r="D731" s="674"/>
      <c r="E731" s="675"/>
      <c r="F731" s="638" t="s">
        <v>774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1" t="s">
        <v>149</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3" t="s">
        <v>775</v>
      </c>
      <c r="B733" s="674"/>
      <c r="C733" s="674"/>
      <c r="D733" s="674"/>
      <c r="E733" s="675"/>
      <c r="F733" s="638" t="s">
        <v>777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3" t="s">
        <v>150</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191.25" customHeight="1" thickBot="1">
      <c r="A735" s="793" t="s">
        <v>759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9" t="s">
        <v>152</v>
      </c>
      <c r="B737" s="211"/>
      <c r="C737" s="211"/>
      <c r="D737" s="212"/>
      <c r="E737" s="953" t="s">
        <v>771</v>
      </c>
      <c r="F737" s="954"/>
      <c r="G737" s="954"/>
      <c r="H737" s="954"/>
      <c r="I737" s="954"/>
      <c r="J737" s="954"/>
      <c r="K737" s="954"/>
      <c r="L737" s="954"/>
      <c r="M737" s="954"/>
      <c r="N737" s="954"/>
      <c r="O737" s="954"/>
      <c r="P737" s="956"/>
      <c r="Q737" s="953" t="s">
        <v>771</v>
      </c>
      <c r="R737" s="954"/>
      <c r="S737" s="954"/>
      <c r="T737" s="954"/>
      <c r="U737" s="954"/>
      <c r="V737" s="954"/>
      <c r="W737" s="954"/>
      <c r="X737" s="954"/>
      <c r="Y737" s="954"/>
      <c r="Z737" s="954"/>
      <c r="AA737" s="954"/>
      <c r="AB737" s="956"/>
      <c r="AC737" s="953" t="s">
        <v>771</v>
      </c>
      <c r="AD737" s="954"/>
      <c r="AE737" s="954"/>
      <c r="AF737" s="954"/>
      <c r="AG737" s="954"/>
      <c r="AH737" s="954"/>
      <c r="AI737" s="954"/>
      <c r="AJ737" s="954"/>
      <c r="AK737" s="954"/>
      <c r="AL737" s="954"/>
      <c r="AM737" s="954"/>
      <c r="AN737" s="956"/>
      <c r="AO737" s="953" t="s">
        <v>771</v>
      </c>
      <c r="AP737" s="954"/>
      <c r="AQ737" s="954"/>
      <c r="AR737" s="954"/>
      <c r="AS737" s="954"/>
      <c r="AT737" s="954"/>
      <c r="AU737" s="954"/>
      <c r="AV737" s="954"/>
      <c r="AW737" s="954"/>
      <c r="AX737" s="955"/>
      <c r="AY737" s="97"/>
    </row>
    <row r="738" spans="1:51" ht="24.75" customHeight="1">
      <c r="A738" s="361" t="s">
        <v>153</v>
      </c>
      <c r="B738" s="361"/>
      <c r="C738" s="361"/>
      <c r="D738" s="361"/>
      <c r="E738" s="953" t="s">
        <v>771</v>
      </c>
      <c r="F738" s="954"/>
      <c r="G738" s="954"/>
      <c r="H738" s="954"/>
      <c r="I738" s="954"/>
      <c r="J738" s="954"/>
      <c r="K738" s="954"/>
      <c r="L738" s="954"/>
      <c r="M738" s="954"/>
      <c r="N738" s="954"/>
      <c r="O738" s="954"/>
      <c r="P738" s="956"/>
      <c r="Q738" s="953" t="s">
        <v>771</v>
      </c>
      <c r="R738" s="954"/>
      <c r="S738" s="954"/>
      <c r="T738" s="954"/>
      <c r="U738" s="954"/>
      <c r="V738" s="954"/>
      <c r="W738" s="954"/>
      <c r="X738" s="954"/>
      <c r="Y738" s="954"/>
      <c r="Z738" s="954"/>
      <c r="AA738" s="954"/>
      <c r="AB738" s="956"/>
      <c r="AC738" s="953" t="s">
        <v>771</v>
      </c>
      <c r="AD738" s="954"/>
      <c r="AE738" s="954"/>
      <c r="AF738" s="954"/>
      <c r="AG738" s="954"/>
      <c r="AH738" s="954"/>
      <c r="AI738" s="954"/>
      <c r="AJ738" s="954"/>
      <c r="AK738" s="954"/>
      <c r="AL738" s="954"/>
      <c r="AM738" s="954"/>
      <c r="AN738" s="956"/>
      <c r="AO738" s="953" t="s">
        <v>771</v>
      </c>
      <c r="AP738" s="954"/>
      <c r="AQ738" s="954"/>
      <c r="AR738" s="954"/>
      <c r="AS738" s="954"/>
      <c r="AT738" s="954"/>
      <c r="AU738" s="954"/>
      <c r="AV738" s="954"/>
      <c r="AW738" s="954"/>
      <c r="AX738" s="955"/>
    </row>
    <row r="739" spans="1:51" ht="24.75" customHeight="1">
      <c r="A739" s="361" t="s">
        <v>154</v>
      </c>
      <c r="B739" s="361"/>
      <c r="C739" s="361"/>
      <c r="D739" s="361"/>
      <c r="E739" s="953" t="s">
        <v>771</v>
      </c>
      <c r="F739" s="954"/>
      <c r="G739" s="954"/>
      <c r="H739" s="954"/>
      <c r="I739" s="954"/>
      <c r="J739" s="954"/>
      <c r="K739" s="954"/>
      <c r="L739" s="954"/>
      <c r="M739" s="954"/>
      <c r="N739" s="954"/>
      <c r="O739" s="954"/>
      <c r="P739" s="956"/>
      <c r="Q739" s="953" t="s">
        <v>771</v>
      </c>
      <c r="R739" s="954"/>
      <c r="S739" s="954"/>
      <c r="T739" s="954"/>
      <c r="U739" s="954"/>
      <c r="V739" s="954"/>
      <c r="W739" s="954"/>
      <c r="X739" s="954"/>
      <c r="Y739" s="954"/>
      <c r="Z739" s="954"/>
      <c r="AA739" s="954"/>
      <c r="AB739" s="956"/>
      <c r="AC739" s="953" t="s">
        <v>771</v>
      </c>
      <c r="AD739" s="954"/>
      <c r="AE739" s="954"/>
      <c r="AF739" s="954"/>
      <c r="AG739" s="954"/>
      <c r="AH739" s="954"/>
      <c r="AI739" s="954"/>
      <c r="AJ739" s="954"/>
      <c r="AK739" s="954"/>
      <c r="AL739" s="954"/>
      <c r="AM739" s="954"/>
      <c r="AN739" s="956"/>
      <c r="AO739" s="953" t="s">
        <v>771</v>
      </c>
      <c r="AP739" s="954"/>
      <c r="AQ739" s="954"/>
      <c r="AR739" s="954"/>
      <c r="AS739" s="954"/>
      <c r="AT739" s="954"/>
      <c r="AU739" s="954"/>
      <c r="AV739" s="954"/>
      <c r="AW739" s="954"/>
      <c r="AX739" s="955"/>
    </row>
    <row r="740" spans="1:51" ht="24.75" customHeight="1">
      <c r="A740" s="361" t="s">
        <v>155</v>
      </c>
      <c r="B740" s="361"/>
      <c r="C740" s="361"/>
      <c r="D740" s="361"/>
      <c r="E740" s="953" t="s">
        <v>771</v>
      </c>
      <c r="F740" s="954"/>
      <c r="G740" s="954"/>
      <c r="H740" s="954"/>
      <c r="I740" s="954"/>
      <c r="J740" s="954"/>
      <c r="K740" s="954"/>
      <c r="L740" s="954"/>
      <c r="M740" s="954"/>
      <c r="N740" s="954"/>
      <c r="O740" s="954"/>
      <c r="P740" s="956"/>
      <c r="Q740" s="953" t="s">
        <v>771</v>
      </c>
      <c r="R740" s="954"/>
      <c r="S740" s="954"/>
      <c r="T740" s="954"/>
      <c r="U740" s="954"/>
      <c r="V740" s="954"/>
      <c r="W740" s="954"/>
      <c r="X740" s="954"/>
      <c r="Y740" s="954"/>
      <c r="Z740" s="954"/>
      <c r="AA740" s="954"/>
      <c r="AB740" s="956"/>
      <c r="AC740" s="953" t="s">
        <v>771</v>
      </c>
      <c r="AD740" s="954"/>
      <c r="AE740" s="954"/>
      <c r="AF740" s="954"/>
      <c r="AG740" s="954"/>
      <c r="AH740" s="954"/>
      <c r="AI740" s="954"/>
      <c r="AJ740" s="954"/>
      <c r="AK740" s="954"/>
      <c r="AL740" s="954"/>
      <c r="AM740" s="954"/>
      <c r="AN740" s="956"/>
      <c r="AO740" s="953" t="s">
        <v>771</v>
      </c>
      <c r="AP740" s="954"/>
      <c r="AQ740" s="954"/>
      <c r="AR740" s="954"/>
      <c r="AS740" s="954"/>
      <c r="AT740" s="954"/>
      <c r="AU740" s="954"/>
      <c r="AV740" s="954"/>
      <c r="AW740" s="954"/>
      <c r="AX740" s="955"/>
    </row>
    <row r="741" spans="1:51" ht="24.75" customHeight="1">
      <c r="A741" s="361" t="s">
        <v>156</v>
      </c>
      <c r="B741" s="361"/>
      <c r="C741" s="361"/>
      <c r="D741" s="361"/>
      <c r="E741" s="953" t="s">
        <v>737</v>
      </c>
      <c r="F741" s="954"/>
      <c r="G741" s="954"/>
      <c r="H741" s="954"/>
      <c r="I741" s="954"/>
      <c r="J741" s="954"/>
      <c r="K741" s="954"/>
      <c r="L741" s="954"/>
      <c r="M741" s="954"/>
      <c r="N741" s="954"/>
      <c r="O741" s="954"/>
      <c r="P741" s="956"/>
      <c r="Q741" s="953" t="s">
        <v>771</v>
      </c>
      <c r="R741" s="954"/>
      <c r="S741" s="954"/>
      <c r="T741" s="954"/>
      <c r="U741" s="954"/>
      <c r="V741" s="954"/>
      <c r="W741" s="954"/>
      <c r="X741" s="954"/>
      <c r="Y741" s="954"/>
      <c r="Z741" s="954"/>
      <c r="AA741" s="954"/>
      <c r="AB741" s="956"/>
      <c r="AC741" s="953" t="s">
        <v>771</v>
      </c>
      <c r="AD741" s="954"/>
      <c r="AE741" s="954"/>
      <c r="AF741" s="954"/>
      <c r="AG741" s="954"/>
      <c r="AH741" s="954"/>
      <c r="AI741" s="954"/>
      <c r="AJ741" s="954"/>
      <c r="AK741" s="954"/>
      <c r="AL741" s="954"/>
      <c r="AM741" s="954"/>
      <c r="AN741" s="956"/>
      <c r="AO741" s="953" t="s">
        <v>771</v>
      </c>
      <c r="AP741" s="954"/>
      <c r="AQ741" s="954"/>
      <c r="AR741" s="954"/>
      <c r="AS741" s="954"/>
      <c r="AT741" s="954"/>
      <c r="AU741" s="954"/>
      <c r="AV741" s="954"/>
      <c r="AW741" s="954"/>
      <c r="AX741" s="955"/>
    </row>
    <row r="742" spans="1:51" ht="24.75" customHeight="1">
      <c r="A742" s="361" t="s">
        <v>157</v>
      </c>
      <c r="B742" s="361"/>
      <c r="C742" s="361"/>
      <c r="D742" s="361"/>
      <c r="E742" s="953" t="s">
        <v>738</v>
      </c>
      <c r="F742" s="954"/>
      <c r="G742" s="954"/>
      <c r="H742" s="954"/>
      <c r="I742" s="954"/>
      <c r="J742" s="954"/>
      <c r="K742" s="954"/>
      <c r="L742" s="954"/>
      <c r="M742" s="954"/>
      <c r="N742" s="954"/>
      <c r="O742" s="954"/>
      <c r="P742" s="956"/>
      <c r="Q742" s="953" t="s">
        <v>771</v>
      </c>
      <c r="R742" s="954"/>
      <c r="S742" s="954"/>
      <c r="T742" s="954"/>
      <c r="U742" s="954"/>
      <c r="V742" s="954"/>
      <c r="W742" s="954"/>
      <c r="X742" s="954"/>
      <c r="Y742" s="954"/>
      <c r="Z742" s="954"/>
      <c r="AA742" s="954"/>
      <c r="AB742" s="956"/>
      <c r="AC742" s="953" t="s">
        <v>771</v>
      </c>
      <c r="AD742" s="954"/>
      <c r="AE742" s="954"/>
      <c r="AF742" s="954"/>
      <c r="AG742" s="954"/>
      <c r="AH742" s="954"/>
      <c r="AI742" s="954"/>
      <c r="AJ742" s="954"/>
      <c r="AK742" s="954"/>
      <c r="AL742" s="954"/>
      <c r="AM742" s="954"/>
      <c r="AN742" s="956"/>
      <c r="AO742" s="953" t="s">
        <v>771</v>
      </c>
      <c r="AP742" s="954"/>
      <c r="AQ742" s="954"/>
      <c r="AR742" s="954"/>
      <c r="AS742" s="954"/>
      <c r="AT742" s="954"/>
      <c r="AU742" s="954"/>
      <c r="AV742" s="954"/>
      <c r="AW742" s="954"/>
      <c r="AX742" s="955"/>
    </row>
    <row r="743" spans="1:51" ht="24.75" customHeight="1">
      <c r="A743" s="361" t="s">
        <v>158</v>
      </c>
      <c r="B743" s="361"/>
      <c r="C743" s="361"/>
      <c r="D743" s="361"/>
      <c r="E743" s="953" t="s">
        <v>739</v>
      </c>
      <c r="F743" s="954"/>
      <c r="G743" s="954"/>
      <c r="H743" s="954"/>
      <c r="I743" s="954"/>
      <c r="J743" s="954"/>
      <c r="K743" s="954"/>
      <c r="L743" s="954"/>
      <c r="M743" s="954"/>
      <c r="N743" s="954"/>
      <c r="O743" s="954"/>
      <c r="P743" s="956"/>
      <c r="Q743" s="953" t="s">
        <v>771</v>
      </c>
      <c r="R743" s="954"/>
      <c r="S743" s="954"/>
      <c r="T743" s="954"/>
      <c r="U743" s="954"/>
      <c r="V743" s="954"/>
      <c r="W743" s="954"/>
      <c r="X743" s="954"/>
      <c r="Y743" s="954"/>
      <c r="Z743" s="954"/>
      <c r="AA743" s="954"/>
      <c r="AB743" s="956"/>
      <c r="AC743" s="953" t="s">
        <v>771</v>
      </c>
      <c r="AD743" s="954"/>
      <c r="AE743" s="954"/>
      <c r="AF743" s="954"/>
      <c r="AG743" s="954"/>
      <c r="AH743" s="954"/>
      <c r="AI743" s="954"/>
      <c r="AJ743" s="954"/>
      <c r="AK743" s="954"/>
      <c r="AL743" s="954"/>
      <c r="AM743" s="954"/>
      <c r="AN743" s="956"/>
      <c r="AO743" s="953" t="s">
        <v>771</v>
      </c>
      <c r="AP743" s="954"/>
      <c r="AQ743" s="954"/>
      <c r="AR743" s="954"/>
      <c r="AS743" s="954"/>
      <c r="AT743" s="954"/>
      <c r="AU743" s="954"/>
      <c r="AV743" s="954"/>
      <c r="AW743" s="954"/>
      <c r="AX743" s="955"/>
    </row>
    <row r="744" spans="1:51" ht="24.75" customHeight="1">
      <c r="A744" s="361" t="s">
        <v>159</v>
      </c>
      <c r="B744" s="361"/>
      <c r="C744" s="361"/>
      <c r="D744" s="361"/>
      <c r="E744" s="953" t="s">
        <v>740</v>
      </c>
      <c r="F744" s="954"/>
      <c r="G744" s="954"/>
      <c r="H744" s="954"/>
      <c r="I744" s="954"/>
      <c r="J744" s="954"/>
      <c r="K744" s="954"/>
      <c r="L744" s="954"/>
      <c r="M744" s="954"/>
      <c r="N744" s="954"/>
      <c r="O744" s="954"/>
      <c r="P744" s="956"/>
      <c r="Q744" s="953" t="s">
        <v>771</v>
      </c>
      <c r="R744" s="954"/>
      <c r="S744" s="954"/>
      <c r="T744" s="954"/>
      <c r="U744" s="954"/>
      <c r="V744" s="954"/>
      <c r="W744" s="954"/>
      <c r="X744" s="954"/>
      <c r="Y744" s="954"/>
      <c r="Z744" s="954"/>
      <c r="AA744" s="954"/>
      <c r="AB744" s="956"/>
      <c r="AC744" s="953" t="s">
        <v>771</v>
      </c>
      <c r="AD744" s="954"/>
      <c r="AE744" s="954"/>
      <c r="AF744" s="954"/>
      <c r="AG744" s="954"/>
      <c r="AH744" s="954"/>
      <c r="AI744" s="954"/>
      <c r="AJ744" s="954"/>
      <c r="AK744" s="954"/>
      <c r="AL744" s="954"/>
      <c r="AM744" s="954"/>
      <c r="AN744" s="956"/>
      <c r="AO744" s="953" t="s">
        <v>771</v>
      </c>
      <c r="AP744" s="954"/>
      <c r="AQ744" s="954"/>
      <c r="AR744" s="954"/>
      <c r="AS744" s="954"/>
      <c r="AT744" s="954"/>
      <c r="AU744" s="954"/>
      <c r="AV744" s="954"/>
      <c r="AW744" s="954"/>
      <c r="AX744" s="955"/>
    </row>
    <row r="745" spans="1:51" ht="24.75" customHeight="1">
      <c r="A745" s="361" t="s">
        <v>20</v>
      </c>
      <c r="B745" s="361"/>
      <c r="C745" s="361"/>
      <c r="D745" s="361"/>
      <c r="E745" s="990" t="s">
        <v>741</v>
      </c>
      <c r="F745" s="991"/>
      <c r="G745" s="991"/>
      <c r="H745" s="991"/>
      <c r="I745" s="991"/>
      <c r="J745" s="991"/>
      <c r="K745" s="991"/>
      <c r="L745" s="991"/>
      <c r="M745" s="991"/>
      <c r="N745" s="991"/>
      <c r="O745" s="991"/>
      <c r="P745" s="992"/>
      <c r="Q745" s="990" t="s">
        <v>771</v>
      </c>
      <c r="R745" s="991"/>
      <c r="S745" s="991"/>
      <c r="T745" s="991"/>
      <c r="U745" s="991"/>
      <c r="V745" s="991"/>
      <c r="W745" s="991"/>
      <c r="X745" s="991"/>
      <c r="Y745" s="991"/>
      <c r="Z745" s="991"/>
      <c r="AA745" s="991"/>
      <c r="AB745" s="992"/>
      <c r="AC745" s="990" t="s">
        <v>771</v>
      </c>
      <c r="AD745" s="991"/>
      <c r="AE745" s="991"/>
      <c r="AF745" s="991"/>
      <c r="AG745" s="991"/>
      <c r="AH745" s="991"/>
      <c r="AI745" s="991"/>
      <c r="AJ745" s="991"/>
      <c r="AK745" s="991"/>
      <c r="AL745" s="991"/>
      <c r="AM745" s="991"/>
      <c r="AN745" s="992"/>
      <c r="AO745" s="953" t="s">
        <v>771</v>
      </c>
      <c r="AP745" s="954"/>
      <c r="AQ745" s="954"/>
      <c r="AR745" s="954"/>
      <c r="AS745" s="954"/>
      <c r="AT745" s="954"/>
      <c r="AU745" s="954"/>
      <c r="AV745" s="954"/>
      <c r="AW745" s="954"/>
      <c r="AX745" s="955"/>
    </row>
    <row r="746" spans="1:51" ht="24.75" customHeight="1">
      <c r="A746" s="361" t="s">
        <v>160</v>
      </c>
      <c r="B746" s="361"/>
      <c r="C746" s="361"/>
      <c r="D746" s="361"/>
      <c r="E746" s="959" t="s">
        <v>700</v>
      </c>
      <c r="F746" s="957"/>
      <c r="G746" s="957"/>
      <c r="H746" s="100" t="str">
        <f>IF(E746="","","-")</f>
        <v>-</v>
      </c>
      <c r="I746" s="957"/>
      <c r="J746" s="957"/>
      <c r="K746" s="100" t="str">
        <f>IF(I746="","","-")</f>
        <v/>
      </c>
      <c r="L746" s="958">
        <v>19</v>
      </c>
      <c r="M746" s="958"/>
      <c r="N746" s="100" t="str">
        <f>IF(O746="","","-")</f>
        <v/>
      </c>
      <c r="O746" s="960"/>
      <c r="P746" s="961"/>
      <c r="Q746" s="959" t="s">
        <v>217</v>
      </c>
      <c r="R746" s="957"/>
      <c r="S746" s="957"/>
      <c r="T746" s="100" t="str">
        <f>IF(Q746="","","-")</f>
        <v>-</v>
      </c>
      <c r="U746" s="957"/>
      <c r="V746" s="957"/>
      <c r="W746" s="100" t="str">
        <f>IF(U746="","","-")</f>
        <v/>
      </c>
      <c r="X746" s="958"/>
      <c r="Y746" s="958"/>
      <c r="Z746" s="100" t="str">
        <f>IF(AA746="","","-")</f>
        <v/>
      </c>
      <c r="AA746" s="960"/>
      <c r="AB746" s="961"/>
      <c r="AC746" s="959" t="s">
        <v>217</v>
      </c>
      <c r="AD746" s="957"/>
      <c r="AE746" s="957"/>
      <c r="AF746" s="100" t="str">
        <f>IF(AC746="","","-")</f>
        <v>-</v>
      </c>
      <c r="AG746" s="957"/>
      <c r="AH746" s="957"/>
      <c r="AI746" s="100" t="str">
        <f>IF(AG746="","","-")</f>
        <v/>
      </c>
      <c r="AJ746" s="958"/>
      <c r="AK746" s="958"/>
      <c r="AL746" s="100" t="str">
        <f>IF(AM746="","","-")</f>
        <v/>
      </c>
      <c r="AM746" s="960"/>
      <c r="AN746" s="961"/>
      <c r="AO746" s="959" t="s">
        <v>217</v>
      </c>
      <c r="AP746" s="957"/>
      <c r="AQ746" s="100" t="str">
        <f>IF(AO746="","","-")</f>
        <v>-</v>
      </c>
      <c r="AR746" s="957"/>
      <c r="AS746" s="957"/>
      <c r="AT746" s="100" t="str">
        <f>IF(AR746="","","-")</f>
        <v/>
      </c>
      <c r="AU746" s="958"/>
      <c r="AV746" s="958"/>
      <c r="AW746" s="100" t="str">
        <f>IF(AX746="","","-")</f>
        <v/>
      </c>
      <c r="AX746" s="103"/>
    </row>
    <row r="747" spans="1:51" ht="24.75" customHeight="1">
      <c r="A747" s="361" t="s">
        <v>45</v>
      </c>
      <c r="B747" s="361"/>
      <c r="C747" s="361"/>
      <c r="D747" s="361"/>
      <c r="E747" s="959" t="s">
        <v>700</v>
      </c>
      <c r="F747" s="957"/>
      <c r="G747" s="957"/>
      <c r="H747" s="100" t="str">
        <f>IF(E747="","","-")</f>
        <v>-</v>
      </c>
      <c r="I747" s="957"/>
      <c r="J747" s="957"/>
      <c r="K747" s="100" t="str">
        <f>IF(I747="","","-")</f>
        <v/>
      </c>
      <c r="L747" s="958">
        <v>18</v>
      </c>
      <c r="M747" s="958"/>
      <c r="N747" s="100" t="str">
        <f>IF(O747="","","-")</f>
        <v/>
      </c>
      <c r="O747" s="960"/>
      <c r="P747" s="961"/>
      <c r="Q747" s="959" t="s">
        <v>217</v>
      </c>
      <c r="R747" s="957"/>
      <c r="S747" s="957"/>
      <c r="T747" s="100" t="str">
        <f>IF(Q747="","","-")</f>
        <v>-</v>
      </c>
      <c r="U747" s="957"/>
      <c r="V747" s="957"/>
      <c r="W747" s="100" t="str">
        <f>IF(U747="","","-")</f>
        <v/>
      </c>
      <c r="X747" s="958"/>
      <c r="Y747" s="958"/>
      <c r="Z747" s="100" t="str">
        <f>IF(AA747="","","-")</f>
        <v/>
      </c>
      <c r="AA747" s="960"/>
      <c r="AB747" s="961"/>
      <c r="AC747" s="959" t="s">
        <v>217</v>
      </c>
      <c r="AD747" s="957"/>
      <c r="AE747" s="957"/>
      <c r="AF747" s="100" t="str">
        <f>IF(AC747="","","-")</f>
        <v>-</v>
      </c>
      <c r="AG747" s="957"/>
      <c r="AH747" s="957"/>
      <c r="AI747" s="100" t="str">
        <f>IF(AG747="","","-")</f>
        <v/>
      </c>
      <c r="AJ747" s="958"/>
      <c r="AK747" s="958"/>
      <c r="AL747" s="100" t="str">
        <f>IF(AM747="","","-")</f>
        <v/>
      </c>
      <c r="AM747" s="960"/>
      <c r="AN747" s="961"/>
      <c r="AO747" s="959" t="s">
        <v>217</v>
      </c>
      <c r="AP747" s="957"/>
      <c r="AQ747" s="100" t="str">
        <f>IF(AO747="","","-")</f>
        <v>-</v>
      </c>
      <c r="AR747" s="957"/>
      <c r="AS747" s="957"/>
      <c r="AT747" s="100" t="str">
        <f>IF(AR747="","","-")</f>
        <v/>
      </c>
      <c r="AU747" s="958"/>
      <c r="AV747" s="958"/>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747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748</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6"/>
    </row>
    <row r="788" spans="1:51" ht="24.75" customHeight="1">
      <c r="A788" s="632"/>
      <c r="B788" s="633"/>
      <c r="C788" s="633"/>
      <c r="D788" s="633"/>
      <c r="E788" s="633"/>
      <c r="F788" s="634"/>
      <c r="G788" s="814" t="s">
        <v>165</v>
      </c>
      <c r="H788" s="668"/>
      <c r="I788" s="668"/>
      <c r="J788" s="668"/>
      <c r="K788" s="668"/>
      <c r="L788" s="667" t="s">
        <v>166</v>
      </c>
      <c r="M788" s="668"/>
      <c r="N788" s="668"/>
      <c r="O788" s="668"/>
      <c r="P788" s="668"/>
      <c r="Q788" s="668"/>
      <c r="R788" s="668"/>
      <c r="S788" s="668"/>
      <c r="T788" s="668"/>
      <c r="U788" s="668"/>
      <c r="V788" s="668"/>
      <c r="W788" s="668"/>
      <c r="X788" s="669"/>
      <c r="Y788" s="653" t="s">
        <v>167</v>
      </c>
      <c r="Z788" s="654"/>
      <c r="AA788" s="654"/>
      <c r="AB788" s="801"/>
      <c r="AC788" s="814" t="s">
        <v>165</v>
      </c>
      <c r="AD788" s="668"/>
      <c r="AE788" s="668"/>
      <c r="AF788" s="668"/>
      <c r="AG788" s="668"/>
      <c r="AH788" s="667" t="s">
        <v>166</v>
      </c>
      <c r="AI788" s="668"/>
      <c r="AJ788" s="668"/>
      <c r="AK788" s="668"/>
      <c r="AL788" s="668"/>
      <c r="AM788" s="668"/>
      <c r="AN788" s="668"/>
      <c r="AO788" s="668"/>
      <c r="AP788" s="668"/>
      <c r="AQ788" s="668"/>
      <c r="AR788" s="668"/>
      <c r="AS788" s="668"/>
      <c r="AT788" s="669"/>
      <c r="AU788" s="653" t="s">
        <v>167</v>
      </c>
      <c r="AV788" s="654"/>
      <c r="AW788" s="654"/>
      <c r="AX788" s="655"/>
    </row>
    <row r="789" spans="1:51" ht="24.75" customHeight="1">
      <c r="A789" s="632"/>
      <c r="B789" s="633"/>
      <c r="C789" s="633"/>
      <c r="D789" s="633"/>
      <c r="E789" s="633"/>
      <c r="F789" s="634"/>
      <c r="G789" s="670" t="s">
        <v>742</v>
      </c>
      <c r="H789" s="671"/>
      <c r="I789" s="671"/>
      <c r="J789" s="671"/>
      <c r="K789" s="672"/>
      <c r="L789" s="664" t="s">
        <v>743</v>
      </c>
      <c r="M789" s="665"/>
      <c r="N789" s="665"/>
      <c r="O789" s="665"/>
      <c r="P789" s="665"/>
      <c r="Q789" s="665"/>
      <c r="R789" s="665"/>
      <c r="S789" s="665"/>
      <c r="T789" s="665"/>
      <c r="U789" s="665"/>
      <c r="V789" s="665"/>
      <c r="W789" s="665"/>
      <c r="X789" s="666"/>
      <c r="Y789" s="385">
        <v>4.2</v>
      </c>
      <c r="Z789" s="386"/>
      <c r="AA789" s="386"/>
      <c r="AB789" s="387"/>
      <c r="AC789" s="670" t="s">
        <v>742</v>
      </c>
      <c r="AD789" s="671"/>
      <c r="AE789" s="671"/>
      <c r="AF789" s="671"/>
      <c r="AG789" s="672"/>
      <c r="AH789" s="664" t="s">
        <v>749</v>
      </c>
      <c r="AI789" s="665"/>
      <c r="AJ789" s="665"/>
      <c r="AK789" s="665"/>
      <c r="AL789" s="665"/>
      <c r="AM789" s="665"/>
      <c r="AN789" s="665"/>
      <c r="AO789" s="665"/>
      <c r="AP789" s="665"/>
      <c r="AQ789" s="665"/>
      <c r="AR789" s="665"/>
      <c r="AS789" s="665"/>
      <c r="AT789" s="666"/>
      <c r="AU789" s="385">
        <v>1.1000000000000001</v>
      </c>
      <c r="AV789" s="386"/>
      <c r="AW789" s="386"/>
      <c r="AX789" s="387"/>
    </row>
    <row r="790" spans="1:51" ht="24.75" customHeight="1">
      <c r="A790" s="632"/>
      <c r="B790" s="633"/>
      <c r="C790" s="633"/>
      <c r="D790" s="633"/>
      <c r="E790" s="633"/>
      <c r="F790" s="634"/>
      <c r="G790" s="607" t="s">
        <v>742</v>
      </c>
      <c r="H790" s="608"/>
      <c r="I790" s="608"/>
      <c r="J790" s="608"/>
      <c r="K790" s="609"/>
      <c r="L790" s="599" t="s">
        <v>744</v>
      </c>
      <c r="M790" s="600"/>
      <c r="N790" s="600"/>
      <c r="O790" s="600"/>
      <c r="P790" s="600"/>
      <c r="Q790" s="600"/>
      <c r="R790" s="600"/>
      <c r="S790" s="600"/>
      <c r="T790" s="600"/>
      <c r="U790" s="600"/>
      <c r="V790" s="600"/>
      <c r="W790" s="600"/>
      <c r="X790" s="601"/>
      <c r="Y790" s="602">
        <v>3</v>
      </c>
      <c r="Z790" s="603"/>
      <c r="AA790" s="603"/>
      <c r="AB790" s="613"/>
      <c r="AC790" s="607" t="s">
        <v>742</v>
      </c>
      <c r="AD790" s="608"/>
      <c r="AE790" s="608"/>
      <c r="AF790" s="608"/>
      <c r="AG790" s="609"/>
      <c r="AH790" s="599" t="s">
        <v>750</v>
      </c>
      <c r="AI790" s="600"/>
      <c r="AJ790" s="600"/>
      <c r="AK790" s="600"/>
      <c r="AL790" s="600"/>
      <c r="AM790" s="600"/>
      <c r="AN790" s="600"/>
      <c r="AO790" s="600"/>
      <c r="AP790" s="600"/>
      <c r="AQ790" s="600"/>
      <c r="AR790" s="600"/>
      <c r="AS790" s="600"/>
      <c r="AT790" s="601"/>
      <c r="AU790" s="602">
        <v>0.1</v>
      </c>
      <c r="AV790" s="603"/>
      <c r="AW790" s="603"/>
      <c r="AX790" s="613"/>
    </row>
    <row r="791" spans="1:51" ht="24.75" customHeight="1">
      <c r="A791" s="632"/>
      <c r="B791" s="633"/>
      <c r="C791" s="633"/>
      <c r="D791" s="633"/>
      <c r="E791" s="633"/>
      <c r="F791" s="634"/>
      <c r="G791" s="607" t="s">
        <v>745</v>
      </c>
      <c r="H791" s="608"/>
      <c r="I791" s="608"/>
      <c r="J791" s="608"/>
      <c r="K791" s="609"/>
      <c r="L791" s="599" t="s">
        <v>746</v>
      </c>
      <c r="M791" s="600"/>
      <c r="N791" s="600"/>
      <c r="O791" s="600"/>
      <c r="P791" s="600"/>
      <c r="Q791" s="600"/>
      <c r="R791" s="600"/>
      <c r="S791" s="600"/>
      <c r="T791" s="600"/>
      <c r="U791" s="600"/>
      <c r="V791" s="600"/>
      <c r="W791" s="600"/>
      <c r="X791" s="601"/>
      <c r="Y791" s="602">
        <v>1.1000000000000001</v>
      </c>
      <c r="Z791" s="603"/>
      <c r="AA791" s="603"/>
      <c r="AB791" s="613"/>
      <c r="AC791" s="607" t="s">
        <v>40</v>
      </c>
      <c r="AD791" s="608"/>
      <c r="AE791" s="608"/>
      <c r="AF791" s="608"/>
      <c r="AG791" s="609"/>
      <c r="AH791" s="599" t="s">
        <v>751</v>
      </c>
      <c r="AI791" s="600"/>
      <c r="AJ791" s="600"/>
      <c r="AK791" s="600"/>
      <c r="AL791" s="600"/>
      <c r="AM791" s="600"/>
      <c r="AN791" s="600"/>
      <c r="AO791" s="600"/>
      <c r="AP791" s="600"/>
      <c r="AQ791" s="600"/>
      <c r="AR791" s="600"/>
      <c r="AS791" s="600"/>
      <c r="AT791" s="601"/>
      <c r="AU791" s="602">
        <v>1.4</v>
      </c>
      <c r="AV791" s="603"/>
      <c r="AW791" s="603"/>
      <c r="AX791" s="613"/>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5" t="s">
        <v>31</v>
      </c>
      <c r="H799" s="826"/>
      <c r="I799" s="826"/>
      <c r="J799" s="826"/>
      <c r="K799" s="826"/>
      <c r="L799" s="827"/>
      <c r="M799" s="828"/>
      <c r="N799" s="828"/>
      <c r="O799" s="828"/>
      <c r="P799" s="828"/>
      <c r="Q799" s="828"/>
      <c r="R799" s="828"/>
      <c r="S799" s="828"/>
      <c r="T799" s="828"/>
      <c r="U799" s="828"/>
      <c r="V799" s="828"/>
      <c r="W799" s="828"/>
      <c r="X799" s="829"/>
      <c r="Y799" s="830">
        <f>SUM(Y789:AB798)</f>
        <v>8.3000000000000007</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2.6</v>
      </c>
      <c r="AV799" s="831"/>
      <c r="AW799" s="831"/>
      <c r="AX799" s="833"/>
    </row>
    <row r="800" spans="1:51" ht="24.75" hidden="1" customHeight="1">
      <c r="A800" s="632"/>
      <c r="B800" s="633"/>
      <c r="C800" s="633"/>
      <c r="D800" s="633"/>
      <c r="E800" s="633"/>
      <c r="F800" s="634"/>
      <c r="G800" s="596" t="s">
        <v>168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169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6"/>
      <c r="AY800">
        <f>COUNTA($G$802,$AC$802)</f>
        <v>0</v>
      </c>
    </row>
    <row r="801" spans="1:51" ht="24.75" hidden="1" customHeight="1">
      <c r="A801" s="632"/>
      <c r="B801" s="633"/>
      <c r="C801" s="633"/>
      <c r="D801" s="633"/>
      <c r="E801" s="633"/>
      <c r="F801" s="634"/>
      <c r="G801" s="814" t="s">
        <v>165</v>
      </c>
      <c r="H801" s="668"/>
      <c r="I801" s="668"/>
      <c r="J801" s="668"/>
      <c r="K801" s="668"/>
      <c r="L801" s="667" t="s">
        <v>166</v>
      </c>
      <c r="M801" s="668"/>
      <c r="N801" s="668"/>
      <c r="O801" s="668"/>
      <c r="P801" s="668"/>
      <c r="Q801" s="668"/>
      <c r="R801" s="668"/>
      <c r="S801" s="668"/>
      <c r="T801" s="668"/>
      <c r="U801" s="668"/>
      <c r="V801" s="668"/>
      <c r="W801" s="668"/>
      <c r="X801" s="669"/>
      <c r="Y801" s="653" t="s">
        <v>167</v>
      </c>
      <c r="Z801" s="654"/>
      <c r="AA801" s="654"/>
      <c r="AB801" s="801"/>
      <c r="AC801" s="814" t="s">
        <v>165</v>
      </c>
      <c r="AD801" s="668"/>
      <c r="AE801" s="668"/>
      <c r="AF801" s="668"/>
      <c r="AG801" s="668"/>
      <c r="AH801" s="667" t="s">
        <v>166</v>
      </c>
      <c r="AI801" s="668"/>
      <c r="AJ801" s="668"/>
      <c r="AK801" s="668"/>
      <c r="AL801" s="668"/>
      <c r="AM801" s="668"/>
      <c r="AN801" s="668"/>
      <c r="AO801" s="668"/>
      <c r="AP801" s="668"/>
      <c r="AQ801" s="668"/>
      <c r="AR801" s="668"/>
      <c r="AS801" s="668"/>
      <c r="AT801" s="669"/>
      <c r="AU801" s="653" t="s">
        <v>167</v>
      </c>
      <c r="AV801" s="654"/>
      <c r="AW801" s="654"/>
      <c r="AX801" s="655"/>
      <c r="AY801">
        <f>$AY$800</f>
        <v>0</v>
      </c>
    </row>
    <row r="802" spans="1:51" ht="24.75" hidden="1" customHeight="1">
      <c r="A802" s="632"/>
      <c r="B802" s="633"/>
      <c r="C802" s="633"/>
      <c r="D802" s="633"/>
      <c r="E802" s="633"/>
      <c r="F802" s="634"/>
      <c r="G802" s="670"/>
      <c r="H802" s="671"/>
      <c r="I802" s="671"/>
      <c r="J802" s="671"/>
      <c r="K802" s="672"/>
      <c r="L802" s="664"/>
      <c r="M802" s="665"/>
      <c r="N802" s="665"/>
      <c r="O802" s="665"/>
      <c r="P802" s="665"/>
      <c r="Q802" s="665"/>
      <c r="R802" s="665"/>
      <c r="S802" s="665"/>
      <c r="T802" s="665"/>
      <c r="U802" s="665"/>
      <c r="V802" s="665"/>
      <c r="W802" s="665"/>
      <c r="X802" s="666"/>
      <c r="Y802" s="385"/>
      <c r="Z802" s="386"/>
      <c r="AA802" s="386"/>
      <c r="AB802" s="387"/>
      <c r="AC802" s="670"/>
      <c r="AD802" s="671"/>
      <c r="AE802" s="671"/>
      <c r="AF802" s="671"/>
      <c r="AG802" s="672"/>
      <c r="AH802" s="664"/>
      <c r="AI802" s="665"/>
      <c r="AJ802" s="665"/>
      <c r="AK802" s="665"/>
      <c r="AL802" s="665"/>
      <c r="AM802" s="665"/>
      <c r="AN802" s="665"/>
      <c r="AO802" s="665"/>
      <c r="AP802" s="665"/>
      <c r="AQ802" s="665"/>
      <c r="AR802" s="665"/>
      <c r="AS802" s="665"/>
      <c r="AT802" s="666"/>
      <c r="AU802" s="385"/>
      <c r="AV802" s="386"/>
      <c r="AW802" s="386"/>
      <c r="AX802" s="652"/>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2"/>
      <c r="B813" s="633"/>
      <c r="C813" s="633"/>
      <c r="D813" s="633"/>
      <c r="E813" s="633"/>
      <c r="F813" s="634"/>
      <c r="G813" s="596" t="s">
        <v>170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6"/>
      <c r="AY813">
        <f>COUNTA($G$815,$AC$815)</f>
        <v>0</v>
      </c>
    </row>
    <row r="814" spans="1:51" ht="24.75" hidden="1" customHeight="1">
      <c r="A814" s="632"/>
      <c r="B814" s="633"/>
      <c r="C814" s="633"/>
      <c r="D814" s="633"/>
      <c r="E814" s="633"/>
      <c r="F814" s="634"/>
      <c r="G814" s="814" t="s">
        <v>165</v>
      </c>
      <c r="H814" s="668"/>
      <c r="I814" s="668"/>
      <c r="J814" s="668"/>
      <c r="K814" s="668"/>
      <c r="L814" s="667" t="s">
        <v>166</v>
      </c>
      <c r="M814" s="668"/>
      <c r="N814" s="668"/>
      <c r="O814" s="668"/>
      <c r="P814" s="668"/>
      <c r="Q814" s="668"/>
      <c r="R814" s="668"/>
      <c r="S814" s="668"/>
      <c r="T814" s="668"/>
      <c r="U814" s="668"/>
      <c r="V814" s="668"/>
      <c r="W814" s="668"/>
      <c r="X814" s="669"/>
      <c r="Y814" s="653" t="s">
        <v>167</v>
      </c>
      <c r="Z814" s="654"/>
      <c r="AA814" s="654"/>
      <c r="AB814" s="801"/>
      <c r="AC814" s="814" t="s">
        <v>165</v>
      </c>
      <c r="AD814" s="668"/>
      <c r="AE814" s="668"/>
      <c r="AF814" s="668"/>
      <c r="AG814" s="668"/>
      <c r="AH814" s="667" t="s">
        <v>166</v>
      </c>
      <c r="AI814" s="668"/>
      <c r="AJ814" s="668"/>
      <c r="AK814" s="668"/>
      <c r="AL814" s="668"/>
      <c r="AM814" s="668"/>
      <c r="AN814" s="668"/>
      <c r="AO814" s="668"/>
      <c r="AP814" s="668"/>
      <c r="AQ814" s="668"/>
      <c r="AR814" s="668"/>
      <c r="AS814" s="668"/>
      <c r="AT814" s="669"/>
      <c r="AU814" s="653" t="s">
        <v>167</v>
      </c>
      <c r="AV814" s="654"/>
      <c r="AW814" s="654"/>
      <c r="AX814" s="655"/>
      <c r="AY814">
        <f>$AY$813</f>
        <v>0</v>
      </c>
    </row>
    <row r="815" spans="1:51" ht="24.75" hidden="1" customHeight="1">
      <c r="A815" s="632"/>
      <c r="B815" s="633"/>
      <c r="C815" s="633"/>
      <c r="D815" s="633"/>
      <c r="E815" s="633"/>
      <c r="F815" s="634"/>
      <c r="G815" s="670"/>
      <c r="H815" s="671"/>
      <c r="I815" s="671"/>
      <c r="J815" s="671"/>
      <c r="K815" s="672"/>
      <c r="L815" s="664"/>
      <c r="M815" s="665"/>
      <c r="N815" s="665"/>
      <c r="O815" s="665"/>
      <c r="P815" s="665"/>
      <c r="Q815" s="665"/>
      <c r="R815" s="665"/>
      <c r="S815" s="665"/>
      <c r="T815" s="665"/>
      <c r="U815" s="665"/>
      <c r="V815" s="665"/>
      <c r="W815" s="665"/>
      <c r="X815" s="666"/>
      <c r="Y815" s="385"/>
      <c r="Z815" s="386"/>
      <c r="AA815" s="386"/>
      <c r="AB815" s="387"/>
      <c r="AC815" s="670"/>
      <c r="AD815" s="671"/>
      <c r="AE815" s="671"/>
      <c r="AF815" s="671"/>
      <c r="AG815" s="672"/>
      <c r="AH815" s="664"/>
      <c r="AI815" s="665"/>
      <c r="AJ815" s="665"/>
      <c r="AK815" s="665"/>
      <c r="AL815" s="665"/>
      <c r="AM815" s="665"/>
      <c r="AN815" s="665"/>
      <c r="AO815" s="665"/>
      <c r="AP815" s="665"/>
      <c r="AQ815" s="665"/>
      <c r="AR815" s="665"/>
      <c r="AS815" s="665"/>
      <c r="AT815" s="666"/>
      <c r="AU815" s="385"/>
      <c r="AV815" s="386"/>
      <c r="AW815" s="386"/>
      <c r="AX815" s="652"/>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2"/>
      <c r="B826" s="633"/>
      <c r="C826" s="633"/>
      <c r="D826" s="633"/>
      <c r="E826" s="633"/>
      <c r="F826" s="634"/>
      <c r="G826" s="596" t="s">
        <v>172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173</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6"/>
      <c r="AY826">
        <f>COUNTA($G$828,$AC$828)</f>
        <v>0</v>
      </c>
    </row>
    <row r="827" spans="1:51" ht="24.75" hidden="1" customHeight="1">
      <c r="A827" s="632"/>
      <c r="B827" s="633"/>
      <c r="C827" s="633"/>
      <c r="D827" s="633"/>
      <c r="E827" s="633"/>
      <c r="F827" s="634"/>
      <c r="G827" s="814" t="s">
        <v>165</v>
      </c>
      <c r="H827" s="668"/>
      <c r="I827" s="668"/>
      <c r="J827" s="668"/>
      <c r="K827" s="668"/>
      <c r="L827" s="667" t="s">
        <v>166</v>
      </c>
      <c r="M827" s="668"/>
      <c r="N827" s="668"/>
      <c r="O827" s="668"/>
      <c r="P827" s="668"/>
      <c r="Q827" s="668"/>
      <c r="R827" s="668"/>
      <c r="S827" s="668"/>
      <c r="T827" s="668"/>
      <c r="U827" s="668"/>
      <c r="V827" s="668"/>
      <c r="W827" s="668"/>
      <c r="X827" s="669"/>
      <c r="Y827" s="653" t="s">
        <v>167</v>
      </c>
      <c r="Z827" s="654"/>
      <c r="AA827" s="654"/>
      <c r="AB827" s="801"/>
      <c r="AC827" s="814" t="s">
        <v>165</v>
      </c>
      <c r="AD827" s="668"/>
      <c r="AE827" s="668"/>
      <c r="AF827" s="668"/>
      <c r="AG827" s="668"/>
      <c r="AH827" s="667" t="s">
        <v>166</v>
      </c>
      <c r="AI827" s="668"/>
      <c r="AJ827" s="668"/>
      <c r="AK827" s="668"/>
      <c r="AL827" s="668"/>
      <c r="AM827" s="668"/>
      <c r="AN827" s="668"/>
      <c r="AO827" s="668"/>
      <c r="AP827" s="668"/>
      <c r="AQ827" s="668"/>
      <c r="AR827" s="668"/>
      <c r="AS827" s="668"/>
      <c r="AT827" s="669"/>
      <c r="AU827" s="653" t="s">
        <v>167</v>
      </c>
      <c r="AV827" s="654"/>
      <c r="AW827" s="654"/>
      <c r="AX827" s="655"/>
      <c r="AY827">
        <f>$AY$826</f>
        <v>0</v>
      </c>
    </row>
    <row r="828" spans="1:51" s="16" customFormat="1" ht="24.75" hidden="1" customHeight="1">
      <c r="A828" s="632"/>
      <c r="B828" s="633"/>
      <c r="C828" s="633"/>
      <c r="D828" s="633"/>
      <c r="E828" s="633"/>
      <c r="F828" s="634"/>
      <c r="G828" s="670"/>
      <c r="H828" s="671"/>
      <c r="I828" s="671"/>
      <c r="J828" s="671"/>
      <c r="K828" s="672"/>
      <c r="L828" s="664"/>
      <c r="M828" s="665"/>
      <c r="N828" s="665"/>
      <c r="O828" s="665"/>
      <c r="P828" s="665"/>
      <c r="Q828" s="665"/>
      <c r="R828" s="665"/>
      <c r="S828" s="665"/>
      <c r="T828" s="665"/>
      <c r="U828" s="665"/>
      <c r="V828" s="665"/>
      <c r="W828" s="665"/>
      <c r="X828" s="666"/>
      <c r="Y828" s="385"/>
      <c r="Z828" s="386"/>
      <c r="AA828" s="386"/>
      <c r="AB828" s="387"/>
      <c r="AC828" s="670"/>
      <c r="AD828" s="671"/>
      <c r="AE828" s="671"/>
      <c r="AF828" s="671"/>
      <c r="AG828" s="672"/>
      <c r="AH828" s="664"/>
      <c r="AI828" s="665"/>
      <c r="AJ828" s="665"/>
      <c r="AK828" s="665"/>
      <c r="AL828" s="665"/>
      <c r="AM828" s="665"/>
      <c r="AN828" s="665"/>
      <c r="AO828" s="665"/>
      <c r="AP828" s="665"/>
      <c r="AQ828" s="665"/>
      <c r="AR828" s="665"/>
      <c r="AS828" s="665"/>
      <c r="AT828" s="666"/>
      <c r="AU828" s="385"/>
      <c r="AV828" s="386"/>
      <c r="AW828" s="386"/>
      <c r="AX828" s="652"/>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c r="A839" s="905" t="s">
        <v>174</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752</v>
      </c>
      <c r="D845" s="343"/>
      <c r="E845" s="343"/>
      <c r="F845" s="343"/>
      <c r="G845" s="343"/>
      <c r="H845" s="343"/>
      <c r="I845" s="343"/>
      <c r="J845" s="344">
        <v>8010701012863</v>
      </c>
      <c r="K845" s="345"/>
      <c r="L845" s="345"/>
      <c r="M845" s="345"/>
      <c r="N845" s="345"/>
      <c r="O845" s="345"/>
      <c r="P845" s="377" t="s">
        <v>753</v>
      </c>
      <c r="Q845" s="378"/>
      <c r="R845" s="378"/>
      <c r="S845" s="378"/>
      <c r="T845" s="378"/>
      <c r="U845" s="378"/>
      <c r="V845" s="378"/>
      <c r="W845" s="378"/>
      <c r="X845" s="378"/>
      <c r="Y845" s="347">
        <v>8.3000000000000007</v>
      </c>
      <c r="Z845" s="348"/>
      <c r="AA845" s="348"/>
      <c r="AB845" s="349"/>
      <c r="AC845" s="903" t="s">
        <v>311</v>
      </c>
      <c r="AD845" s="904"/>
      <c r="AE845" s="904"/>
      <c r="AF845" s="904"/>
      <c r="AG845" s="904"/>
      <c r="AH845" s="366" t="s">
        <v>768</v>
      </c>
      <c r="AI845" s="367"/>
      <c r="AJ845" s="367"/>
      <c r="AK845" s="367"/>
      <c r="AL845" s="354" t="s">
        <v>768</v>
      </c>
      <c r="AM845" s="355"/>
      <c r="AN845" s="355"/>
      <c r="AO845" s="356"/>
      <c r="AP845" s="357" t="s">
        <v>768</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1</v>
      </c>
    </row>
    <row r="878" spans="1:51" ht="30" customHeight="1">
      <c r="A878" s="370">
        <v>1</v>
      </c>
      <c r="B878" s="370">
        <v>1</v>
      </c>
      <c r="C878" s="358" t="s">
        <v>752</v>
      </c>
      <c r="D878" s="343"/>
      <c r="E878" s="343"/>
      <c r="F878" s="343"/>
      <c r="G878" s="343"/>
      <c r="H878" s="343"/>
      <c r="I878" s="343"/>
      <c r="J878" s="344">
        <v>8010701012863</v>
      </c>
      <c r="K878" s="345"/>
      <c r="L878" s="345"/>
      <c r="M878" s="345"/>
      <c r="N878" s="345"/>
      <c r="O878" s="345"/>
      <c r="P878" s="377" t="s">
        <v>754</v>
      </c>
      <c r="Q878" s="378"/>
      <c r="R878" s="378"/>
      <c r="S878" s="378"/>
      <c r="T878" s="378"/>
      <c r="U878" s="378"/>
      <c r="V878" s="378"/>
      <c r="W878" s="378"/>
      <c r="X878" s="378"/>
      <c r="Y878" s="347">
        <v>2.6</v>
      </c>
      <c r="Z878" s="348"/>
      <c r="AA878" s="348"/>
      <c r="AB878" s="349"/>
      <c r="AC878" s="903" t="s">
        <v>760</v>
      </c>
      <c r="AD878" s="904"/>
      <c r="AE878" s="904"/>
      <c r="AF878" s="904"/>
      <c r="AG878" s="904"/>
      <c r="AH878" s="366" t="s">
        <v>761</v>
      </c>
      <c r="AI878" s="367"/>
      <c r="AJ878" s="367"/>
      <c r="AK878" s="367"/>
      <c r="AL878" s="354" t="s">
        <v>768</v>
      </c>
      <c r="AM878" s="355"/>
      <c r="AN878" s="355"/>
      <c r="AO878" s="356"/>
      <c r="AP878" s="357" t="s">
        <v>761</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2" t="s">
        <v>192</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194</v>
      </c>
      <c r="D1109" s="375"/>
      <c r="E1109" s="152" t="s">
        <v>195</v>
      </c>
      <c r="F1109" s="375"/>
      <c r="G1109" s="375"/>
      <c r="H1109" s="375"/>
      <c r="I1109" s="375"/>
      <c r="J1109" s="152" t="s">
        <v>178</v>
      </c>
      <c r="K1109" s="152"/>
      <c r="L1109" s="152"/>
      <c r="M1109" s="152"/>
      <c r="N1109" s="152"/>
      <c r="O1109" s="152"/>
      <c r="P1109" s="362" t="s">
        <v>179</v>
      </c>
      <c r="Q1109" s="362"/>
      <c r="R1109" s="362"/>
      <c r="S1109" s="362"/>
      <c r="T1109" s="362"/>
      <c r="U1109" s="362"/>
      <c r="V1109" s="362"/>
      <c r="W1109" s="362"/>
      <c r="X1109" s="362"/>
      <c r="Y1109" s="152" t="s">
        <v>196</v>
      </c>
      <c r="Z1109" s="375"/>
      <c r="AA1109" s="375"/>
      <c r="AB1109" s="375"/>
      <c r="AC1109" s="152" t="s">
        <v>197</v>
      </c>
      <c r="AD1109" s="152"/>
      <c r="AE1109" s="152"/>
      <c r="AF1109" s="152"/>
      <c r="AG1109" s="152"/>
      <c r="AH1109" s="362" t="s">
        <v>198</v>
      </c>
      <c r="AI1109" s="363"/>
      <c r="AJ1109" s="363"/>
      <c r="AK1109" s="363"/>
      <c r="AL1109" s="363" t="s">
        <v>183</v>
      </c>
      <c r="AM1109" s="363"/>
      <c r="AN1109" s="363"/>
      <c r="AO1109" s="376"/>
      <c r="AP1109" s="365" t="s">
        <v>199</v>
      </c>
      <c r="AQ1109" s="365"/>
      <c r="AR1109" s="365"/>
      <c r="AS1109" s="365"/>
      <c r="AT1109" s="365"/>
      <c r="AU1109" s="365"/>
      <c r="AV1109" s="365"/>
      <c r="AW1109" s="365"/>
      <c r="AX1109" s="365"/>
    </row>
    <row r="1110" spans="1:51" ht="30" customHeight="1">
      <c r="A1110" s="370">
        <v>1</v>
      </c>
      <c r="B1110" s="370">
        <v>1</v>
      </c>
      <c r="C1110" s="368" t="s">
        <v>755</v>
      </c>
      <c r="D1110" s="368"/>
      <c r="E1110" s="369" t="s">
        <v>752</v>
      </c>
      <c r="F1110" s="369"/>
      <c r="G1110" s="369"/>
      <c r="H1110" s="369"/>
      <c r="I1110" s="369"/>
      <c r="J1110" s="344">
        <v>8010701012863</v>
      </c>
      <c r="K1110" s="345"/>
      <c r="L1110" s="345"/>
      <c r="M1110" s="345"/>
      <c r="N1110" s="345"/>
      <c r="O1110" s="345"/>
      <c r="P1110" s="377" t="s">
        <v>754</v>
      </c>
      <c r="Q1110" s="378"/>
      <c r="R1110" s="378"/>
      <c r="S1110" s="378"/>
      <c r="T1110" s="378"/>
      <c r="U1110" s="378"/>
      <c r="V1110" s="378"/>
      <c r="W1110" s="378"/>
      <c r="X1110" s="378"/>
      <c r="Y1110" s="347">
        <v>2.6</v>
      </c>
      <c r="Z1110" s="348"/>
      <c r="AA1110" s="348"/>
      <c r="AB1110" s="349"/>
      <c r="AC1110" s="371" t="s">
        <v>223</v>
      </c>
      <c r="AD1110" s="371"/>
      <c r="AE1110" s="371"/>
      <c r="AF1110" s="371"/>
      <c r="AG1110" s="371"/>
      <c r="AH1110" s="352">
        <v>2</v>
      </c>
      <c r="AI1110" s="353"/>
      <c r="AJ1110" s="353"/>
      <c r="AK1110" s="353"/>
      <c r="AL1110" s="354">
        <v>76</v>
      </c>
      <c r="AM1110" s="355"/>
      <c r="AN1110" s="355"/>
      <c r="AO1110" s="356"/>
      <c r="AP1110" s="357" t="s">
        <v>771</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59">
      <formula>IF(RIGHT(TEXT(P14,"0.#"),1)=".",FALSE,TRUE)</formula>
    </cfRule>
    <cfRule type="expression" dxfId="2820" priority="14060">
      <formula>IF(RIGHT(TEXT(P14,"0.#"),1)=".",TRUE,FALSE)</formula>
    </cfRule>
  </conditionalFormatting>
  <conditionalFormatting sqref="P18:AX18">
    <cfRule type="expression" dxfId="2819" priority="13935">
      <formula>IF(RIGHT(TEXT(P18,"0.#"),1)=".",FALSE,TRUE)</formula>
    </cfRule>
    <cfRule type="expression" dxfId="2818" priority="13936">
      <formula>IF(RIGHT(TEXT(P18,"0.#"),1)=".",TRUE,FALSE)</formula>
    </cfRule>
  </conditionalFormatting>
  <conditionalFormatting sqref="Y799">
    <cfRule type="expression" dxfId="2817" priority="13927">
      <formula>IF(RIGHT(TEXT(Y799,"0.#"),1)=".",FALSE,TRUE)</formula>
    </cfRule>
    <cfRule type="expression" dxfId="2816" priority="13928">
      <formula>IF(RIGHT(TEXT(Y799,"0.#"),1)=".",TRUE,FALSE)</formula>
    </cfRule>
  </conditionalFormatting>
  <conditionalFormatting sqref="Y830:Y837 Y828 Y817:Y824 Y815 Y804:Y811 Y802">
    <cfRule type="expression" dxfId="2815" priority="13709">
      <formula>IF(RIGHT(TEXT(Y802,"0.#"),1)=".",FALSE,TRUE)</formula>
    </cfRule>
    <cfRule type="expression" dxfId="2814" priority="13710">
      <formula>IF(RIGHT(TEXT(Y802,"0.#"),1)=".",TRUE,FALSE)</formula>
    </cfRule>
  </conditionalFormatting>
  <conditionalFormatting sqref="P16:AQ17 P15:AX15 AK13:AQ13">
    <cfRule type="expression" dxfId="2813" priority="13757">
      <formula>IF(RIGHT(TEXT(P13,"0.#"),1)=".",FALSE,TRUE)</formula>
    </cfRule>
    <cfRule type="expression" dxfId="2812" priority="13758">
      <formula>IF(RIGHT(TEXT(P13,"0.#"),1)=".",TRUE,FALSE)</formula>
    </cfRule>
  </conditionalFormatting>
  <conditionalFormatting sqref="AD19:AJ19">
    <cfRule type="expression" dxfId="2811" priority="13755">
      <formula>IF(RIGHT(TEXT(AD19,"0.#"),1)=".",FALSE,TRUE)</formula>
    </cfRule>
    <cfRule type="expression" dxfId="2810" priority="13756">
      <formula>IF(RIGHT(TEXT(AD19,"0.#"),1)=".",TRUE,FALSE)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92:Y798">
    <cfRule type="expression" dxfId="2807" priority="13733">
      <formula>IF(RIGHT(TEXT(Y792,"0.#"),1)=".",FALSE,TRUE)</formula>
    </cfRule>
    <cfRule type="expression" dxfId="2806" priority="13734">
      <formula>IF(RIGHT(TEXT(Y792,"0.#"),1)=".",TRUE,FALSE)</formula>
    </cfRule>
  </conditionalFormatting>
  <conditionalFormatting sqref="AU799">
    <cfRule type="expression" dxfId="2805" priority="13729">
      <formula>IF(RIGHT(TEXT(AU799,"0.#"),1)=".",FALSE,TRUE)</formula>
    </cfRule>
    <cfRule type="expression" dxfId="2804" priority="13730">
      <formula>IF(RIGHT(TEXT(AU799,"0.#"),1)=".",TRUE,FALSE)</formula>
    </cfRule>
  </conditionalFormatting>
  <conditionalFormatting sqref="AU792:AU798">
    <cfRule type="expression" dxfId="2803" priority="13727">
      <formula>IF(RIGHT(TEXT(AU792,"0.#"),1)=".",FALSE,TRUE)</formula>
    </cfRule>
    <cfRule type="expression" dxfId="2802" priority="13728">
      <formula>IF(RIGHT(TEXT(AU792,"0.#"),1)=".",TRUE,FALSE)</formula>
    </cfRule>
  </conditionalFormatting>
  <conditionalFormatting sqref="Y829 Y816 Y803">
    <cfRule type="expression" dxfId="2801" priority="13713">
      <formula>IF(RIGHT(TEXT(Y803,"0.#"),1)=".",FALSE,TRUE)</formula>
    </cfRule>
    <cfRule type="expression" dxfId="2800" priority="13714">
      <formula>IF(RIGHT(TEXT(Y803,"0.#"),1)=".",TRUE,FALSE)</formula>
    </cfRule>
  </conditionalFormatting>
  <conditionalFormatting sqref="Y838 Y825 Y812">
    <cfRule type="expression" dxfId="2799" priority="13711">
      <formula>IF(RIGHT(TEXT(Y812,"0.#"),1)=".",FALSE,TRUE)</formula>
    </cfRule>
    <cfRule type="expression" dxfId="2798" priority="13712">
      <formula>IF(RIGHT(TEXT(Y812,"0.#"),1)=".",TRUE,FALSE)</formula>
    </cfRule>
  </conditionalFormatting>
  <conditionalFormatting sqref="AU829 AU816 AU803">
    <cfRule type="expression" dxfId="2797" priority="13707">
      <formula>IF(RIGHT(TEXT(AU803,"0.#"),1)=".",FALSE,TRUE)</formula>
    </cfRule>
    <cfRule type="expression" dxfId="2796" priority="13708">
      <formula>IF(RIGHT(TEXT(AU803,"0.#"),1)=".",TRUE,FALSE)</formula>
    </cfRule>
  </conditionalFormatting>
  <conditionalFormatting sqref="AU838 AU825 AU812">
    <cfRule type="expression" dxfId="2795" priority="13705">
      <formula>IF(RIGHT(TEXT(AU812,"0.#"),1)=".",FALSE,TRUE)</formula>
    </cfRule>
    <cfRule type="expression" dxfId="2794" priority="13706">
      <formula>IF(RIGHT(TEXT(AU812,"0.#"),1)=".",TRUE,FALSE)</formula>
    </cfRule>
  </conditionalFormatting>
  <conditionalFormatting sqref="AU830:AU837 AU828 AU817:AU824 AU815 AU804:AU811 AU802">
    <cfRule type="expression" dxfId="2793" priority="13703">
      <formula>IF(RIGHT(TEXT(AU802,"0.#"),1)=".",FALSE,TRUE)</formula>
    </cfRule>
    <cfRule type="expression" dxfId="2792" priority="13704">
      <formula>IF(RIGHT(TEXT(AU802,"0.#"),1)=".",TRUE,FALSE)</formula>
    </cfRule>
  </conditionalFormatting>
  <conditionalFormatting sqref="AM87">
    <cfRule type="expression" dxfId="2791" priority="13357">
      <formula>IF(RIGHT(TEXT(AM87,"0.#"),1)=".",FALSE,TRUE)</formula>
    </cfRule>
    <cfRule type="expression" dxfId="2790" priority="13358">
      <formula>IF(RIGHT(TEXT(AM87,"0.#"),1)=".",TRUE,FALSE)</formula>
    </cfRule>
  </conditionalFormatting>
  <conditionalFormatting sqref="AE55">
    <cfRule type="expression" dxfId="2789" priority="13425">
      <formula>IF(RIGHT(TEXT(AE55,"0.#"),1)=".",FALSE,TRUE)</formula>
    </cfRule>
    <cfRule type="expression" dxfId="2788" priority="13426">
      <formula>IF(RIGHT(TEXT(AE55,"0.#"),1)=".",TRUE,FALSE)</formula>
    </cfRule>
  </conditionalFormatting>
  <conditionalFormatting sqref="AI55">
    <cfRule type="expression" dxfId="2787" priority="13423">
      <formula>IF(RIGHT(TEXT(AI55,"0.#"),1)=".",FALSE,TRUE)</formula>
    </cfRule>
    <cfRule type="expression" dxfId="2786" priority="13424">
      <formula>IF(RIGHT(TEXT(AI55,"0.#"),1)=".",TRUE,FALSE)</formula>
    </cfRule>
  </conditionalFormatting>
  <conditionalFormatting sqref="AM34">
    <cfRule type="expression" dxfId="2785" priority="13503">
      <formula>IF(RIGHT(TEXT(AM34,"0.#"),1)=".",FALSE,TRUE)</formula>
    </cfRule>
    <cfRule type="expression" dxfId="2784" priority="13504">
      <formula>IF(RIGHT(TEXT(AM34,"0.#"),1)=".",TRUE,FALSE)</formula>
    </cfRule>
  </conditionalFormatting>
  <conditionalFormatting sqref="AM32">
    <cfRule type="expression" dxfId="2783" priority="13507">
      <formula>IF(RIGHT(TEXT(AM32,"0.#"),1)=".",FALSE,TRUE)</formula>
    </cfRule>
    <cfRule type="expression" dxfId="2782" priority="13508">
      <formula>IF(RIGHT(TEXT(AM32,"0.#"),1)=".",TRUE,FALSE)</formula>
    </cfRule>
  </conditionalFormatting>
  <conditionalFormatting sqref="AM33">
    <cfRule type="expression" dxfId="2781" priority="13505">
      <formula>IF(RIGHT(TEXT(AM33,"0.#"),1)=".",FALSE,TRUE)</formula>
    </cfRule>
    <cfRule type="expression" dxfId="2780" priority="13506">
      <formula>IF(RIGHT(TEXT(AM33,"0.#"),1)=".",TRUE,FALSE)</formula>
    </cfRule>
  </conditionalFormatting>
  <conditionalFormatting sqref="AQ32:AQ34">
    <cfRule type="expression" dxfId="2779" priority="13497">
      <formula>IF(RIGHT(TEXT(AQ32,"0.#"),1)=".",FALSE,TRUE)</formula>
    </cfRule>
    <cfRule type="expression" dxfId="2778" priority="13498">
      <formula>IF(RIGHT(TEXT(AQ32,"0.#"),1)=".",TRUE,FALSE)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Q102">
    <cfRule type="expression" dxfId="2691" priority="13269">
      <formula>IF(RIGHT(TEXT(AQ102,"0.#"),1)=".",FALSE,TRUE)</formula>
    </cfRule>
    <cfRule type="expression" dxfId="2690" priority="13270">
      <formula>IF(RIGHT(TEXT(AQ102,"0.#"),1)=".",TRUE,FALSE)</formula>
    </cfRule>
  </conditionalFormatting>
  <conditionalFormatting sqref="AE104">
    <cfRule type="expression" dxfId="2689" priority="13267">
      <formula>IF(RIGHT(TEXT(AE104,"0.#"),1)=".",FALSE,TRUE)</formula>
    </cfRule>
    <cfRule type="expression" dxfId="2688" priority="13268">
      <formula>IF(RIGHT(TEXT(AE104,"0.#"),1)=".",TRUE,FALSE)</formula>
    </cfRule>
  </conditionalFormatting>
  <conditionalFormatting sqref="AI104">
    <cfRule type="expression" dxfId="2687" priority="13265">
      <formula>IF(RIGHT(TEXT(AI104,"0.#"),1)=".",FALSE,TRUE)</formula>
    </cfRule>
    <cfRule type="expression" dxfId="2686" priority="13266">
      <formula>IF(RIGHT(TEXT(AI104,"0.#"),1)=".",TRUE,FALSE)</formula>
    </cfRule>
  </conditionalFormatting>
  <conditionalFormatting sqref="AM104">
    <cfRule type="expression" dxfId="2685" priority="13263">
      <formula>IF(RIGHT(TEXT(AM104,"0.#"),1)=".",FALSE,TRUE)</formula>
    </cfRule>
    <cfRule type="expression" dxfId="2684" priority="13264">
      <formula>IF(RIGHT(TEXT(AM104,"0.#"),1)=".",TRUE,FALSE)</formula>
    </cfRule>
  </conditionalFormatting>
  <conditionalFormatting sqref="AE105">
    <cfRule type="expression" dxfId="2683" priority="13261">
      <formula>IF(RIGHT(TEXT(AE105,"0.#"),1)=".",FALSE,TRUE)</formula>
    </cfRule>
    <cfRule type="expression" dxfId="2682" priority="13262">
      <formula>IF(RIGHT(TEXT(AE105,"0.#"),1)=".",TRUE,FALSE)</formula>
    </cfRule>
  </conditionalFormatting>
  <conditionalFormatting sqref="AI105">
    <cfRule type="expression" dxfId="2681" priority="13259">
      <formula>IF(RIGHT(TEXT(AI105,"0.#"),1)=".",FALSE,TRUE)</formula>
    </cfRule>
    <cfRule type="expression" dxfId="2680" priority="13260">
      <formula>IF(RIGHT(TEXT(AI105,"0.#"),1)=".",TRUE,FALSE)</formula>
    </cfRule>
  </conditionalFormatting>
  <conditionalFormatting sqref="AM105">
    <cfRule type="expression" dxfId="2679" priority="13257">
      <formula>IF(RIGHT(TEXT(AM105,"0.#"),1)=".",FALSE,TRUE)</formula>
    </cfRule>
    <cfRule type="expression" dxfId="2678" priority="13258">
      <formula>IF(RIGHT(TEXT(AM105,"0.#"),1)=".",TRUE,FALSE)</formula>
    </cfRule>
  </conditionalFormatting>
  <conditionalFormatting sqref="AE107">
    <cfRule type="expression" dxfId="2677" priority="13253">
      <formula>IF(RIGHT(TEXT(AE107,"0.#"),1)=".",FALSE,TRUE)</formula>
    </cfRule>
    <cfRule type="expression" dxfId="2676" priority="13254">
      <formula>IF(RIGHT(TEXT(AE107,"0.#"),1)=".",TRUE,FALSE)</formula>
    </cfRule>
  </conditionalFormatting>
  <conditionalFormatting sqref="AI107">
    <cfRule type="expression" dxfId="2675" priority="13251">
      <formula>IF(RIGHT(TEXT(AI107,"0.#"),1)=".",FALSE,TRUE)</formula>
    </cfRule>
    <cfRule type="expression" dxfId="2674" priority="13252">
      <formula>IF(RIGHT(TEXT(AI107,"0.#"),1)=".",TRUE,FALSE)</formula>
    </cfRule>
  </conditionalFormatting>
  <conditionalFormatting sqref="AM107">
    <cfRule type="expression" dxfId="2673" priority="13249">
      <formula>IF(RIGHT(TEXT(AM107,"0.#"),1)=".",FALSE,TRUE)</formula>
    </cfRule>
    <cfRule type="expression" dxfId="2672" priority="13250">
      <formula>IF(RIGHT(TEXT(AM107,"0.#"),1)=".",TRUE,FALSE)</formula>
    </cfRule>
  </conditionalFormatting>
  <conditionalFormatting sqref="AE108">
    <cfRule type="expression" dxfId="2671" priority="13247">
      <formula>IF(RIGHT(TEXT(AE108,"0.#"),1)=".",FALSE,TRUE)</formula>
    </cfRule>
    <cfRule type="expression" dxfId="2670" priority="13248">
      <formula>IF(RIGHT(TEXT(AE108,"0.#"),1)=".",TRUE,FALSE)</formula>
    </cfRule>
  </conditionalFormatting>
  <conditionalFormatting sqref="AI108">
    <cfRule type="expression" dxfId="2669" priority="13245">
      <formula>IF(RIGHT(TEXT(AI108,"0.#"),1)=".",FALSE,TRUE)</formula>
    </cfRule>
    <cfRule type="expression" dxfId="2668" priority="13246">
      <formula>IF(RIGHT(TEXT(AI108,"0.#"),1)=".",TRUE,FALSE)</formula>
    </cfRule>
  </conditionalFormatting>
  <conditionalFormatting sqref="AM108">
    <cfRule type="expression" dxfId="2667" priority="13243">
      <formula>IF(RIGHT(TEXT(AM108,"0.#"),1)=".",FALSE,TRUE)</formula>
    </cfRule>
    <cfRule type="expression" dxfId="2666" priority="13244">
      <formula>IF(RIGHT(TEXT(AM108,"0.#"),1)=".",TRUE,FALSE)</formula>
    </cfRule>
  </conditionalFormatting>
  <conditionalFormatting sqref="AE110">
    <cfRule type="expression" dxfId="2665" priority="13239">
      <formula>IF(RIGHT(TEXT(AE110,"0.#"),1)=".",FALSE,TRUE)</formula>
    </cfRule>
    <cfRule type="expression" dxfId="2664" priority="13240">
      <formula>IF(RIGHT(TEXT(AE110,"0.#"),1)=".",TRUE,FALSE)</formula>
    </cfRule>
  </conditionalFormatting>
  <conditionalFormatting sqref="AI110">
    <cfRule type="expression" dxfId="2663" priority="13237">
      <formula>IF(RIGHT(TEXT(AI110,"0.#"),1)=".",FALSE,TRUE)</formula>
    </cfRule>
    <cfRule type="expression" dxfId="2662" priority="13238">
      <formula>IF(RIGHT(TEXT(AI110,"0.#"),1)=".",TRUE,FALSE)</formula>
    </cfRule>
  </conditionalFormatting>
  <conditionalFormatting sqref="AM110">
    <cfRule type="expression" dxfId="2661" priority="13235">
      <formula>IF(RIGHT(TEXT(AM110,"0.#"),1)=".",FALSE,TRUE)</formula>
    </cfRule>
    <cfRule type="expression" dxfId="2660" priority="13236">
      <formula>IF(RIGHT(TEXT(AM110,"0.#"),1)=".",TRUE,FALSE)</formula>
    </cfRule>
  </conditionalFormatting>
  <conditionalFormatting sqref="AE111">
    <cfRule type="expression" dxfId="2659" priority="13233">
      <formula>IF(RIGHT(TEXT(AE111,"0.#"),1)=".",FALSE,TRUE)</formula>
    </cfRule>
    <cfRule type="expression" dxfId="2658" priority="13234">
      <formula>IF(RIGHT(TEXT(AE111,"0.#"),1)=".",TRUE,FALSE)</formula>
    </cfRule>
  </conditionalFormatting>
  <conditionalFormatting sqref="AI111">
    <cfRule type="expression" dxfId="2657" priority="13231">
      <formula>IF(RIGHT(TEXT(AI111,"0.#"),1)=".",FALSE,TRUE)</formula>
    </cfRule>
    <cfRule type="expression" dxfId="2656" priority="13232">
      <formula>IF(RIGHT(TEXT(AI111,"0.#"),1)=".",TRUE,FALSE)</formula>
    </cfRule>
  </conditionalFormatting>
  <conditionalFormatting sqref="AM111">
    <cfRule type="expression" dxfId="2655" priority="13229">
      <formula>IF(RIGHT(TEXT(AM111,"0.#"),1)=".",FALSE,TRUE)</formula>
    </cfRule>
    <cfRule type="expression" dxfId="2654" priority="13230">
      <formula>IF(RIGHT(TEXT(AM111,"0.#"),1)=".",TRUE,FALSE)</formula>
    </cfRule>
  </conditionalFormatting>
  <conditionalFormatting sqref="AE113">
    <cfRule type="expression" dxfId="2653" priority="13225">
      <formula>IF(RIGHT(TEXT(AE113,"0.#"),1)=".",FALSE,TRUE)</formula>
    </cfRule>
    <cfRule type="expression" dxfId="2652" priority="13226">
      <formula>IF(RIGHT(TEXT(AE113,"0.#"),1)=".",TRUE,FALSE)</formula>
    </cfRule>
  </conditionalFormatting>
  <conditionalFormatting sqref="AI113">
    <cfRule type="expression" dxfId="2651" priority="13223">
      <formula>IF(RIGHT(TEXT(AI113,"0.#"),1)=".",FALSE,TRUE)</formula>
    </cfRule>
    <cfRule type="expression" dxfId="2650" priority="13224">
      <formula>IF(RIGHT(TEXT(AI113,"0.#"),1)=".",TRUE,FALSE)</formula>
    </cfRule>
  </conditionalFormatting>
  <conditionalFormatting sqref="AM113">
    <cfRule type="expression" dxfId="2649" priority="13221">
      <formula>IF(RIGHT(TEXT(AM113,"0.#"),1)=".",FALSE,TRUE)</formula>
    </cfRule>
    <cfRule type="expression" dxfId="2648" priority="13222">
      <formula>IF(RIGHT(TEXT(AM113,"0.#"),1)=".",TRUE,FALSE)</formula>
    </cfRule>
  </conditionalFormatting>
  <conditionalFormatting sqref="AE114">
    <cfRule type="expression" dxfId="2647" priority="13219">
      <formula>IF(RIGHT(TEXT(AE114,"0.#"),1)=".",FALSE,TRUE)</formula>
    </cfRule>
    <cfRule type="expression" dxfId="2646" priority="13220">
      <formula>IF(RIGHT(TEXT(AE114,"0.#"),1)=".",TRUE,FALSE)</formula>
    </cfRule>
  </conditionalFormatting>
  <conditionalFormatting sqref="AI114">
    <cfRule type="expression" dxfId="2645" priority="13217">
      <formula>IF(RIGHT(TEXT(AI114,"0.#"),1)=".",FALSE,TRUE)</formula>
    </cfRule>
    <cfRule type="expression" dxfId="2644" priority="13218">
      <formula>IF(RIGHT(TEXT(AI114,"0.#"),1)=".",TRUE,FALSE)</formula>
    </cfRule>
  </conditionalFormatting>
  <conditionalFormatting sqref="AM114">
    <cfRule type="expression" dxfId="2643" priority="13215">
      <formula>IF(RIGHT(TEXT(AM114,"0.#"),1)=".",FALSE,TRUE)</formula>
    </cfRule>
    <cfRule type="expression" dxfId="2642" priority="13216">
      <formula>IF(RIGHT(TEXT(AM114,"0.#"),1)=".",TRUE,FALSE)</formula>
    </cfRule>
  </conditionalFormatting>
  <conditionalFormatting sqref="AQ116">
    <cfRule type="expression" dxfId="2641" priority="13211">
      <formula>IF(RIGHT(TEXT(AQ116,"0.#"),1)=".",FALSE,TRUE)</formula>
    </cfRule>
    <cfRule type="expression" dxfId="2640" priority="13212">
      <formula>IF(RIGHT(TEXT(AQ116,"0.#"),1)=".",TRUE,FALSE)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M117">
    <cfRule type="expression" dxfId="2637" priority="13205">
      <formula>IF(RIGHT(TEXT(AM117,"0.#"),1)=".",FALSE,TRUE)</formula>
    </cfRule>
    <cfRule type="expression" dxfId="2636" priority="13206">
      <formula>IF(RIGHT(TEXT(AM117,"0.#"),1)=".",TRUE,FALSE)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74">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74">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10:AO1139">
    <cfRule type="expression" dxfId="2447" priority="2915">
      <formula>IF(AND(AL1110&gt;=0, RIGHT(TEXT(AL1110,"0.#"),1)&lt;&gt;"."),TRUE,FALSE)</formula>
    </cfRule>
    <cfRule type="expression" dxfId="2446" priority="2916">
      <formula>IF(AND(AL1110&gt;=0, RIGHT(TEXT(AL1110,"0.#"),1)="."),TRUE,FALSE)</formula>
    </cfRule>
    <cfRule type="expression" dxfId="2445" priority="2917">
      <formula>IF(AND(AL1110&lt;0, RIGHT(TEXT(AL1110,"0.#"),1)&lt;&gt;"."),TRUE,FALSE)</formula>
    </cfRule>
    <cfRule type="expression" dxfId="2444" priority="2918">
      <formula>IF(AND(AL1110&lt;0, RIGHT(TEXT(AL1110,"0.#"),1)="."),TRUE,FALSE)</formula>
    </cfRule>
  </conditionalFormatting>
  <conditionalFormatting sqref="Y1111:Y1139">
    <cfRule type="expression" dxfId="2443" priority="2913">
      <formula>IF(RIGHT(TEXT(Y1111,"0.#"),1)=".",FALSE,TRUE)</formula>
    </cfRule>
    <cfRule type="expression" dxfId="2442" priority="2914">
      <formula>IF(RIGHT(TEXT(Y1111,"0.#"),1)=".",TRUE,FALSE)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45:AO846">
    <cfRule type="expression" dxfId="2433" priority="2867">
      <formula>IF(AND(AL845&gt;=0, RIGHT(TEXT(AL845,"0.#"),1)&lt;&gt;"."),TRUE,FALSE)</formula>
    </cfRule>
    <cfRule type="expression" dxfId="2432" priority="2868">
      <formula>IF(AND(AL845&gt;=0, RIGHT(TEXT(AL845,"0.#"),1)="."),TRUE,FALSE)</formula>
    </cfRule>
    <cfRule type="expression" dxfId="2431" priority="2869">
      <formula>IF(AND(AL845&lt;0, RIGHT(TEXT(AL845,"0.#"),1)&lt;&gt;"."),TRUE,FALSE)</formula>
    </cfRule>
    <cfRule type="expression" dxfId="2430" priority="2870">
      <formula>IF(AND(AL845&lt;0, RIGHT(TEXT(AL845,"0.#"),1)="."),TRUE,FALSE)</formula>
    </cfRule>
  </conditionalFormatting>
  <conditionalFormatting sqref="Y846">
    <cfRule type="expression" dxfId="2429" priority="2865">
      <formula>IF(RIGHT(TEXT(Y846,"0.#"),1)=".",FALSE,TRUE)</formula>
    </cfRule>
    <cfRule type="expression" dxfId="2428" priority="2866">
      <formula>IF(RIGHT(TEXT(Y846,"0.#"),1)=".",TRUE,FALSE)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80:Y907">
    <cfRule type="expression" dxfId="2111" priority="2125">
      <formula>IF(RIGHT(TEXT(Y880,"0.#"),1)=".",FALSE,TRUE)</formula>
    </cfRule>
    <cfRule type="expression" dxfId="2110" priority="2126">
      <formula>IF(RIGHT(TEXT(Y880,"0.#"),1)=".",TRUE,FALSE)</formula>
    </cfRule>
  </conditionalFormatting>
  <conditionalFormatting sqref="Y879">
    <cfRule type="expression" dxfId="2109" priority="2119">
      <formula>IF(RIGHT(TEXT(Y879,"0.#"),1)=".",FALSE,TRUE)</formula>
    </cfRule>
    <cfRule type="expression" dxfId="2108" priority="2120">
      <formula>IF(RIGHT(TEXT(Y879,"0.#"),1)=".",TRUE,FALSE)</formula>
    </cfRule>
  </conditionalFormatting>
  <conditionalFormatting sqref="Y913:Y940">
    <cfRule type="expression" dxfId="2107" priority="2113">
      <formula>IF(RIGHT(TEXT(Y913,"0.#"),1)=".",FALSE,TRUE)</formula>
    </cfRule>
    <cfRule type="expression" dxfId="2106" priority="2114">
      <formula>IF(RIGHT(TEXT(Y913,"0.#"),1)=".",TRUE,FALSE)</formula>
    </cfRule>
  </conditionalFormatting>
  <conditionalFormatting sqref="Y911:Y912">
    <cfRule type="expression" dxfId="2105" priority="2107">
      <formula>IF(RIGHT(TEXT(Y911,"0.#"),1)=".",FALSE,TRUE)</formula>
    </cfRule>
    <cfRule type="expression" dxfId="2104" priority="2108">
      <formula>IF(RIGHT(TEXT(Y911,"0.#"),1)=".",TRUE,FALSE)</formula>
    </cfRule>
  </conditionalFormatting>
  <conditionalFormatting sqref="Y946:Y973">
    <cfRule type="expression" dxfId="2103" priority="2101">
      <formula>IF(RIGHT(TEXT(Y946,"0.#"),1)=".",FALSE,TRUE)</formula>
    </cfRule>
    <cfRule type="expression" dxfId="2102" priority="2102">
      <formula>IF(RIGHT(TEXT(Y946,"0.#"),1)=".",TRUE,FALSE)</formula>
    </cfRule>
  </conditionalFormatting>
  <conditionalFormatting sqref="Y944:Y945">
    <cfRule type="expression" dxfId="2101" priority="2095">
      <formula>IF(RIGHT(TEXT(Y944,"0.#"),1)=".",FALSE,TRUE)</formula>
    </cfRule>
    <cfRule type="expression" dxfId="2100" priority="2096">
      <formula>IF(RIGHT(TEXT(Y944,"0.#"),1)=".",TRUE,FALSE)</formula>
    </cfRule>
  </conditionalFormatting>
  <conditionalFormatting sqref="Y979:Y1006">
    <cfRule type="expression" dxfId="2099" priority="2089">
      <formula>IF(RIGHT(TEXT(Y979,"0.#"),1)=".",FALSE,TRUE)</formula>
    </cfRule>
    <cfRule type="expression" dxfId="2098" priority="2090">
      <formula>IF(RIGHT(TEXT(Y979,"0.#"),1)=".",TRUE,FALSE)</formula>
    </cfRule>
  </conditionalFormatting>
  <conditionalFormatting sqref="Y977:Y978">
    <cfRule type="expression" dxfId="2097" priority="2083">
      <formula>IF(RIGHT(TEXT(Y977,"0.#"),1)=".",FALSE,TRUE)</formula>
    </cfRule>
    <cfRule type="expression" dxfId="2096" priority="2084">
      <formula>IF(RIGHT(TEXT(Y977,"0.#"),1)=".",TRUE,FALSE)</formula>
    </cfRule>
  </conditionalFormatting>
  <conditionalFormatting sqref="Y1012:Y1039">
    <cfRule type="expression" dxfId="2095" priority="2077">
      <formula>IF(RIGHT(TEXT(Y1012,"0.#"),1)=".",FALSE,TRUE)</formula>
    </cfRule>
    <cfRule type="expression" dxfId="2094" priority="2078">
      <formula>IF(RIGHT(TEXT(Y1012,"0.#"),1)=".",TRUE,FALSE)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5:P27">
    <cfRule type="expression" dxfId="2087" priority="2347">
      <formula>IF(RIGHT(TEXT(P25,"0.#"),1)=".",FALSE,TRUE)</formula>
    </cfRule>
    <cfRule type="expression" dxfId="2086" priority="2348">
      <formula>IF(RIGHT(TEXT(P25,"0.#"),1)=".",TRUE,FALSE)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80:AO907">
    <cfRule type="expression" dxfId="2015" priority="2127">
      <formula>IF(AND(AL880&gt;=0, RIGHT(TEXT(AL880,"0.#"),1)&lt;&gt;"."),TRUE,FALSE)</formula>
    </cfRule>
    <cfRule type="expression" dxfId="2014" priority="2128">
      <formula>IF(AND(AL880&gt;=0, RIGHT(TEXT(AL880,"0.#"),1)="."),TRUE,FALSE)</formula>
    </cfRule>
    <cfRule type="expression" dxfId="2013" priority="2129">
      <formula>IF(AND(AL880&lt;0, RIGHT(TEXT(AL880,"0.#"),1)&lt;&gt;"."),TRUE,FALSE)</formula>
    </cfRule>
    <cfRule type="expression" dxfId="2012" priority="2130">
      <formula>IF(AND(AL880&lt;0, RIGHT(TEXT(AL880,"0.#"),1)="."),TRUE,FALSE)</formula>
    </cfRule>
  </conditionalFormatting>
  <conditionalFormatting sqref="AL878:AO879">
    <cfRule type="expression" dxfId="2011" priority="2121">
      <formula>IF(AND(AL878&gt;=0, RIGHT(TEXT(AL878,"0.#"),1)&lt;&gt;"."),TRUE,FALSE)</formula>
    </cfRule>
    <cfRule type="expression" dxfId="2010" priority="2122">
      <formula>IF(AND(AL878&gt;=0, RIGHT(TEXT(AL878,"0.#"),1)="."),TRUE,FALSE)</formula>
    </cfRule>
    <cfRule type="expression" dxfId="2009" priority="2123">
      <formula>IF(AND(AL878&lt;0, RIGHT(TEXT(AL878,"0.#"),1)&lt;&gt;"."),TRUE,FALSE)</formula>
    </cfRule>
    <cfRule type="expression" dxfId="2008" priority="2124">
      <formula>IF(AND(AL878&lt;0, RIGHT(TEXT(AL878,"0.#"),1)="."),TRUE,FALSE)</formula>
    </cfRule>
  </conditionalFormatting>
  <conditionalFormatting sqref="AL913:AO940">
    <cfRule type="expression" dxfId="2007" priority="2115">
      <formula>IF(AND(AL913&gt;=0, RIGHT(TEXT(AL913,"0.#"),1)&lt;&gt;"."),TRUE,FALSE)</formula>
    </cfRule>
    <cfRule type="expression" dxfId="2006" priority="2116">
      <formula>IF(AND(AL913&gt;=0, RIGHT(TEXT(AL913,"0.#"),1)="."),TRUE,FALSE)</formula>
    </cfRule>
    <cfRule type="expression" dxfId="2005" priority="2117">
      <formula>IF(AND(AL913&lt;0, RIGHT(TEXT(AL913,"0.#"),1)&lt;&gt;"."),TRUE,FALSE)</formula>
    </cfRule>
    <cfRule type="expression" dxfId="2004" priority="2118">
      <formula>IF(AND(AL913&lt;0, RIGHT(TEXT(AL913,"0.#"),1)="."),TRUE,FALSE)</formula>
    </cfRule>
  </conditionalFormatting>
  <conditionalFormatting sqref="AL911:AO912">
    <cfRule type="expression" dxfId="2003" priority="2109">
      <formula>IF(AND(AL911&gt;=0, RIGHT(TEXT(AL911,"0.#"),1)&lt;&gt;"."),TRUE,FALSE)</formula>
    </cfRule>
    <cfRule type="expression" dxfId="2002" priority="2110">
      <formula>IF(AND(AL911&gt;=0, RIGHT(TEXT(AL911,"0.#"),1)="."),TRUE,FALSE)</formula>
    </cfRule>
    <cfRule type="expression" dxfId="2001" priority="2111">
      <formula>IF(AND(AL911&lt;0, RIGHT(TEXT(AL911,"0.#"),1)&lt;&gt;"."),TRUE,FALSE)</formula>
    </cfRule>
    <cfRule type="expression" dxfId="2000" priority="2112">
      <formula>IF(AND(AL911&lt;0, RIGHT(TEXT(AL911,"0.#"),1)="."),TRUE,FALSE)</formula>
    </cfRule>
  </conditionalFormatting>
  <conditionalFormatting sqref="AL946:AO973">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44:AO945">
    <cfRule type="expression" dxfId="1995" priority="2097">
      <formula>IF(AND(AL944&gt;=0, RIGHT(TEXT(AL944,"0.#"),1)&lt;&gt;"."),TRUE,FALSE)</formula>
    </cfRule>
    <cfRule type="expression" dxfId="1994" priority="2098">
      <formula>IF(AND(AL944&gt;=0, RIGHT(TEXT(AL944,"0.#"),1)="."),TRUE,FALSE)</formula>
    </cfRule>
    <cfRule type="expression" dxfId="1993" priority="2099">
      <formula>IF(AND(AL944&lt;0, RIGHT(TEXT(AL944,"0.#"),1)&lt;&gt;"."),TRUE,FALSE)</formula>
    </cfRule>
    <cfRule type="expression" dxfId="1992" priority="2100">
      <formula>IF(AND(AL944&lt;0, RIGHT(TEXT(AL944,"0.#"),1)="."),TRUE,FALSE)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 AU789">
    <cfRule type="expression" dxfId="709" priority="9">
      <formula>IF(RIGHT(TEXT(AU789,"0.#"),1)=".",FALSE,TRUE)</formula>
    </cfRule>
    <cfRule type="expression" dxfId="708" priority="10">
      <formula>IF(RIGHT(TEXT(AU789,"0.#"),1)=".",TRUE,FALSE)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16383" man="1"/>
    <brk id="699" max="16383" man="1"/>
    <brk id="725"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707</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707</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19"/>
      <c r="Z2" s="828"/>
      <c r="AA2" s="829"/>
      <c r="AB2" s="1023" t="s">
        <v>44</v>
      </c>
      <c r="AC2" s="1024"/>
      <c r="AD2" s="1025"/>
      <c r="AE2" s="1029" t="s">
        <v>20</v>
      </c>
      <c r="AF2" s="1029"/>
      <c r="AG2" s="1029"/>
      <c r="AH2" s="1029"/>
      <c r="AI2" s="1029" t="s">
        <v>21</v>
      </c>
      <c r="AJ2" s="1029"/>
      <c r="AK2" s="1029"/>
      <c r="AL2" s="559"/>
      <c r="AM2" s="1029" t="s">
        <v>45</v>
      </c>
      <c r="AN2" s="1029"/>
      <c r="AO2" s="1029"/>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7"/>
      <c r="AF3" s="917"/>
      <c r="AG3" s="917"/>
      <c r="AH3" s="917"/>
      <c r="AI3" s="917"/>
      <c r="AJ3" s="917"/>
      <c r="AK3" s="917"/>
      <c r="AL3" s="410"/>
      <c r="AM3" s="917"/>
      <c r="AN3" s="917"/>
      <c r="AO3" s="917"/>
      <c r="AP3" s="410"/>
      <c r="AQ3" s="199"/>
      <c r="AR3" s="200"/>
      <c r="AS3" s="136" t="s">
        <v>48</v>
      </c>
      <c r="AT3" s="137"/>
      <c r="AU3" s="200"/>
      <c r="AV3" s="200"/>
      <c r="AW3" s="395" t="s">
        <v>49</v>
      </c>
      <c r="AX3" s="396"/>
      <c r="AY3" s="34">
        <f>$AY$2</f>
        <v>0</v>
      </c>
    </row>
    <row r="4" spans="1:51" ht="22.5" customHeight="1">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50</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51</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52</v>
      </c>
      <c r="Z6" s="1011"/>
      <c r="AA6" s="1012"/>
      <c r="AB6" s="595" t="s">
        <v>53</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19"/>
      <c r="Z9" s="828"/>
      <c r="AA9" s="829"/>
      <c r="AB9" s="1023" t="s">
        <v>44</v>
      </c>
      <c r="AC9" s="1024"/>
      <c r="AD9" s="1025"/>
      <c r="AE9" s="1029" t="s">
        <v>20</v>
      </c>
      <c r="AF9" s="1029"/>
      <c r="AG9" s="1029"/>
      <c r="AH9" s="1029"/>
      <c r="AI9" s="1029" t="s">
        <v>21</v>
      </c>
      <c r="AJ9" s="1029"/>
      <c r="AK9" s="1029"/>
      <c r="AL9" s="559"/>
      <c r="AM9" s="1029" t="s">
        <v>45</v>
      </c>
      <c r="AN9" s="1029"/>
      <c r="AO9" s="1029"/>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7"/>
      <c r="AF10" s="917"/>
      <c r="AG10" s="917"/>
      <c r="AH10" s="917"/>
      <c r="AI10" s="917"/>
      <c r="AJ10" s="917"/>
      <c r="AK10" s="917"/>
      <c r="AL10" s="410"/>
      <c r="AM10" s="917"/>
      <c r="AN10" s="917"/>
      <c r="AO10" s="917"/>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50</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51</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52</v>
      </c>
      <c r="Z13" s="1011"/>
      <c r="AA13" s="1012"/>
      <c r="AB13" s="595" t="s">
        <v>53</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19"/>
      <c r="Z16" s="828"/>
      <c r="AA16" s="829"/>
      <c r="AB16" s="1023" t="s">
        <v>44</v>
      </c>
      <c r="AC16" s="1024"/>
      <c r="AD16" s="1025"/>
      <c r="AE16" s="1029" t="s">
        <v>20</v>
      </c>
      <c r="AF16" s="1029"/>
      <c r="AG16" s="1029"/>
      <c r="AH16" s="1029"/>
      <c r="AI16" s="1029" t="s">
        <v>21</v>
      </c>
      <c r="AJ16" s="1029"/>
      <c r="AK16" s="1029"/>
      <c r="AL16" s="559"/>
      <c r="AM16" s="1029" t="s">
        <v>45</v>
      </c>
      <c r="AN16" s="1029"/>
      <c r="AO16" s="1029"/>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7"/>
      <c r="AF17" s="917"/>
      <c r="AG17" s="917"/>
      <c r="AH17" s="917"/>
      <c r="AI17" s="917"/>
      <c r="AJ17" s="917"/>
      <c r="AK17" s="917"/>
      <c r="AL17" s="410"/>
      <c r="AM17" s="917"/>
      <c r="AN17" s="917"/>
      <c r="AO17" s="917"/>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50</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51</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52</v>
      </c>
      <c r="Z20" s="1011"/>
      <c r="AA20" s="1012"/>
      <c r="AB20" s="595" t="s">
        <v>53</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19"/>
      <c r="Z23" s="828"/>
      <c r="AA23" s="829"/>
      <c r="AB23" s="1023" t="s">
        <v>44</v>
      </c>
      <c r="AC23" s="1024"/>
      <c r="AD23" s="1025"/>
      <c r="AE23" s="1029" t="s">
        <v>20</v>
      </c>
      <c r="AF23" s="1029"/>
      <c r="AG23" s="1029"/>
      <c r="AH23" s="1029"/>
      <c r="AI23" s="1029" t="s">
        <v>21</v>
      </c>
      <c r="AJ23" s="1029"/>
      <c r="AK23" s="1029"/>
      <c r="AL23" s="559"/>
      <c r="AM23" s="1029" t="s">
        <v>45</v>
      </c>
      <c r="AN23" s="1029"/>
      <c r="AO23" s="1029"/>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7"/>
      <c r="AF24" s="917"/>
      <c r="AG24" s="917"/>
      <c r="AH24" s="917"/>
      <c r="AI24" s="917"/>
      <c r="AJ24" s="917"/>
      <c r="AK24" s="917"/>
      <c r="AL24" s="410"/>
      <c r="AM24" s="917"/>
      <c r="AN24" s="917"/>
      <c r="AO24" s="917"/>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50</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51</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52</v>
      </c>
      <c r="Z27" s="1011"/>
      <c r="AA27" s="1012"/>
      <c r="AB27" s="595" t="s">
        <v>53</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19"/>
      <c r="Z30" s="828"/>
      <c r="AA30" s="829"/>
      <c r="AB30" s="1023" t="s">
        <v>44</v>
      </c>
      <c r="AC30" s="1024"/>
      <c r="AD30" s="1025"/>
      <c r="AE30" s="1029" t="s">
        <v>20</v>
      </c>
      <c r="AF30" s="1029"/>
      <c r="AG30" s="1029"/>
      <c r="AH30" s="1029"/>
      <c r="AI30" s="1029" t="s">
        <v>21</v>
      </c>
      <c r="AJ30" s="1029"/>
      <c r="AK30" s="1029"/>
      <c r="AL30" s="559"/>
      <c r="AM30" s="1029" t="s">
        <v>45</v>
      </c>
      <c r="AN30" s="1029"/>
      <c r="AO30" s="1029"/>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7"/>
      <c r="AF31" s="917"/>
      <c r="AG31" s="917"/>
      <c r="AH31" s="917"/>
      <c r="AI31" s="917"/>
      <c r="AJ31" s="917"/>
      <c r="AK31" s="917"/>
      <c r="AL31" s="410"/>
      <c r="AM31" s="917"/>
      <c r="AN31" s="917"/>
      <c r="AO31" s="917"/>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50</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51</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52</v>
      </c>
      <c r="Z34" s="1011"/>
      <c r="AA34" s="1012"/>
      <c r="AB34" s="595" t="s">
        <v>53</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19"/>
      <c r="Z37" s="828"/>
      <c r="AA37" s="829"/>
      <c r="AB37" s="1023" t="s">
        <v>44</v>
      </c>
      <c r="AC37" s="1024"/>
      <c r="AD37" s="1025"/>
      <c r="AE37" s="1029" t="s">
        <v>20</v>
      </c>
      <c r="AF37" s="1029"/>
      <c r="AG37" s="1029"/>
      <c r="AH37" s="1029"/>
      <c r="AI37" s="1029" t="s">
        <v>21</v>
      </c>
      <c r="AJ37" s="1029"/>
      <c r="AK37" s="1029"/>
      <c r="AL37" s="559"/>
      <c r="AM37" s="1029" t="s">
        <v>45</v>
      </c>
      <c r="AN37" s="1029"/>
      <c r="AO37" s="1029"/>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7"/>
      <c r="AF38" s="917"/>
      <c r="AG38" s="917"/>
      <c r="AH38" s="917"/>
      <c r="AI38" s="917"/>
      <c r="AJ38" s="917"/>
      <c r="AK38" s="917"/>
      <c r="AL38" s="410"/>
      <c r="AM38" s="917"/>
      <c r="AN38" s="917"/>
      <c r="AO38" s="917"/>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50</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51</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52</v>
      </c>
      <c r="Z41" s="1011"/>
      <c r="AA41" s="1012"/>
      <c r="AB41" s="595" t="s">
        <v>53</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19"/>
      <c r="Z44" s="828"/>
      <c r="AA44" s="829"/>
      <c r="AB44" s="1023" t="s">
        <v>44</v>
      </c>
      <c r="AC44" s="1024"/>
      <c r="AD44" s="1025"/>
      <c r="AE44" s="1029" t="s">
        <v>20</v>
      </c>
      <c r="AF44" s="1029"/>
      <c r="AG44" s="1029"/>
      <c r="AH44" s="1029"/>
      <c r="AI44" s="1029" t="s">
        <v>21</v>
      </c>
      <c r="AJ44" s="1029"/>
      <c r="AK44" s="1029"/>
      <c r="AL44" s="559"/>
      <c r="AM44" s="1029" t="s">
        <v>45</v>
      </c>
      <c r="AN44" s="1029"/>
      <c r="AO44" s="1029"/>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7"/>
      <c r="AF45" s="917"/>
      <c r="AG45" s="917"/>
      <c r="AH45" s="917"/>
      <c r="AI45" s="917"/>
      <c r="AJ45" s="917"/>
      <c r="AK45" s="917"/>
      <c r="AL45" s="410"/>
      <c r="AM45" s="917"/>
      <c r="AN45" s="917"/>
      <c r="AO45" s="917"/>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50</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51</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52</v>
      </c>
      <c r="Z48" s="1011"/>
      <c r="AA48" s="1012"/>
      <c r="AB48" s="595" t="s">
        <v>53</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19"/>
      <c r="Z51" s="828"/>
      <c r="AA51" s="829"/>
      <c r="AB51" s="559" t="s">
        <v>44</v>
      </c>
      <c r="AC51" s="1024"/>
      <c r="AD51" s="1025"/>
      <c r="AE51" s="1029" t="s">
        <v>20</v>
      </c>
      <c r="AF51" s="1029"/>
      <c r="AG51" s="1029"/>
      <c r="AH51" s="1029"/>
      <c r="AI51" s="1029" t="s">
        <v>21</v>
      </c>
      <c r="AJ51" s="1029"/>
      <c r="AK51" s="1029"/>
      <c r="AL51" s="559"/>
      <c r="AM51" s="1029" t="s">
        <v>45</v>
      </c>
      <c r="AN51" s="1029"/>
      <c r="AO51" s="1029"/>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7"/>
      <c r="AF52" s="917"/>
      <c r="AG52" s="917"/>
      <c r="AH52" s="917"/>
      <c r="AI52" s="917"/>
      <c r="AJ52" s="917"/>
      <c r="AK52" s="917"/>
      <c r="AL52" s="410"/>
      <c r="AM52" s="917"/>
      <c r="AN52" s="917"/>
      <c r="AO52" s="917"/>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50</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51</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52</v>
      </c>
      <c r="Z55" s="1011"/>
      <c r="AA55" s="1012"/>
      <c r="AB55" s="595" t="s">
        <v>53</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19"/>
      <c r="Z58" s="828"/>
      <c r="AA58" s="829"/>
      <c r="AB58" s="1023" t="s">
        <v>44</v>
      </c>
      <c r="AC58" s="1024"/>
      <c r="AD58" s="1025"/>
      <c r="AE58" s="1029" t="s">
        <v>20</v>
      </c>
      <c r="AF58" s="1029"/>
      <c r="AG58" s="1029"/>
      <c r="AH58" s="1029"/>
      <c r="AI58" s="1029" t="s">
        <v>21</v>
      </c>
      <c r="AJ58" s="1029"/>
      <c r="AK58" s="1029"/>
      <c r="AL58" s="559"/>
      <c r="AM58" s="1029" t="s">
        <v>45</v>
      </c>
      <c r="AN58" s="1029"/>
      <c r="AO58" s="1029"/>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7"/>
      <c r="AF59" s="917"/>
      <c r="AG59" s="917"/>
      <c r="AH59" s="917"/>
      <c r="AI59" s="917"/>
      <c r="AJ59" s="917"/>
      <c r="AK59" s="917"/>
      <c r="AL59" s="410"/>
      <c r="AM59" s="917"/>
      <c r="AN59" s="917"/>
      <c r="AO59" s="917"/>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50</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51</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52</v>
      </c>
      <c r="Z62" s="1011"/>
      <c r="AA62" s="1012"/>
      <c r="AB62" s="595" t="s">
        <v>53</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19"/>
      <c r="Z65" s="828"/>
      <c r="AA65" s="829"/>
      <c r="AB65" s="1023" t="s">
        <v>44</v>
      </c>
      <c r="AC65" s="1024"/>
      <c r="AD65" s="1025"/>
      <c r="AE65" s="1029" t="s">
        <v>20</v>
      </c>
      <c r="AF65" s="1029"/>
      <c r="AG65" s="1029"/>
      <c r="AH65" s="1029"/>
      <c r="AI65" s="1029" t="s">
        <v>21</v>
      </c>
      <c r="AJ65" s="1029"/>
      <c r="AK65" s="1029"/>
      <c r="AL65" s="559"/>
      <c r="AM65" s="1029" t="s">
        <v>45</v>
      </c>
      <c r="AN65" s="1029"/>
      <c r="AO65" s="1029"/>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7"/>
      <c r="AF66" s="917"/>
      <c r="AG66" s="917"/>
      <c r="AH66" s="917"/>
      <c r="AI66" s="917"/>
      <c r="AJ66" s="917"/>
      <c r="AK66" s="917"/>
      <c r="AL66" s="410"/>
      <c r="AM66" s="917"/>
      <c r="AN66" s="917"/>
      <c r="AO66" s="917"/>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50</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51</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52</v>
      </c>
      <c r="Z69" s="1011"/>
      <c r="AA69" s="1012"/>
      <c r="AB69" s="558"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8" t="s">
        <v>619</v>
      </c>
      <c r="B2" s="1049"/>
      <c r="C2" s="1049"/>
      <c r="D2" s="1049"/>
      <c r="E2" s="1049"/>
      <c r="F2" s="1050"/>
      <c r="G2" s="596" t="s">
        <v>620</v>
      </c>
      <c r="H2" s="597"/>
      <c r="I2" s="597"/>
      <c r="J2" s="597"/>
      <c r="K2" s="597"/>
      <c r="L2" s="597"/>
      <c r="M2" s="597"/>
      <c r="N2" s="597"/>
      <c r="O2" s="597"/>
      <c r="P2" s="597"/>
      <c r="Q2" s="597"/>
      <c r="R2" s="597"/>
      <c r="S2" s="597"/>
      <c r="T2" s="597"/>
      <c r="U2" s="597"/>
      <c r="V2" s="597"/>
      <c r="W2" s="597"/>
      <c r="X2" s="597"/>
      <c r="Y2" s="597"/>
      <c r="Z2" s="597"/>
      <c r="AA2" s="597"/>
      <c r="AB2" s="598"/>
      <c r="AC2" s="596" t="s">
        <v>621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14" t="s">
        <v>165</v>
      </c>
      <c r="H3" s="668"/>
      <c r="I3" s="668"/>
      <c r="J3" s="668"/>
      <c r="K3" s="668"/>
      <c r="L3" s="667" t="s">
        <v>166</v>
      </c>
      <c r="M3" s="668"/>
      <c r="N3" s="668"/>
      <c r="O3" s="668"/>
      <c r="P3" s="668"/>
      <c r="Q3" s="668"/>
      <c r="R3" s="668"/>
      <c r="S3" s="668"/>
      <c r="T3" s="668"/>
      <c r="U3" s="668"/>
      <c r="V3" s="668"/>
      <c r="W3" s="668"/>
      <c r="X3" s="669"/>
      <c r="Y3" s="653" t="s">
        <v>167</v>
      </c>
      <c r="Z3" s="654"/>
      <c r="AA3" s="654"/>
      <c r="AB3" s="801"/>
      <c r="AC3" s="814" t="s">
        <v>165</v>
      </c>
      <c r="AD3" s="668"/>
      <c r="AE3" s="668"/>
      <c r="AF3" s="668"/>
      <c r="AG3" s="668"/>
      <c r="AH3" s="667" t="s">
        <v>166</v>
      </c>
      <c r="AI3" s="668"/>
      <c r="AJ3" s="668"/>
      <c r="AK3" s="668"/>
      <c r="AL3" s="668"/>
      <c r="AM3" s="668"/>
      <c r="AN3" s="668"/>
      <c r="AO3" s="668"/>
      <c r="AP3" s="668"/>
      <c r="AQ3" s="668"/>
      <c r="AR3" s="668"/>
      <c r="AS3" s="668"/>
      <c r="AT3" s="669"/>
      <c r="AU3" s="653" t="s">
        <v>167</v>
      </c>
      <c r="AV3" s="654"/>
      <c r="AW3" s="654"/>
      <c r="AX3" s="655"/>
      <c r="AY3" s="34">
        <f>$AY$2</f>
        <v>0</v>
      </c>
    </row>
    <row r="4" spans="1:51" ht="24.75" customHeight="1">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5"/>
      <c r="Z4" s="386"/>
      <c r="AA4" s="386"/>
      <c r="AB4" s="387"/>
      <c r="AC4" s="670"/>
      <c r="AD4" s="671"/>
      <c r="AE4" s="671"/>
      <c r="AF4" s="671"/>
      <c r="AG4" s="672"/>
      <c r="AH4" s="664"/>
      <c r="AI4" s="665"/>
      <c r="AJ4" s="665"/>
      <c r="AK4" s="665"/>
      <c r="AL4" s="665"/>
      <c r="AM4" s="665"/>
      <c r="AN4" s="665"/>
      <c r="AO4" s="665"/>
      <c r="AP4" s="665"/>
      <c r="AQ4" s="665"/>
      <c r="AR4" s="665"/>
      <c r="AS4" s="665"/>
      <c r="AT4" s="666"/>
      <c r="AU4" s="385"/>
      <c r="AV4" s="386"/>
      <c r="AW4" s="386"/>
      <c r="AX4" s="652"/>
      <c r="AY4" s="34">
        <f t="shared" ref="AY4:AY14" si="0">$AY$2</f>
        <v>0</v>
      </c>
    </row>
    <row r="5" spans="1:51" ht="24.75" customHeight="1">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2"/>
      <c r="B14" s="1043"/>
      <c r="C14" s="1043"/>
      <c r="D14" s="1043"/>
      <c r="E14" s="1043"/>
      <c r="F14" s="1044"/>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2"/>
      <c r="B15" s="1043"/>
      <c r="C15" s="1043"/>
      <c r="D15" s="1043"/>
      <c r="E15" s="1043"/>
      <c r="F15" s="1044"/>
      <c r="G15" s="596" t="s">
        <v>622</v>
      </c>
      <c r="H15" s="597"/>
      <c r="I15" s="597"/>
      <c r="J15" s="597"/>
      <c r="K15" s="597"/>
      <c r="L15" s="597"/>
      <c r="M15" s="597"/>
      <c r="N15" s="597"/>
      <c r="O15" s="597"/>
      <c r="P15" s="597"/>
      <c r="Q15" s="597"/>
      <c r="R15" s="597"/>
      <c r="S15" s="597"/>
      <c r="T15" s="597"/>
      <c r="U15" s="597"/>
      <c r="V15" s="597"/>
      <c r="W15" s="597"/>
      <c r="X15" s="597"/>
      <c r="Y15" s="597"/>
      <c r="Z15" s="597"/>
      <c r="AA15" s="597"/>
      <c r="AB15" s="598"/>
      <c r="AC15" s="596" t="s">
        <v>623</v>
      </c>
      <c r="AD15" s="597"/>
      <c r="AE15" s="597"/>
      <c r="AF15" s="597"/>
      <c r="AG15" s="597"/>
      <c r="AH15" s="597"/>
      <c r="AI15" s="597"/>
      <c r="AJ15" s="597"/>
      <c r="AK15" s="597"/>
      <c r="AL15" s="597"/>
      <c r="AM15" s="597"/>
      <c r="AN15" s="597"/>
      <c r="AO15" s="597"/>
      <c r="AP15" s="597"/>
      <c r="AQ15" s="597"/>
      <c r="AR15" s="597"/>
      <c r="AS15" s="597"/>
      <c r="AT15" s="597"/>
      <c r="AU15" s="597"/>
      <c r="AV15" s="597"/>
      <c r="AW15" s="597"/>
      <c r="AX15" s="796"/>
      <c r="AY15">
        <f>COUNTA($G$17,$AC$17)</f>
        <v>0</v>
      </c>
    </row>
    <row r="16" spans="1:51" ht="25.5" customHeight="1">
      <c r="A16" s="1042"/>
      <c r="B16" s="1043"/>
      <c r="C16" s="1043"/>
      <c r="D16" s="1043"/>
      <c r="E16" s="1043"/>
      <c r="F16" s="1044"/>
      <c r="G16" s="814" t="s">
        <v>165</v>
      </c>
      <c r="H16" s="668"/>
      <c r="I16" s="668"/>
      <c r="J16" s="668"/>
      <c r="K16" s="668"/>
      <c r="L16" s="667" t="s">
        <v>166</v>
      </c>
      <c r="M16" s="668"/>
      <c r="N16" s="668"/>
      <c r="O16" s="668"/>
      <c r="P16" s="668"/>
      <c r="Q16" s="668"/>
      <c r="R16" s="668"/>
      <c r="S16" s="668"/>
      <c r="T16" s="668"/>
      <c r="U16" s="668"/>
      <c r="V16" s="668"/>
      <c r="W16" s="668"/>
      <c r="X16" s="669"/>
      <c r="Y16" s="653" t="s">
        <v>167</v>
      </c>
      <c r="Z16" s="654"/>
      <c r="AA16" s="654"/>
      <c r="AB16" s="801"/>
      <c r="AC16" s="814" t="s">
        <v>165</v>
      </c>
      <c r="AD16" s="668"/>
      <c r="AE16" s="668"/>
      <c r="AF16" s="668"/>
      <c r="AG16" s="668"/>
      <c r="AH16" s="667" t="s">
        <v>166</v>
      </c>
      <c r="AI16" s="668"/>
      <c r="AJ16" s="668"/>
      <c r="AK16" s="668"/>
      <c r="AL16" s="668"/>
      <c r="AM16" s="668"/>
      <c r="AN16" s="668"/>
      <c r="AO16" s="668"/>
      <c r="AP16" s="668"/>
      <c r="AQ16" s="668"/>
      <c r="AR16" s="668"/>
      <c r="AS16" s="668"/>
      <c r="AT16" s="669"/>
      <c r="AU16" s="653" t="s">
        <v>167</v>
      </c>
      <c r="AV16" s="654"/>
      <c r="AW16" s="654"/>
      <c r="AX16" s="655"/>
      <c r="AY16" s="34">
        <f>$AY$15</f>
        <v>0</v>
      </c>
    </row>
    <row r="17" spans="1:51" ht="24.75" customHeight="1">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5"/>
      <c r="Z17" s="386"/>
      <c r="AA17" s="386"/>
      <c r="AB17" s="387"/>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652"/>
      <c r="AY17" s="34">
        <f t="shared" ref="AY17:AY27" si="1">$AY$15</f>
        <v>0</v>
      </c>
    </row>
    <row r="18" spans="1:51" ht="24.75" customHeight="1">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2"/>
      <c r="B27" s="1043"/>
      <c r="C27" s="1043"/>
      <c r="D27" s="1043"/>
      <c r="E27" s="1043"/>
      <c r="F27" s="1044"/>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2"/>
      <c r="B28" s="1043"/>
      <c r="C28" s="1043"/>
      <c r="D28" s="1043"/>
      <c r="E28" s="1043"/>
      <c r="F28" s="1044"/>
      <c r="G28" s="596" t="s">
        <v>624</v>
      </c>
      <c r="H28" s="597"/>
      <c r="I28" s="597"/>
      <c r="J28" s="597"/>
      <c r="K28" s="597"/>
      <c r="L28" s="597"/>
      <c r="M28" s="597"/>
      <c r="N28" s="597"/>
      <c r="O28" s="597"/>
      <c r="P28" s="597"/>
      <c r="Q28" s="597"/>
      <c r="R28" s="597"/>
      <c r="S28" s="597"/>
      <c r="T28" s="597"/>
      <c r="U28" s="597"/>
      <c r="V28" s="597"/>
      <c r="W28" s="597"/>
      <c r="X28" s="597"/>
      <c r="Y28" s="597"/>
      <c r="Z28" s="597"/>
      <c r="AA28" s="597"/>
      <c r="AB28" s="598"/>
      <c r="AC28" s="596" t="s">
        <v>625</v>
      </c>
      <c r="AD28" s="597"/>
      <c r="AE28" s="597"/>
      <c r="AF28" s="597"/>
      <c r="AG28" s="597"/>
      <c r="AH28" s="597"/>
      <c r="AI28" s="597"/>
      <c r="AJ28" s="597"/>
      <c r="AK28" s="597"/>
      <c r="AL28" s="597"/>
      <c r="AM28" s="597"/>
      <c r="AN28" s="597"/>
      <c r="AO28" s="597"/>
      <c r="AP28" s="597"/>
      <c r="AQ28" s="597"/>
      <c r="AR28" s="597"/>
      <c r="AS28" s="597"/>
      <c r="AT28" s="597"/>
      <c r="AU28" s="597"/>
      <c r="AV28" s="597"/>
      <c r="AW28" s="597"/>
      <c r="AX28" s="796"/>
      <c r="AY28">
        <f>COUNTA($G$30,$AC$30)</f>
        <v>0</v>
      </c>
    </row>
    <row r="29" spans="1:51" ht="24.75" customHeight="1">
      <c r="A29" s="1042"/>
      <c r="B29" s="1043"/>
      <c r="C29" s="1043"/>
      <c r="D29" s="1043"/>
      <c r="E29" s="1043"/>
      <c r="F29" s="1044"/>
      <c r="G29" s="814" t="s">
        <v>165</v>
      </c>
      <c r="H29" s="668"/>
      <c r="I29" s="668"/>
      <c r="J29" s="668"/>
      <c r="K29" s="668"/>
      <c r="L29" s="667" t="s">
        <v>166</v>
      </c>
      <c r="M29" s="668"/>
      <c r="N29" s="668"/>
      <c r="O29" s="668"/>
      <c r="P29" s="668"/>
      <c r="Q29" s="668"/>
      <c r="R29" s="668"/>
      <c r="S29" s="668"/>
      <c r="T29" s="668"/>
      <c r="U29" s="668"/>
      <c r="V29" s="668"/>
      <c r="W29" s="668"/>
      <c r="X29" s="669"/>
      <c r="Y29" s="653" t="s">
        <v>167</v>
      </c>
      <c r="Z29" s="654"/>
      <c r="AA29" s="654"/>
      <c r="AB29" s="801"/>
      <c r="AC29" s="814" t="s">
        <v>165</v>
      </c>
      <c r="AD29" s="668"/>
      <c r="AE29" s="668"/>
      <c r="AF29" s="668"/>
      <c r="AG29" s="668"/>
      <c r="AH29" s="667" t="s">
        <v>166</v>
      </c>
      <c r="AI29" s="668"/>
      <c r="AJ29" s="668"/>
      <c r="AK29" s="668"/>
      <c r="AL29" s="668"/>
      <c r="AM29" s="668"/>
      <c r="AN29" s="668"/>
      <c r="AO29" s="668"/>
      <c r="AP29" s="668"/>
      <c r="AQ29" s="668"/>
      <c r="AR29" s="668"/>
      <c r="AS29" s="668"/>
      <c r="AT29" s="669"/>
      <c r="AU29" s="653" t="s">
        <v>167</v>
      </c>
      <c r="AV29" s="654"/>
      <c r="AW29" s="654"/>
      <c r="AX29" s="655"/>
      <c r="AY29" s="34">
        <f>$AY$28</f>
        <v>0</v>
      </c>
    </row>
    <row r="30" spans="1:51" ht="24.75" customHeight="1">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5"/>
      <c r="Z30" s="386"/>
      <c r="AA30" s="386"/>
      <c r="AB30" s="387"/>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652"/>
      <c r="AY30" s="34">
        <f t="shared" ref="AY30:AY40" si="2">$AY$28</f>
        <v>0</v>
      </c>
    </row>
    <row r="31" spans="1:51" ht="24.75" customHeight="1">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2"/>
      <c r="B40" s="1043"/>
      <c r="C40" s="1043"/>
      <c r="D40" s="1043"/>
      <c r="E40" s="1043"/>
      <c r="F40" s="1044"/>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2"/>
      <c r="B41" s="1043"/>
      <c r="C41" s="1043"/>
      <c r="D41" s="1043"/>
      <c r="E41" s="1043"/>
      <c r="F41" s="1044"/>
      <c r="G41" s="596" t="s">
        <v>626</v>
      </c>
      <c r="H41" s="597"/>
      <c r="I41" s="597"/>
      <c r="J41" s="597"/>
      <c r="K41" s="597"/>
      <c r="L41" s="597"/>
      <c r="M41" s="597"/>
      <c r="N41" s="597"/>
      <c r="O41" s="597"/>
      <c r="P41" s="597"/>
      <c r="Q41" s="597"/>
      <c r="R41" s="597"/>
      <c r="S41" s="597"/>
      <c r="T41" s="597"/>
      <c r="U41" s="597"/>
      <c r="V41" s="597"/>
      <c r="W41" s="597"/>
      <c r="X41" s="597"/>
      <c r="Y41" s="597"/>
      <c r="Z41" s="597"/>
      <c r="AA41" s="597"/>
      <c r="AB41" s="598"/>
      <c r="AC41" s="596" t="s">
        <v>627</v>
      </c>
      <c r="AD41" s="597"/>
      <c r="AE41" s="597"/>
      <c r="AF41" s="597"/>
      <c r="AG41" s="597"/>
      <c r="AH41" s="597"/>
      <c r="AI41" s="597"/>
      <c r="AJ41" s="597"/>
      <c r="AK41" s="597"/>
      <c r="AL41" s="597"/>
      <c r="AM41" s="597"/>
      <c r="AN41" s="597"/>
      <c r="AO41" s="597"/>
      <c r="AP41" s="597"/>
      <c r="AQ41" s="597"/>
      <c r="AR41" s="597"/>
      <c r="AS41" s="597"/>
      <c r="AT41" s="597"/>
      <c r="AU41" s="597"/>
      <c r="AV41" s="597"/>
      <c r="AW41" s="597"/>
      <c r="AX41" s="796"/>
      <c r="AY41">
        <f>COUNTA($G$43,$AC$43)</f>
        <v>0</v>
      </c>
    </row>
    <row r="42" spans="1:51" ht="24.75" customHeight="1">
      <c r="A42" s="1042"/>
      <c r="B42" s="1043"/>
      <c r="C42" s="1043"/>
      <c r="D42" s="1043"/>
      <c r="E42" s="1043"/>
      <c r="F42" s="1044"/>
      <c r="G42" s="814" t="s">
        <v>165</v>
      </c>
      <c r="H42" s="668"/>
      <c r="I42" s="668"/>
      <c r="J42" s="668"/>
      <c r="K42" s="668"/>
      <c r="L42" s="667" t="s">
        <v>166</v>
      </c>
      <c r="M42" s="668"/>
      <c r="N42" s="668"/>
      <c r="O42" s="668"/>
      <c r="P42" s="668"/>
      <c r="Q42" s="668"/>
      <c r="R42" s="668"/>
      <c r="S42" s="668"/>
      <c r="T42" s="668"/>
      <c r="U42" s="668"/>
      <c r="V42" s="668"/>
      <c r="W42" s="668"/>
      <c r="X42" s="669"/>
      <c r="Y42" s="653" t="s">
        <v>167</v>
      </c>
      <c r="Z42" s="654"/>
      <c r="AA42" s="654"/>
      <c r="AB42" s="801"/>
      <c r="AC42" s="814" t="s">
        <v>165</v>
      </c>
      <c r="AD42" s="668"/>
      <c r="AE42" s="668"/>
      <c r="AF42" s="668"/>
      <c r="AG42" s="668"/>
      <c r="AH42" s="667" t="s">
        <v>166</v>
      </c>
      <c r="AI42" s="668"/>
      <c r="AJ42" s="668"/>
      <c r="AK42" s="668"/>
      <c r="AL42" s="668"/>
      <c r="AM42" s="668"/>
      <c r="AN42" s="668"/>
      <c r="AO42" s="668"/>
      <c r="AP42" s="668"/>
      <c r="AQ42" s="668"/>
      <c r="AR42" s="668"/>
      <c r="AS42" s="668"/>
      <c r="AT42" s="669"/>
      <c r="AU42" s="653" t="s">
        <v>167</v>
      </c>
      <c r="AV42" s="654"/>
      <c r="AW42" s="654"/>
      <c r="AX42" s="655"/>
      <c r="AY42" s="34">
        <f>$AY$41</f>
        <v>0</v>
      </c>
    </row>
    <row r="43" spans="1:51" ht="24.75" customHeight="1">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5"/>
      <c r="Z43" s="386"/>
      <c r="AA43" s="386"/>
      <c r="AB43" s="387"/>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652"/>
      <c r="AY43" s="34">
        <f t="shared" ref="AY43:AY53" si="3">$AY$41</f>
        <v>0</v>
      </c>
    </row>
    <row r="44" spans="1:51" ht="24.75" customHeight="1">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5"/>
      <c r="B53" s="1046"/>
      <c r="C53" s="1046"/>
      <c r="D53" s="1046"/>
      <c r="E53" s="1046"/>
      <c r="F53" s="1047"/>
      <c r="G53" s="1030" t="s">
        <v>31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31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619</v>
      </c>
      <c r="B55" s="1049"/>
      <c r="C55" s="1049"/>
      <c r="D55" s="1049"/>
      <c r="E55" s="1049"/>
      <c r="F55" s="1050"/>
      <c r="G55" s="596" t="s">
        <v>628</v>
      </c>
      <c r="H55" s="597"/>
      <c r="I55" s="597"/>
      <c r="J55" s="597"/>
      <c r="K55" s="597"/>
      <c r="L55" s="597"/>
      <c r="M55" s="597"/>
      <c r="N55" s="597"/>
      <c r="O55" s="597"/>
      <c r="P55" s="597"/>
      <c r="Q55" s="597"/>
      <c r="R55" s="597"/>
      <c r="S55" s="597"/>
      <c r="T55" s="597"/>
      <c r="U55" s="597"/>
      <c r="V55" s="597"/>
      <c r="W55" s="597"/>
      <c r="X55" s="597"/>
      <c r="Y55" s="597"/>
      <c r="Z55" s="597"/>
      <c r="AA55" s="597"/>
      <c r="AB55" s="598"/>
      <c r="AC55" s="596" t="s">
        <v>629</v>
      </c>
      <c r="AD55" s="597"/>
      <c r="AE55" s="597"/>
      <c r="AF55" s="597"/>
      <c r="AG55" s="597"/>
      <c r="AH55" s="597"/>
      <c r="AI55" s="597"/>
      <c r="AJ55" s="597"/>
      <c r="AK55" s="597"/>
      <c r="AL55" s="597"/>
      <c r="AM55" s="597"/>
      <c r="AN55" s="597"/>
      <c r="AO55" s="597"/>
      <c r="AP55" s="597"/>
      <c r="AQ55" s="597"/>
      <c r="AR55" s="597"/>
      <c r="AS55" s="597"/>
      <c r="AT55" s="597"/>
      <c r="AU55" s="597"/>
      <c r="AV55" s="597"/>
      <c r="AW55" s="597"/>
      <c r="AX55" s="796"/>
      <c r="AY55">
        <f>COUNTA($G$57,$AC$57)</f>
        <v>0</v>
      </c>
    </row>
    <row r="56" spans="1:51" ht="24.75" customHeight="1">
      <c r="A56" s="1042"/>
      <c r="B56" s="1043"/>
      <c r="C56" s="1043"/>
      <c r="D56" s="1043"/>
      <c r="E56" s="1043"/>
      <c r="F56" s="1044"/>
      <c r="G56" s="814" t="s">
        <v>165</v>
      </c>
      <c r="H56" s="668"/>
      <c r="I56" s="668"/>
      <c r="J56" s="668"/>
      <c r="K56" s="668"/>
      <c r="L56" s="667" t="s">
        <v>166</v>
      </c>
      <c r="M56" s="668"/>
      <c r="N56" s="668"/>
      <c r="O56" s="668"/>
      <c r="P56" s="668"/>
      <c r="Q56" s="668"/>
      <c r="R56" s="668"/>
      <c r="S56" s="668"/>
      <c r="T56" s="668"/>
      <c r="U56" s="668"/>
      <c r="V56" s="668"/>
      <c r="W56" s="668"/>
      <c r="X56" s="669"/>
      <c r="Y56" s="653" t="s">
        <v>167</v>
      </c>
      <c r="Z56" s="654"/>
      <c r="AA56" s="654"/>
      <c r="AB56" s="801"/>
      <c r="AC56" s="814" t="s">
        <v>165</v>
      </c>
      <c r="AD56" s="668"/>
      <c r="AE56" s="668"/>
      <c r="AF56" s="668"/>
      <c r="AG56" s="668"/>
      <c r="AH56" s="667" t="s">
        <v>166</v>
      </c>
      <c r="AI56" s="668"/>
      <c r="AJ56" s="668"/>
      <c r="AK56" s="668"/>
      <c r="AL56" s="668"/>
      <c r="AM56" s="668"/>
      <c r="AN56" s="668"/>
      <c r="AO56" s="668"/>
      <c r="AP56" s="668"/>
      <c r="AQ56" s="668"/>
      <c r="AR56" s="668"/>
      <c r="AS56" s="668"/>
      <c r="AT56" s="669"/>
      <c r="AU56" s="653" t="s">
        <v>167</v>
      </c>
      <c r="AV56" s="654"/>
      <c r="AW56" s="654"/>
      <c r="AX56" s="655"/>
      <c r="AY56" s="34">
        <f>$AY$55</f>
        <v>0</v>
      </c>
    </row>
    <row r="57" spans="1:51" ht="24.75" customHeight="1">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5"/>
      <c r="Z57" s="386"/>
      <c r="AA57" s="386"/>
      <c r="AB57" s="387"/>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652"/>
      <c r="AY57" s="34">
        <f t="shared" ref="AY57:AY67" si="4">$AY$55</f>
        <v>0</v>
      </c>
    </row>
    <row r="58" spans="1:51" ht="24.75" customHeight="1">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2"/>
      <c r="B67" s="1043"/>
      <c r="C67" s="1043"/>
      <c r="D67" s="1043"/>
      <c r="E67" s="1043"/>
      <c r="F67" s="1044"/>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2"/>
      <c r="B68" s="1043"/>
      <c r="C68" s="1043"/>
      <c r="D68" s="1043"/>
      <c r="E68" s="1043"/>
      <c r="F68" s="1044"/>
      <c r="G68" s="596" t="s">
        <v>630</v>
      </c>
      <c r="H68" s="597"/>
      <c r="I68" s="597"/>
      <c r="J68" s="597"/>
      <c r="K68" s="597"/>
      <c r="L68" s="597"/>
      <c r="M68" s="597"/>
      <c r="N68" s="597"/>
      <c r="O68" s="597"/>
      <c r="P68" s="597"/>
      <c r="Q68" s="597"/>
      <c r="R68" s="597"/>
      <c r="S68" s="597"/>
      <c r="T68" s="597"/>
      <c r="U68" s="597"/>
      <c r="V68" s="597"/>
      <c r="W68" s="597"/>
      <c r="X68" s="597"/>
      <c r="Y68" s="597"/>
      <c r="Z68" s="597"/>
      <c r="AA68" s="597"/>
      <c r="AB68" s="598"/>
      <c r="AC68" s="596" t="s">
        <v>631</v>
      </c>
      <c r="AD68" s="597"/>
      <c r="AE68" s="597"/>
      <c r="AF68" s="597"/>
      <c r="AG68" s="597"/>
      <c r="AH68" s="597"/>
      <c r="AI68" s="597"/>
      <c r="AJ68" s="597"/>
      <c r="AK68" s="597"/>
      <c r="AL68" s="597"/>
      <c r="AM68" s="597"/>
      <c r="AN68" s="597"/>
      <c r="AO68" s="597"/>
      <c r="AP68" s="597"/>
      <c r="AQ68" s="597"/>
      <c r="AR68" s="597"/>
      <c r="AS68" s="597"/>
      <c r="AT68" s="597"/>
      <c r="AU68" s="597"/>
      <c r="AV68" s="597"/>
      <c r="AW68" s="597"/>
      <c r="AX68" s="796"/>
      <c r="AY68">
        <f>COUNTA($G$70,$AC$70)</f>
        <v>0</v>
      </c>
    </row>
    <row r="69" spans="1:51" ht="25.5" customHeight="1">
      <c r="A69" s="1042"/>
      <c r="B69" s="1043"/>
      <c r="C69" s="1043"/>
      <c r="D69" s="1043"/>
      <c r="E69" s="1043"/>
      <c r="F69" s="1044"/>
      <c r="G69" s="814" t="s">
        <v>165</v>
      </c>
      <c r="H69" s="668"/>
      <c r="I69" s="668"/>
      <c r="J69" s="668"/>
      <c r="K69" s="668"/>
      <c r="L69" s="667" t="s">
        <v>166</v>
      </c>
      <c r="M69" s="668"/>
      <c r="N69" s="668"/>
      <c r="O69" s="668"/>
      <c r="P69" s="668"/>
      <c r="Q69" s="668"/>
      <c r="R69" s="668"/>
      <c r="S69" s="668"/>
      <c r="T69" s="668"/>
      <c r="U69" s="668"/>
      <c r="V69" s="668"/>
      <c r="W69" s="668"/>
      <c r="X69" s="669"/>
      <c r="Y69" s="653" t="s">
        <v>167</v>
      </c>
      <c r="Z69" s="654"/>
      <c r="AA69" s="654"/>
      <c r="AB69" s="801"/>
      <c r="AC69" s="814" t="s">
        <v>165</v>
      </c>
      <c r="AD69" s="668"/>
      <c r="AE69" s="668"/>
      <c r="AF69" s="668"/>
      <c r="AG69" s="668"/>
      <c r="AH69" s="667" t="s">
        <v>166</v>
      </c>
      <c r="AI69" s="668"/>
      <c r="AJ69" s="668"/>
      <c r="AK69" s="668"/>
      <c r="AL69" s="668"/>
      <c r="AM69" s="668"/>
      <c r="AN69" s="668"/>
      <c r="AO69" s="668"/>
      <c r="AP69" s="668"/>
      <c r="AQ69" s="668"/>
      <c r="AR69" s="668"/>
      <c r="AS69" s="668"/>
      <c r="AT69" s="669"/>
      <c r="AU69" s="653" t="s">
        <v>167</v>
      </c>
      <c r="AV69" s="654"/>
      <c r="AW69" s="654"/>
      <c r="AX69" s="655"/>
      <c r="AY69" s="34">
        <f>$AY$68</f>
        <v>0</v>
      </c>
    </row>
    <row r="70" spans="1:51" ht="24.75" customHeight="1">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5"/>
      <c r="Z70" s="386"/>
      <c r="AA70" s="386"/>
      <c r="AB70" s="387"/>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652"/>
      <c r="AY70" s="34">
        <f t="shared" ref="AY70:AY80" si="5">$AY$68</f>
        <v>0</v>
      </c>
    </row>
    <row r="71" spans="1:51" ht="24.75" customHeight="1">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2"/>
      <c r="B80" s="1043"/>
      <c r="C80" s="1043"/>
      <c r="D80" s="1043"/>
      <c r="E80" s="1043"/>
      <c r="F80" s="1044"/>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2"/>
      <c r="B81" s="1043"/>
      <c r="C81" s="1043"/>
      <c r="D81" s="1043"/>
      <c r="E81" s="1043"/>
      <c r="F81" s="1044"/>
      <c r="G81" s="596" t="s">
        <v>632</v>
      </c>
      <c r="H81" s="597"/>
      <c r="I81" s="597"/>
      <c r="J81" s="597"/>
      <c r="K81" s="597"/>
      <c r="L81" s="597"/>
      <c r="M81" s="597"/>
      <c r="N81" s="597"/>
      <c r="O81" s="597"/>
      <c r="P81" s="597"/>
      <c r="Q81" s="597"/>
      <c r="R81" s="597"/>
      <c r="S81" s="597"/>
      <c r="T81" s="597"/>
      <c r="U81" s="597"/>
      <c r="V81" s="597"/>
      <c r="W81" s="597"/>
      <c r="X81" s="597"/>
      <c r="Y81" s="597"/>
      <c r="Z81" s="597"/>
      <c r="AA81" s="597"/>
      <c r="AB81" s="598"/>
      <c r="AC81" s="596" t="s">
        <v>633</v>
      </c>
      <c r="AD81" s="597"/>
      <c r="AE81" s="597"/>
      <c r="AF81" s="597"/>
      <c r="AG81" s="597"/>
      <c r="AH81" s="597"/>
      <c r="AI81" s="597"/>
      <c r="AJ81" s="597"/>
      <c r="AK81" s="597"/>
      <c r="AL81" s="597"/>
      <c r="AM81" s="597"/>
      <c r="AN81" s="597"/>
      <c r="AO81" s="597"/>
      <c r="AP81" s="597"/>
      <c r="AQ81" s="597"/>
      <c r="AR81" s="597"/>
      <c r="AS81" s="597"/>
      <c r="AT81" s="597"/>
      <c r="AU81" s="597"/>
      <c r="AV81" s="597"/>
      <c r="AW81" s="597"/>
      <c r="AX81" s="796"/>
      <c r="AY81">
        <f>COUNTA($G$83,$AC$83)</f>
        <v>0</v>
      </c>
    </row>
    <row r="82" spans="1:51" ht="24.75" customHeight="1">
      <c r="A82" s="1042"/>
      <c r="B82" s="1043"/>
      <c r="C82" s="1043"/>
      <c r="D82" s="1043"/>
      <c r="E82" s="1043"/>
      <c r="F82" s="1044"/>
      <c r="G82" s="814" t="s">
        <v>165</v>
      </c>
      <c r="H82" s="668"/>
      <c r="I82" s="668"/>
      <c r="J82" s="668"/>
      <c r="K82" s="668"/>
      <c r="L82" s="667" t="s">
        <v>166</v>
      </c>
      <c r="M82" s="668"/>
      <c r="N82" s="668"/>
      <c r="O82" s="668"/>
      <c r="P82" s="668"/>
      <c r="Q82" s="668"/>
      <c r="R82" s="668"/>
      <c r="S82" s="668"/>
      <c r="T82" s="668"/>
      <c r="U82" s="668"/>
      <c r="V82" s="668"/>
      <c r="W82" s="668"/>
      <c r="X82" s="669"/>
      <c r="Y82" s="653" t="s">
        <v>167</v>
      </c>
      <c r="Z82" s="654"/>
      <c r="AA82" s="654"/>
      <c r="AB82" s="801"/>
      <c r="AC82" s="814" t="s">
        <v>165</v>
      </c>
      <c r="AD82" s="668"/>
      <c r="AE82" s="668"/>
      <c r="AF82" s="668"/>
      <c r="AG82" s="668"/>
      <c r="AH82" s="667" t="s">
        <v>166</v>
      </c>
      <c r="AI82" s="668"/>
      <c r="AJ82" s="668"/>
      <c r="AK82" s="668"/>
      <c r="AL82" s="668"/>
      <c r="AM82" s="668"/>
      <c r="AN82" s="668"/>
      <c r="AO82" s="668"/>
      <c r="AP82" s="668"/>
      <c r="AQ82" s="668"/>
      <c r="AR82" s="668"/>
      <c r="AS82" s="668"/>
      <c r="AT82" s="669"/>
      <c r="AU82" s="653" t="s">
        <v>167</v>
      </c>
      <c r="AV82" s="654"/>
      <c r="AW82" s="654"/>
      <c r="AX82" s="655"/>
      <c r="AY82" s="34">
        <f>$AY$81</f>
        <v>0</v>
      </c>
    </row>
    <row r="83" spans="1:51" ht="24.75" customHeight="1">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5"/>
      <c r="Z83" s="386"/>
      <c r="AA83" s="386"/>
      <c r="AB83" s="387"/>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652"/>
      <c r="AY83" s="34">
        <f t="shared" ref="AY83:AY93" si="6">$AY$81</f>
        <v>0</v>
      </c>
    </row>
    <row r="84" spans="1:51" ht="24.75" customHeight="1">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2"/>
      <c r="B93" s="1043"/>
      <c r="C93" s="1043"/>
      <c r="D93" s="1043"/>
      <c r="E93" s="1043"/>
      <c r="F93" s="1044"/>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2"/>
      <c r="B94" s="1043"/>
      <c r="C94" s="1043"/>
      <c r="D94" s="1043"/>
      <c r="E94" s="1043"/>
      <c r="F94" s="1044"/>
      <c r="G94" s="596" t="s">
        <v>634</v>
      </c>
      <c r="H94" s="597"/>
      <c r="I94" s="597"/>
      <c r="J94" s="597"/>
      <c r="K94" s="597"/>
      <c r="L94" s="597"/>
      <c r="M94" s="597"/>
      <c r="N94" s="597"/>
      <c r="O94" s="597"/>
      <c r="P94" s="597"/>
      <c r="Q94" s="597"/>
      <c r="R94" s="597"/>
      <c r="S94" s="597"/>
      <c r="T94" s="597"/>
      <c r="U94" s="597"/>
      <c r="V94" s="597"/>
      <c r="W94" s="597"/>
      <c r="X94" s="597"/>
      <c r="Y94" s="597"/>
      <c r="Z94" s="597"/>
      <c r="AA94" s="597"/>
      <c r="AB94" s="598"/>
      <c r="AC94" s="596" t="s">
        <v>635</v>
      </c>
      <c r="AD94" s="597"/>
      <c r="AE94" s="597"/>
      <c r="AF94" s="597"/>
      <c r="AG94" s="597"/>
      <c r="AH94" s="597"/>
      <c r="AI94" s="597"/>
      <c r="AJ94" s="597"/>
      <c r="AK94" s="597"/>
      <c r="AL94" s="597"/>
      <c r="AM94" s="597"/>
      <c r="AN94" s="597"/>
      <c r="AO94" s="597"/>
      <c r="AP94" s="597"/>
      <c r="AQ94" s="597"/>
      <c r="AR94" s="597"/>
      <c r="AS94" s="597"/>
      <c r="AT94" s="597"/>
      <c r="AU94" s="597"/>
      <c r="AV94" s="597"/>
      <c r="AW94" s="597"/>
      <c r="AX94" s="796"/>
      <c r="AY94">
        <f>COUNTA($G$96,$AC$96)</f>
        <v>0</v>
      </c>
    </row>
    <row r="95" spans="1:51" ht="24.75" customHeight="1">
      <c r="A95" s="1042"/>
      <c r="B95" s="1043"/>
      <c r="C95" s="1043"/>
      <c r="D95" s="1043"/>
      <c r="E95" s="1043"/>
      <c r="F95" s="1044"/>
      <c r="G95" s="814" t="s">
        <v>165</v>
      </c>
      <c r="H95" s="668"/>
      <c r="I95" s="668"/>
      <c r="J95" s="668"/>
      <c r="K95" s="668"/>
      <c r="L95" s="667" t="s">
        <v>166</v>
      </c>
      <c r="M95" s="668"/>
      <c r="N95" s="668"/>
      <c r="O95" s="668"/>
      <c r="P95" s="668"/>
      <c r="Q95" s="668"/>
      <c r="R95" s="668"/>
      <c r="S95" s="668"/>
      <c r="T95" s="668"/>
      <c r="U95" s="668"/>
      <c r="V95" s="668"/>
      <c r="W95" s="668"/>
      <c r="X95" s="669"/>
      <c r="Y95" s="653" t="s">
        <v>167</v>
      </c>
      <c r="Z95" s="654"/>
      <c r="AA95" s="654"/>
      <c r="AB95" s="801"/>
      <c r="AC95" s="814" t="s">
        <v>165</v>
      </c>
      <c r="AD95" s="668"/>
      <c r="AE95" s="668"/>
      <c r="AF95" s="668"/>
      <c r="AG95" s="668"/>
      <c r="AH95" s="667" t="s">
        <v>166</v>
      </c>
      <c r="AI95" s="668"/>
      <c r="AJ95" s="668"/>
      <c r="AK95" s="668"/>
      <c r="AL95" s="668"/>
      <c r="AM95" s="668"/>
      <c r="AN95" s="668"/>
      <c r="AO95" s="668"/>
      <c r="AP95" s="668"/>
      <c r="AQ95" s="668"/>
      <c r="AR95" s="668"/>
      <c r="AS95" s="668"/>
      <c r="AT95" s="669"/>
      <c r="AU95" s="653" t="s">
        <v>167</v>
      </c>
      <c r="AV95" s="654"/>
      <c r="AW95" s="654"/>
      <c r="AX95" s="655"/>
      <c r="AY95" s="34">
        <f>$AY$94</f>
        <v>0</v>
      </c>
    </row>
    <row r="96" spans="1:51" ht="24.75" customHeight="1">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5"/>
      <c r="Z96" s="386"/>
      <c r="AA96" s="386"/>
      <c r="AB96" s="387"/>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652"/>
      <c r="AY96" s="34">
        <f t="shared" ref="AY96:AY106" si="7">$AY$94</f>
        <v>0</v>
      </c>
    </row>
    <row r="97" spans="1:51" ht="24.75" customHeight="1">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5"/>
      <c r="B106" s="1046"/>
      <c r="C106" s="1046"/>
      <c r="D106" s="1046"/>
      <c r="E106" s="1046"/>
      <c r="F106" s="1047"/>
      <c r="G106" s="1030" t="s">
        <v>31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31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619</v>
      </c>
      <c r="B108" s="1049"/>
      <c r="C108" s="1049"/>
      <c r="D108" s="1049"/>
      <c r="E108" s="1049"/>
      <c r="F108" s="1050"/>
      <c r="G108" s="596" t="s">
        <v>636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c r="AY108">
        <f>COUNTA($G$110,$AC$110)</f>
        <v>0</v>
      </c>
    </row>
    <row r="109" spans="1:51" ht="24.75" customHeight="1">
      <c r="A109" s="1042"/>
      <c r="B109" s="1043"/>
      <c r="C109" s="1043"/>
      <c r="D109" s="1043"/>
      <c r="E109" s="1043"/>
      <c r="F109" s="1044"/>
      <c r="G109" s="814" t="s">
        <v>165</v>
      </c>
      <c r="H109" s="668"/>
      <c r="I109" s="668"/>
      <c r="J109" s="668"/>
      <c r="K109" s="668"/>
      <c r="L109" s="667" t="s">
        <v>166</v>
      </c>
      <c r="M109" s="668"/>
      <c r="N109" s="668"/>
      <c r="O109" s="668"/>
      <c r="P109" s="668"/>
      <c r="Q109" s="668"/>
      <c r="R109" s="668"/>
      <c r="S109" s="668"/>
      <c r="T109" s="668"/>
      <c r="U109" s="668"/>
      <c r="V109" s="668"/>
      <c r="W109" s="668"/>
      <c r="X109" s="669"/>
      <c r="Y109" s="653" t="s">
        <v>167</v>
      </c>
      <c r="Z109" s="654"/>
      <c r="AA109" s="654"/>
      <c r="AB109" s="801"/>
      <c r="AC109" s="814" t="s">
        <v>165</v>
      </c>
      <c r="AD109" s="668"/>
      <c r="AE109" s="668"/>
      <c r="AF109" s="668"/>
      <c r="AG109" s="668"/>
      <c r="AH109" s="667" t="s">
        <v>166</v>
      </c>
      <c r="AI109" s="668"/>
      <c r="AJ109" s="668"/>
      <c r="AK109" s="668"/>
      <c r="AL109" s="668"/>
      <c r="AM109" s="668"/>
      <c r="AN109" s="668"/>
      <c r="AO109" s="668"/>
      <c r="AP109" s="668"/>
      <c r="AQ109" s="668"/>
      <c r="AR109" s="668"/>
      <c r="AS109" s="668"/>
      <c r="AT109" s="669"/>
      <c r="AU109" s="653" t="s">
        <v>167</v>
      </c>
      <c r="AV109" s="654"/>
      <c r="AW109" s="654"/>
      <c r="AX109" s="655"/>
      <c r="AY109" s="34">
        <f>$AY$108</f>
        <v>0</v>
      </c>
    </row>
    <row r="110" spans="1:51" ht="24.75" customHeight="1">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387"/>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652"/>
      <c r="AY110" s="34">
        <f t="shared" ref="AY110:AY120" si="8">$AY$108</f>
        <v>0</v>
      </c>
    </row>
    <row r="111" spans="1:51" ht="24.75" customHeight="1">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2"/>
      <c r="B120" s="1043"/>
      <c r="C120" s="1043"/>
      <c r="D120" s="1043"/>
      <c r="E120" s="1043"/>
      <c r="F120" s="1044"/>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2"/>
      <c r="B121" s="1043"/>
      <c r="C121" s="1043"/>
      <c r="D121" s="1043"/>
      <c r="E121" s="1043"/>
      <c r="F121" s="1044"/>
      <c r="G121" s="596" t="s">
        <v>638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639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c r="AY121">
        <f>COUNTA($G$123,$AC$123)</f>
        <v>0</v>
      </c>
    </row>
    <row r="122" spans="1:51" ht="25.5" customHeight="1">
      <c r="A122" s="1042"/>
      <c r="B122" s="1043"/>
      <c r="C122" s="1043"/>
      <c r="D122" s="1043"/>
      <c r="E122" s="1043"/>
      <c r="F122" s="1044"/>
      <c r="G122" s="814" t="s">
        <v>165</v>
      </c>
      <c r="H122" s="668"/>
      <c r="I122" s="668"/>
      <c r="J122" s="668"/>
      <c r="K122" s="668"/>
      <c r="L122" s="667" t="s">
        <v>166</v>
      </c>
      <c r="M122" s="668"/>
      <c r="N122" s="668"/>
      <c r="O122" s="668"/>
      <c r="P122" s="668"/>
      <c r="Q122" s="668"/>
      <c r="R122" s="668"/>
      <c r="S122" s="668"/>
      <c r="T122" s="668"/>
      <c r="U122" s="668"/>
      <c r="V122" s="668"/>
      <c r="W122" s="668"/>
      <c r="X122" s="669"/>
      <c r="Y122" s="653" t="s">
        <v>167</v>
      </c>
      <c r="Z122" s="654"/>
      <c r="AA122" s="654"/>
      <c r="AB122" s="801"/>
      <c r="AC122" s="814" t="s">
        <v>165</v>
      </c>
      <c r="AD122" s="668"/>
      <c r="AE122" s="668"/>
      <c r="AF122" s="668"/>
      <c r="AG122" s="668"/>
      <c r="AH122" s="667" t="s">
        <v>166</v>
      </c>
      <c r="AI122" s="668"/>
      <c r="AJ122" s="668"/>
      <c r="AK122" s="668"/>
      <c r="AL122" s="668"/>
      <c r="AM122" s="668"/>
      <c r="AN122" s="668"/>
      <c r="AO122" s="668"/>
      <c r="AP122" s="668"/>
      <c r="AQ122" s="668"/>
      <c r="AR122" s="668"/>
      <c r="AS122" s="668"/>
      <c r="AT122" s="669"/>
      <c r="AU122" s="653" t="s">
        <v>167</v>
      </c>
      <c r="AV122" s="654"/>
      <c r="AW122" s="654"/>
      <c r="AX122" s="655"/>
      <c r="AY122" s="34">
        <f>$AY$121</f>
        <v>0</v>
      </c>
    </row>
    <row r="123" spans="1:51" ht="24.75" customHeight="1">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387"/>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652"/>
      <c r="AY123" s="34">
        <f t="shared" ref="AY123:AY133" si="9">$AY$121</f>
        <v>0</v>
      </c>
    </row>
    <row r="124" spans="1:51" ht="24.75" customHeight="1">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2"/>
      <c r="B133" s="1043"/>
      <c r="C133" s="1043"/>
      <c r="D133" s="1043"/>
      <c r="E133" s="1043"/>
      <c r="F133" s="1044"/>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2"/>
      <c r="B134" s="1043"/>
      <c r="C134" s="1043"/>
      <c r="D134" s="1043"/>
      <c r="E134" s="1043"/>
      <c r="F134" s="1044"/>
      <c r="G134" s="596" t="s">
        <v>640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c r="AY134">
        <f>COUNTA($G$136,$AC$136)</f>
        <v>0</v>
      </c>
    </row>
    <row r="135" spans="1:51" ht="24.75" customHeight="1">
      <c r="A135" s="1042"/>
      <c r="B135" s="1043"/>
      <c r="C135" s="1043"/>
      <c r="D135" s="1043"/>
      <c r="E135" s="1043"/>
      <c r="F135" s="1044"/>
      <c r="G135" s="814" t="s">
        <v>165</v>
      </c>
      <c r="H135" s="668"/>
      <c r="I135" s="668"/>
      <c r="J135" s="668"/>
      <c r="K135" s="668"/>
      <c r="L135" s="667" t="s">
        <v>166</v>
      </c>
      <c r="M135" s="668"/>
      <c r="N135" s="668"/>
      <c r="O135" s="668"/>
      <c r="P135" s="668"/>
      <c r="Q135" s="668"/>
      <c r="R135" s="668"/>
      <c r="S135" s="668"/>
      <c r="T135" s="668"/>
      <c r="U135" s="668"/>
      <c r="V135" s="668"/>
      <c r="W135" s="668"/>
      <c r="X135" s="669"/>
      <c r="Y135" s="653" t="s">
        <v>167</v>
      </c>
      <c r="Z135" s="654"/>
      <c r="AA135" s="654"/>
      <c r="AB135" s="801"/>
      <c r="AC135" s="814" t="s">
        <v>165</v>
      </c>
      <c r="AD135" s="668"/>
      <c r="AE135" s="668"/>
      <c r="AF135" s="668"/>
      <c r="AG135" s="668"/>
      <c r="AH135" s="667" t="s">
        <v>166</v>
      </c>
      <c r="AI135" s="668"/>
      <c r="AJ135" s="668"/>
      <c r="AK135" s="668"/>
      <c r="AL135" s="668"/>
      <c r="AM135" s="668"/>
      <c r="AN135" s="668"/>
      <c r="AO135" s="668"/>
      <c r="AP135" s="668"/>
      <c r="AQ135" s="668"/>
      <c r="AR135" s="668"/>
      <c r="AS135" s="668"/>
      <c r="AT135" s="669"/>
      <c r="AU135" s="653" t="s">
        <v>167</v>
      </c>
      <c r="AV135" s="654"/>
      <c r="AW135" s="654"/>
      <c r="AX135" s="655"/>
      <c r="AY135" s="34">
        <f>$AY$134</f>
        <v>0</v>
      </c>
    </row>
    <row r="136" spans="1:51" ht="24.75" customHeight="1">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387"/>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652"/>
      <c r="AY136" s="34">
        <f t="shared" ref="AY136:AY146" si="10">$AY$134</f>
        <v>0</v>
      </c>
    </row>
    <row r="137" spans="1:51" ht="24.75" customHeight="1">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2"/>
      <c r="B146" s="1043"/>
      <c r="C146" s="1043"/>
      <c r="D146" s="1043"/>
      <c r="E146" s="1043"/>
      <c r="F146" s="1044"/>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2"/>
      <c r="B147" s="1043"/>
      <c r="C147" s="1043"/>
      <c r="D147" s="1043"/>
      <c r="E147" s="1043"/>
      <c r="F147" s="1044"/>
      <c r="G147" s="596" t="s">
        <v>642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c r="AY147">
        <f>COUNTA($G$149,$AC$149)</f>
        <v>0</v>
      </c>
    </row>
    <row r="148" spans="1:51" ht="24.75" customHeight="1">
      <c r="A148" s="1042"/>
      <c r="B148" s="1043"/>
      <c r="C148" s="1043"/>
      <c r="D148" s="1043"/>
      <c r="E148" s="1043"/>
      <c r="F148" s="1044"/>
      <c r="G148" s="814" t="s">
        <v>165</v>
      </c>
      <c r="H148" s="668"/>
      <c r="I148" s="668"/>
      <c r="J148" s="668"/>
      <c r="K148" s="668"/>
      <c r="L148" s="667" t="s">
        <v>166</v>
      </c>
      <c r="M148" s="668"/>
      <c r="N148" s="668"/>
      <c r="O148" s="668"/>
      <c r="P148" s="668"/>
      <c r="Q148" s="668"/>
      <c r="R148" s="668"/>
      <c r="S148" s="668"/>
      <c r="T148" s="668"/>
      <c r="U148" s="668"/>
      <c r="V148" s="668"/>
      <c r="W148" s="668"/>
      <c r="X148" s="669"/>
      <c r="Y148" s="653" t="s">
        <v>167</v>
      </c>
      <c r="Z148" s="654"/>
      <c r="AA148" s="654"/>
      <c r="AB148" s="801"/>
      <c r="AC148" s="814" t="s">
        <v>165</v>
      </c>
      <c r="AD148" s="668"/>
      <c r="AE148" s="668"/>
      <c r="AF148" s="668"/>
      <c r="AG148" s="668"/>
      <c r="AH148" s="667" t="s">
        <v>166</v>
      </c>
      <c r="AI148" s="668"/>
      <c r="AJ148" s="668"/>
      <c r="AK148" s="668"/>
      <c r="AL148" s="668"/>
      <c r="AM148" s="668"/>
      <c r="AN148" s="668"/>
      <c r="AO148" s="668"/>
      <c r="AP148" s="668"/>
      <c r="AQ148" s="668"/>
      <c r="AR148" s="668"/>
      <c r="AS148" s="668"/>
      <c r="AT148" s="669"/>
      <c r="AU148" s="653" t="s">
        <v>167</v>
      </c>
      <c r="AV148" s="654"/>
      <c r="AW148" s="654"/>
      <c r="AX148" s="655"/>
      <c r="AY148" s="34">
        <f>$AY$147</f>
        <v>0</v>
      </c>
    </row>
    <row r="149" spans="1:51" ht="24.75" customHeight="1">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387"/>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652"/>
      <c r="AY149" s="34">
        <f t="shared" ref="AY149:AY159" si="11">$AY$147</f>
        <v>0</v>
      </c>
    </row>
    <row r="150" spans="1:51" ht="24.75" customHeight="1">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5"/>
      <c r="B159" s="1046"/>
      <c r="C159" s="1046"/>
      <c r="D159" s="1046"/>
      <c r="E159" s="1046"/>
      <c r="F159" s="1047"/>
      <c r="G159" s="1030" t="s">
        <v>31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31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619</v>
      </c>
      <c r="B161" s="1049"/>
      <c r="C161" s="1049"/>
      <c r="D161" s="1049"/>
      <c r="E161" s="1049"/>
      <c r="F161" s="1050"/>
      <c r="G161" s="596" t="s">
        <v>644</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c r="AY161">
        <f>COUNTA($G$163,$AC$163)</f>
        <v>0</v>
      </c>
    </row>
    <row r="162" spans="1:51" ht="24.75" customHeight="1">
      <c r="A162" s="1042"/>
      <c r="B162" s="1043"/>
      <c r="C162" s="1043"/>
      <c r="D162" s="1043"/>
      <c r="E162" s="1043"/>
      <c r="F162" s="1044"/>
      <c r="G162" s="814" t="s">
        <v>165</v>
      </c>
      <c r="H162" s="668"/>
      <c r="I162" s="668"/>
      <c r="J162" s="668"/>
      <c r="K162" s="668"/>
      <c r="L162" s="667" t="s">
        <v>166</v>
      </c>
      <c r="M162" s="668"/>
      <c r="N162" s="668"/>
      <c r="O162" s="668"/>
      <c r="P162" s="668"/>
      <c r="Q162" s="668"/>
      <c r="R162" s="668"/>
      <c r="S162" s="668"/>
      <c r="T162" s="668"/>
      <c r="U162" s="668"/>
      <c r="V162" s="668"/>
      <c r="W162" s="668"/>
      <c r="X162" s="669"/>
      <c r="Y162" s="653" t="s">
        <v>167</v>
      </c>
      <c r="Z162" s="654"/>
      <c r="AA162" s="654"/>
      <c r="AB162" s="801"/>
      <c r="AC162" s="814" t="s">
        <v>165</v>
      </c>
      <c r="AD162" s="668"/>
      <c r="AE162" s="668"/>
      <c r="AF162" s="668"/>
      <c r="AG162" s="668"/>
      <c r="AH162" s="667" t="s">
        <v>166</v>
      </c>
      <c r="AI162" s="668"/>
      <c r="AJ162" s="668"/>
      <c r="AK162" s="668"/>
      <c r="AL162" s="668"/>
      <c r="AM162" s="668"/>
      <c r="AN162" s="668"/>
      <c r="AO162" s="668"/>
      <c r="AP162" s="668"/>
      <c r="AQ162" s="668"/>
      <c r="AR162" s="668"/>
      <c r="AS162" s="668"/>
      <c r="AT162" s="669"/>
      <c r="AU162" s="653" t="s">
        <v>167</v>
      </c>
      <c r="AV162" s="654"/>
      <c r="AW162" s="654"/>
      <c r="AX162" s="655"/>
      <c r="AY162" s="34">
        <f>$AY$161</f>
        <v>0</v>
      </c>
    </row>
    <row r="163" spans="1:51" ht="24.75" customHeight="1">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387"/>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652"/>
      <c r="AY163" s="34">
        <f t="shared" ref="AY163:AY173" si="12">$AY$161</f>
        <v>0</v>
      </c>
    </row>
    <row r="164" spans="1:51" ht="24.75" customHeight="1">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2"/>
      <c r="B173" s="1043"/>
      <c r="C173" s="1043"/>
      <c r="D173" s="1043"/>
      <c r="E173" s="1043"/>
      <c r="F173" s="1044"/>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2"/>
      <c r="B174" s="1043"/>
      <c r="C174" s="1043"/>
      <c r="D174" s="1043"/>
      <c r="E174" s="1043"/>
      <c r="F174" s="1044"/>
      <c r="G174" s="596" t="s">
        <v>646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c r="AY174">
        <f>COUNTA($G$176,$AC$176)</f>
        <v>0</v>
      </c>
    </row>
    <row r="175" spans="1:51" ht="25.5" customHeight="1">
      <c r="A175" s="1042"/>
      <c r="B175" s="1043"/>
      <c r="C175" s="1043"/>
      <c r="D175" s="1043"/>
      <c r="E175" s="1043"/>
      <c r="F175" s="1044"/>
      <c r="G175" s="814" t="s">
        <v>165</v>
      </c>
      <c r="H175" s="668"/>
      <c r="I175" s="668"/>
      <c r="J175" s="668"/>
      <c r="K175" s="668"/>
      <c r="L175" s="667" t="s">
        <v>166</v>
      </c>
      <c r="M175" s="668"/>
      <c r="N175" s="668"/>
      <c r="O175" s="668"/>
      <c r="P175" s="668"/>
      <c r="Q175" s="668"/>
      <c r="R175" s="668"/>
      <c r="S175" s="668"/>
      <c r="T175" s="668"/>
      <c r="U175" s="668"/>
      <c r="V175" s="668"/>
      <c r="W175" s="668"/>
      <c r="X175" s="669"/>
      <c r="Y175" s="653" t="s">
        <v>167</v>
      </c>
      <c r="Z175" s="654"/>
      <c r="AA175" s="654"/>
      <c r="AB175" s="801"/>
      <c r="AC175" s="814" t="s">
        <v>165</v>
      </c>
      <c r="AD175" s="668"/>
      <c r="AE175" s="668"/>
      <c r="AF175" s="668"/>
      <c r="AG175" s="668"/>
      <c r="AH175" s="667" t="s">
        <v>166</v>
      </c>
      <c r="AI175" s="668"/>
      <c r="AJ175" s="668"/>
      <c r="AK175" s="668"/>
      <c r="AL175" s="668"/>
      <c r="AM175" s="668"/>
      <c r="AN175" s="668"/>
      <c r="AO175" s="668"/>
      <c r="AP175" s="668"/>
      <c r="AQ175" s="668"/>
      <c r="AR175" s="668"/>
      <c r="AS175" s="668"/>
      <c r="AT175" s="669"/>
      <c r="AU175" s="653" t="s">
        <v>167</v>
      </c>
      <c r="AV175" s="654"/>
      <c r="AW175" s="654"/>
      <c r="AX175" s="655"/>
      <c r="AY175" s="34">
        <f>$AY$174</f>
        <v>0</v>
      </c>
    </row>
    <row r="176" spans="1:51" ht="24.75" customHeight="1">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387"/>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652"/>
      <c r="AY176" s="34">
        <f t="shared" ref="AY176:AY186" si="13">$AY$174</f>
        <v>0</v>
      </c>
    </row>
    <row r="177" spans="1:51" ht="24.75" customHeight="1">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2"/>
      <c r="B186" s="1043"/>
      <c r="C186" s="1043"/>
      <c r="D186" s="1043"/>
      <c r="E186" s="1043"/>
      <c r="F186" s="1044"/>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2"/>
      <c r="B187" s="1043"/>
      <c r="C187" s="1043"/>
      <c r="D187" s="1043"/>
      <c r="E187" s="1043"/>
      <c r="F187" s="1044"/>
      <c r="G187" s="596" t="s">
        <v>648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649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c r="AY187">
        <f>COUNTA($G$189,$AC$189)</f>
        <v>0</v>
      </c>
    </row>
    <row r="188" spans="1:51" ht="24.75" customHeight="1">
      <c r="A188" s="1042"/>
      <c r="B188" s="1043"/>
      <c r="C188" s="1043"/>
      <c r="D188" s="1043"/>
      <c r="E188" s="1043"/>
      <c r="F188" s="1044"/>
      <c r="G188" s="814" t="s">
        <v>165</v>
      </c>
      <c r="H188" s="668"/>
      <c r="I188" s="668"/>
      <c r="J188" s="668"/>
      <c r="K188" s="668"/>
      <c r="L188" s="667" t="s">
        <v>166</v>
      </c>
      <c r="M188" s="668"/>
      <c r="N188" s="668"/>
      <c r="O188" s="668"/>
      <c r="P188" s="668"/>
      <c r="Q188" s="668"/>
      <c r="R188" s="668"/>
      <c r="S188" s="668"/>
      <c r="T188" s="668"/>
      <c r="U188" s="668"/>
      <c r="V188" s="668"/>
      <c r="W188" s="668"/>
      <c r="X188" s="669"/>
      <c r="Y188" s="653" t="s">
        <v>167</v>
      </c>
      <c r="Z188" s="654"/>
      <c r="AA188" s="654"/>
      <c r="AB188" s="801"/>
      <c r="AC188" s="814" t="s">
        <v>165</v>
      </c>
      <c r="AD188" s="668"/>
      <c r="AE188" s="668"/>
      <c r="AF188" s="668"/>
      <c r="AG188" s="668"/>
      <c r="AH188" s="667" t="s">
        <v>166</v>
      </c>
      <c r="AI188" s="668"/>
      <c r="AJ188" s="668"/>
      <c r="AK188" s="668"/>
      <c r="AL188" s="668"/>
      <c r="AM188" s="668"/>
      <c r="AN188" s="668"/>
      <c r="AO188" s="668"/>
      <c r="AP188" s="668"/>
      <c r="AQ188" s="668"/>
      <c r="AR188" s="668"/>
      <c r="AS188" s="668"/>
      <c r="AT188" s="669"/>
      <c r="AU188" s="653" t="s">
        <v>167</v>
      </c>
      <c r="AV188" s="654"/>
      <c r="AW188" s="654"/>
      <c r="AX188" s="655"/>
      <c r="AY188" s="34">
        <f>$AY$187</f>
        <v>0</v>
      </c>
    </row>
    <row r="189" spans="1:51" ht="24.75" customHeight="1">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387"/>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652"/>
      <c r="AY189" s="34">
        <f t="shared" ref="AY189:AY199" si="14">$AY$187</f>
        <v>0</v>
      </c>
    </row>
    <row r="190" spans="1:51" ht="24.75" customHeight="1">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2"/>
      <c r="B199" s="1043"/>
      <c r="C199" s="1043"/>
      <c r="D199" s="1043"/>
      <c r="E199" s="1043"/>
      <c r="F199" s="1044"/>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2"/>
      <c r="B200" s="1043"/>
      <c r="C200" s="1043"/>
      <c r="D200" s="1043"/>
      <c r="E200" s="1043"/>
      <c r="F200" s="1044"/>
      <c r="G200" s="596" t="s">
        <v>650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c r="AY200">
        <f>COUNTA($G$202,$AC$202)</f>
        <v>0</v>
      </c>
    </row>
    <row r="201" spans="1:51" ht="24.75" customHeight="1">
      <c r="A201" s="1042"/>
      <c r="B201" s="1043"/>
      <c r="C201" s="1043"/>
      <c r="D201" s="1043"/>
      <c r="E201" s="1043"/>
      <c r="F201" s="1044"/>
      <c r="G201" s="814" t="s">
        <v>165</v>
      </c>
      <c r="H201" s="668"/>
      <c r="I201" s="668"/>
      <c r="J201" s="668"/>
      <c r="K201" s="668"/>
      <c r="L201" s="667" t="s">
        <v>166</v>
      </c>
      <c r="M201" s="668"/>
      <c r="N201" s="668"/>
      <c r="O201" s="668"/>
      <c r="P201" s="668"/>
      <c r="Q201" s="668"/>
      <c r="R201" s="668"/>
      <c r="S201" s="668"/>
      <c r="T201" s="668"/>
      <c r="U201" s="668"/>
      <c r="V201" s="668"/>
      <c r="W201" s="668"/>
      <c r="X201" s="669"/>
      <c r="Y201" s="653" t="s">
        <v>167</v>
      </c>
      <c r="Z201" s="654"/>
      <c r="AA201" s="654"/>
      <c r="AB201" s="801"/>
      <c r="AC201" s="814" t="s">
        <v>165</v>
      </c>
      <c r="AD201" s="668"/>
      <c r="AE201" s="668"/>
      <c r="AF201" s="668"/>
      <c r="AG201" s="668"/>
      <c r="AH201" s="667" t="s">
        <v>166</v>
      </c>
      <c r="AI201" s="668"/>
      <c r="AJ201" s="668"/>
      <c r="AK201" s="668"/>
      <c r="AL201" s="668"/>
      <c r="AM201" s="668"/>
      <c r="AN201" s="668"/>
      <c r="AO201" s="668"/>
      <c r="AP201" s="668"/>
      <c r="AQ201" s="668"/>
      <c r="AR201" s="668"/>
      <c r="AS201" s="668"/>
      <c r="AT201" s="669"/>
      <c r="AU201" s="653" t="s">
        <v>167</v>
      </c>
      <c r="AV201" s="654"/>
      <c r="AW201" s="654"/>
      <c r="AX201" s="655"/>
      <c r="AY201" s="34">
        <f>$AY$200</f>
        <v>0</v>
      </c>
    </row>
    <row r="202" spans="1:51" ht="24.75" customHeight="1">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387"/>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652"/>
      <c r="AY202" s="34">
        <f t="shared" ref="AY202:AY212" si="15">$AY$200</f>
        <v>0</v>
      </c>
    </row>
    <row r="203" spans="1:51" ht="24.75" customHeight="1">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5"/>
      <c r="B212" s="1046"/>
      <c r="C212" s="1046"/>
      <c r="D212" s="1046"/>
      <c r="E212" s="1046"/>
      <c r="F212" s="1047"/>
      <c r="G212" s="1030" t="s">
        <v>31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31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619</v>
      </c>
      <c r="B214" s="1040"/>
      <c r="C214" s="1040"/>
      <c r="D214" s="1040"/>
      <c r="E214" s="1040"/>
      <c r="F214" s="1041"/>
      <c r="G214" s="596" t="s">
        <v>652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c r="AY214">
        <f>COUNTA($G$216,$AC$216)</f>
        <v>0</v>
      </c>
    </row>
    <row r="215" spans="1:51" ht="24.75" customHeight="1">
      <c r="A215" s="1042"/>
      <c r="B215" s="1043"/>
      <c r="C215" s="1043"/>
      <c r="D215" s="1043"/>
      <c r="E215" s="1043"/>
      <c r="F215" s="1044"/>
      <c r="G215" s="814" t="s">
        <v>165</v>
      </c>
      <c r="H215" s="668"/>
      <c r="I215" s="668"/>
      <c r="J215" s="668"/>
      <c r="K215" s="668"/>
      <c r="L215" s="667" t="s">
        <v>166</v>
      </c>
      <c r="M215" s="668"/>
      <c r="N215" s="668"/>
      <c r="O215" s="668"/>
      <c r="P215" s="668"/>
      <c r="Q215" s="668"/>
      <c r="R215" s="668"/>
      <c r="S215" s="668"/>
      <c r="T215" s="668"/>
      <c r="U215" s="668"/>
      <c r="V215" s="668"/>
      <c r="W215" s="668"/>
      <c r="X215" s="669"/>
      <c r="Y215" s="653" t="s">
        <v>167</v>
      </c>
      <c r="Z215" s="654"/>
      <c r="AA215" s="654"/>
      <c r="AB215" s="801"/>
      <c r="AC215" s="814" t="s">
        <v>165</v>
      </c>
      <c r="AD215" s="668"/>
      <c r="AE215" s="668"/>
      <c r="AF215" s="668"/>
      <c r="AG215" s="668"/>
      <c r="AH215" s="667" t="s">
        <v>166</v>
      </c>
      <c r="AI215" s="668"/>
      <c r="AJ215" s="668"/>
      <c r="AK215" s="668"/>
      <c r="AL215" s="668"/>
      <c r="AM215" s="668"/>
      <c r="AN215" s="668"/>
      <c r="AO215" s="668"/>
      <c r="AP215" s="668"/>
      <c r="AQ215" s="668"/>
      <c r="AR215" s="668"/>
      <c r="AS215" s="668"/>
      <c r="AT215" s="669"/>
      <c r="AU215" s="653" t="s">
        <v>167</v>
      </c>
      <c r="AV215" s="654"/>
      <c r="AW215" s="654"/>
      <c r="AX215" s="655"/>
      <c r="AY215" s="34">
        <f>$AY$214</f>
        <v>0</v>
      </c>
    </row>
    <row r="216" spans="1:51" ht="24.75" customHeight="1">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387"/>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652"/>
      <c r="AY216" s="34">
        <f t="shared" ref="AY216:AY226" si="16">$AY$214</f>
        <v>0</v>
      </c>
    </row>
    <row r="217" spans="1:51" ht="24.75" customHeight="1">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2"/>
      <c r="B226" s="1043"/>
      <c r="C226" s="1043"/>
      <c r="D226" s="1043"/>
      <c r="E226" s="1043"/>
      <c r="F226" s="1044"/>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2"/>
      <c r="B227" s="1043"/>
      <c r="C227" s="1043"/>
      <c r="D227" s="1043"/>
      <c r="E227" s="1043"/>
      <c r="F227" s="1044"/>
      <c r="G227" s="596" t="s">
        <v>654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c r="AY227">
        <f>COUNTA($G$229,$AC$229)</f>
        <v>0</v>
      </c>
    </row>
    <row r="228" spans="1:51" ht="25.5" customHeight="1">
      <c r="A228" s="1042"/>
      <c r="B228" s="1043"/>
      <c r="C228" s="1043"/>
      <c r="D228" s="1043"/>
      <c r="E228" s="1043"/>
      <c r="F228" s="1044"/>
      <c r="G228" s="814" t="s">
        <v>165</v>
      </c>
      <c r="H228" s="668"/>
      <c r="I228" s="668"/>
      <c r="J228" s="668"/>
      <c r="K228" s="668"/>
      <c r="L228" s="667" t="s">
        <v>166</v>
      </c>
      <c r="M228" s="668"/>
      <c r="N228" s="668"/>
      <c r="O228" s="668"/>
      <c r="P228" s="668"/>
      <c r="Q228" s="668"/>
      <c r="R228" s="668"/>
      <c r="S228" s="668"/>
      <c r="T228" s="668"/>
      <c r="U228" s="668"/>
      <c r="V228" s="668"/>
      <c r="W228" s="668"/>
      <c r="X228" s="669"/>
      <c r="Y228" s="653" t="s">
        <v>167</v>
      </c>
      <c r="Z228" s="654"/>
      <c r="AA228" s="654"/>
      <c r="AB228" s="801"/>
      <c r="AC228" s="814" t="s">
        <v>165</v>
      </c>
      <c r="AD228" s="668"/>
      <c r="AE228" s="668"/>
      <c r="AF228" s="668"/>
      <c r="AG228" s="668"/>
      <c r="AH228" s="667" t="s">
        <v>166</v>
      </c>
      <c r="AI228" s="668"/>
      <c r="AJ228" s="668"/>
      <c r="AK228" s="668"/>
      <c r="AL228" s="668"/>
      <c r="AM228" s="668"/>
      <c r="AN228" s="668"/>
      <c r="AO228" s="668"/>
      <c r="AP228" s="668"/>
      <c r="AQ228" s="668"/>
      <c r="AR228" s="668"/>
      <c r="AS228" s="668"/>
      <c r="AT228" s="669"/>
      <c r="AU228" s="653" t="s">
        <v>167</v>
      </c>
      <c r="AV228" s="654"/>
      <c r="AW228" s="654"/>
      <c r="AX228" s="655"/>
      <c r="AY228" s="34">
        <f>$AY$227</f>
        <v>0</v>
      </c>
    </row>
    <row r="229" spans="1:51" ht="24.75" customHeight="1">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387"/>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652"/>
      <c r="AY229" s="34">
        <f t="shared" ref="AY229:AY239" si="17">$AY$227</f>
        <v>0</v>
      </c>
    </row>
    <row r="230" spans="1:51" ht="24.75" customHeight="1">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2"/>
      <c r="B239" s="1043"/>
      <c r="C239" s="1043"/>
      <c r="D239" s="1043"/>
      <c r="E239" s="1043"/>
      <c r="F239" s="1044"/>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2"/>
      <c r="B240" s="1043"/>
      <c r="C240" s="1043"/>
      <c r="D240" s="1043"/>
      <c r="E240" s="1043"/>
      <c r="F240" s="1044"/>
      <c r="G240" s="596" t="s">
        <v>656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c r="AY240">
        <f>COUNTA($G$242,$AC$242)</f>
        <v>0</v>
      </c>
    </row>
    <row r="241" spans="1:51" ht="24.75" customHeight="1">
      <c r="A241" s="1042"/>
      <c r="B241" s="1043"/>
      <c r="C241" s="1043"/>
      <c r="D241" s="1043"/>
      <c r="E241" s="1043"/>
      <c r="F241" s="1044"/>
      <c r="G241" s="814" t="s">
        <v>165</v>
      </c>
      <c r="H241" s="668"/>
      <c r="I241" s="668"/>
      <c r="J241" s="668"/>
      <c r="K241" s="668"/>
      <c r="L241" s="667" t="s">
        <v>166</v>
      </c>
      <c r="M241" s="668"/>
      <c r="N241" s="668"/>
      <c r="O241" s="668"/>
      <c r="P241" s="668"/>
      <c r="Q241" s="668"/>
      <c r="R241" s="668"/>
      <c r="S241" s="668"/>
      <c r="T241" s="668"/>
      <c r="U241" s="668"/>
      <c r="V241" s="668"/>
      <c r="W241" s="668"/>
      <c r="X241" s="669"/>
      <c r="Y241" s="653" t="s">
        <v>167</v>
      </c>
      <c r="Z241" s="654"/>
      <c r="AA241" s="654"/>
      <c r="AB241" s="801"/>
      <c r="AC241" s="814" t="s">
        <v>165</v>
      </c>
      <c r="AD241" s="668"/>
      <c r="AE241" s="668"/>
      <c r="AF241" s="668"/>
      <c r="AG241" s="668"/>
      <c r="AH241" s="667" t="s">
        <v>166</v>
      </c>
      <c r="AI241" s="668"/>
      <c r="AJ241" s="668"/>
      <c r="AK241" s="668"/>
      <c r="AL241" s="668"/>
      <c r="AM241" s="668"/>
      <c r="AN241" s="668"/>
      <c r="AO241" s="668"/>
      <c r="AP241" s="668"/>
      <c r="AQ241" s="668"/>
      <c r="AR241" s="668"/>
      <c r="AS241" s="668"/>
      <c r="AT241" s="669"/>
      <c r="AU241" s="653" t="s">
        <v>167</v>
      </c>
      <c r="AV241" s="654"/>
      <c r="AW241" s="654"/>
      <c r="AX241" s="655"/>
      <c r="AY241" s="34">
        <f>$AY$240</f>
        <v>0</v>
      </c>
    </row>
    <row r="242" spans="1:51" ht="24.75" customHeight="1">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387"/>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652"/>
      <c r="AY242" s="34">
        <f t="shared" ref="AY242:AY252" si="18">$AY$240</f>
        <v>0</v>
      </c>
    </row>
    <row r="243" spans="1:51" ht="24.75" customHeight="1">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2"/>
      <c r="B252" s="1043"/>
      <c r="C252" s="1043"/>
      <c r="D252" s="1043"/>
      <c r="E252" s="1043"/>
      <c r="F252" s="1044"/>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2"/>
      <c r="B253" s="1043"/>
      <c r="C253" s="1043"/>
      <c r="D253" s="1043"/>
      <c r="E253" s="1043"/>
      <c r="F253" s="1044"/>
      <c r="G253" s="596" t="s">
        <v>658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659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c r="AY253">
        <f>COUNTA($G$255,$AC$255)</f>
        <v>0</v>
      </c>
    </row>
    <row r="254" spans="1:51" ht="24.75" customHeight="1">
      <c r="A254" s="1042"/>
      <c r="B254" s="1043"/>
      <c r="C254" s="1043"/>
      <c r="D254" s="1043"/>
      <c r="E254" s="1043"/>
      <c r="F254" s="1044"/>
      <c r="G254" s="814" t="s">
        <v>165</v>
      </c>
      <c r="H254" s="668"/>
      <c r="I254" s="668"/>
      <c r="J254" s="668"/>
      <c r="K254" s="668"/>
      <c r="L254" s="667" t="s">
        <v>166</v>
      </c>
      <c r="M254" s="668"/>
      <c r="N254" s="668"/>
      <c r="O254" s="668"/>
      <c r="P254" s="668"/>
      <c r="Q254" s="668"/>
      <c r="R254" s="668"/>
      <c r="S254" s="668"/>
      <c r="T254" s="668"/>
      <c r="U254" s="668"/>
      <c r="V254" s="668"/>
      <c r="W254" s="668"/>
      <c r="X254" s="669"/>
      <c r="Y254" s="653" t="s">
        <v>167</v>
      </c>
      <c r="Z254" s="654"/>
      <c r="AA254" s="654"/>
      <c r="AB254" s="801"/>
      <c r="AC254" s="814" t="s">
        <v>165</v>
      </c>
      <c r="AD254" s="668"/>
      <c r="AE254" s="668"/>
      <c r="AF254" s="668"/>
      <c r="AG254" s="668"/>
      <c r="AH254" s="667" t="s">
        <v>166</v>
      </c>
      <c r="AI254" s="668"/>
      <c r="AJ254" s="668"/>
      <c r="AK254" s="668"/>
      <c r="AL254" s="668"/>
      <c r="AM254" s="668"/>
      <c r="AN254" s="668"/>
      <c r="AO254" s="668"/>
      <c r="AP254" s="668"/>
      <c r="AQ254" s="668"/>
      <c r="AR254" s="668"/>
      <c r="AS254" s="668"/>
      <c r="AT254" s="669"/>
      <c r="AU254" s="653" t="s">
        <v>167</v>
      </c>
      <c r="AV254" s="654"/>
      <c r="AW254" s="654"/>
      <c r="AX254" s="655"/>
      <c r="AY254" s="34">
        <f>$AY$253</f>
        <v>0</v>
      </c>
    </row>
    <row r="255" spans="1:51" ht="24.75" customHeight="1">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387"/>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652"/>
      <c r="AY255" s="34">
        <f t="shared" ref="AY255:AY265" si="19">$AY$253</f>
        <v>0</v>
      </c>
    </row>
    <row r="256" spans="1:51" ht="24.75" customHeight="1">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5"/>
      <c r="B265" s="1046"/>
      <c r="C265" s="1046"/>
      <c r="D265" s="1046"/>
      <c r="E265" s="1046"/>
      <c r="F265" s="1047"/>
      <c r="G265" s="1030" t="s">
        <v>31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31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f357b433-bbcb-42fd-98ee-afe03116e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2021-09-15T12:59:48Z</cp:lastPrinted>
  <dcterms:created xsi:type="dcterms:W3CDTF">2012-03-13T00:50:25Z</dcterms:created>
  <dcterms:modified xsi:type="dcterms:W3CDTF">2021-09-27T01:10:08Z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