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0" yWindow="530" windowWidth="1337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<sst xmlns="http://schemas.openxmlformats.org/spreadsheetml/2006/main" count="2993" uniqueCount="761">
  <si>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</si>
  <si>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</si>
  <si>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</si>
  <si>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</si>
  <si>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</si>
  <si>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</si>
  <si>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</si>
  <si>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</si>
  <si>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</si>
  <si>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</si>
  <si>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</si>
  <si>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</si>
  <si>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</si>
  <si>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</si>
  <si>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</si>
  <si>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</si>
  <si>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</si>
  <si>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</si>
  <si>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</si>
  <si>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</si>
  <si>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</si>
  <si>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</si>
  <si>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</si>
  <si>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</si>
  <si>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</si>
  <si>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</si>
  <si>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</si>
  <si>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</si>
  <si>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</si>
  <si>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</si>
  <si>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</si>
  <si>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</si>
  <si>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</si>
  <si>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</si>
  <si>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</si>
  <si>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</si>
  <si>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</si>
  <si>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</si>
  <si>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</si>
  <si>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</si>
  <si>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</si>
  <si>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</si>
  <si>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</si>
  <si>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</si>
  <si>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</si>
  <si>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</si>
  <si>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</si>
  <si>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</si>
  <si>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</si>
  <si>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</si>
  <si>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</si>
  <si>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</si>
  <si>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</si>
  <si>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</si>
  <si>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</si>
  <si>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</si>
  <si>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</si>
  <si>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</si>
  <si>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</si>
  <si>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</si>
  <si>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</si>
  <si>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</si>
  <si>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</si>
  <si>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</si>
  <si>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</si>
  <si>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</si>
  <si>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</si>
  <si>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</si>
  <si>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</si>
  <si>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</si>
  <si>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</si>
  <si>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</si>
  <si>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</si>
  <si>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</si>
  <si>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</si>
  <si>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</si>
  <si>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</si>
  <si>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</si>
  <si>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</si>
  <si>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</si>
  <si>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</si>
  <si>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</si>
  <si>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</si>
  <si>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</si>
  <si>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</si>
  <si>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</si>
  <si>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</si>
  <si>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</si>
  <si>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</si>
  <si>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</si>
  <si>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</si>
  <si>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</si>
  <si>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</si>
  <si>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</si>
  <si>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</si>
  <si>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</si>
  <si>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</si>
  <si>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</si>
  <si>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</si>
  <si>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</si>
  <si>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</si>
  <si>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</si>
  <si>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</si>
  <si>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</si>
  <si>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</si>
  <si>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</si>
  <si>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</si>
  <si>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</si>
  <si>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</si>
  <si>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</si>
  <si>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</si>
  <si>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</si>
  <si>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</si>
  <si>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</si>
  <si>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</si>
  <si>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</si>
  <si>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</si>
  <si>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</si>
  <si>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</si>
  <si>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</si>
  <si>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</si>
  <si>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</si>
  <si>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</si>
  <si>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</si>
  <si>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</si>
  <si>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</si>
  <si>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</si>
  <si>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</si>
  <si>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</si>
  <si>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</si>
  <si>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</si>
  <si>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</si>
  <si>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</si>
  <si>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</si>
  <si>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</si>
  <si>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</si>
  <si>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</si>
  <si>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</si>
  <si>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</si>
  <si>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</si>
  <si>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</si>
  <si>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</si>
  <si>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</si>
  <si>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</si>
  <si>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</si>
  <si>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</si>
  <si>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</si>
  <si>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</si>
  <si>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</si>
  <si>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</si>
  <si>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</si>
  <si>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</si>
  <si>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</si>
  <si>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</si>
  <si>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</si>
  <si>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</si>
  <si>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</si>
  <si>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</si>
  <si>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</si>
  <si>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</si>
  <si>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</si>
  <si>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</si>
  <si>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</si>
  <si>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</si>
  <si>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</si>
  <si>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</si>
  <si>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</si>
  <si>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</si>
  <si>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</si>
  <si>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</si>
  <si>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</si>
  <si>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</si>
  <si>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</si>
  <si>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</si>
  <si>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</si>
  <si>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</si>
  <si>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</si>
  <si>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</si>
  <si>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</si>
  <si>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</si>
  <si>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</si>
  <si>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</si>
  <si>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</si>
  <si>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</si>
  <si>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</si>
  <si>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</si>
  <si>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</si>
  <si>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</si>
  <si>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</si>
  <si>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</si>
  <si>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</si>
  <si>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</si>
  <si>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</si>
  <si>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</si>
  <si>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</si>
  <si>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</si>
  <si>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</si>
  <si>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</si>
  <si>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</si>
  <si>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</si>
  <si>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</si>
  <si>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</si>
  <si>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</si>
  <si>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</si>
  <si>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</si>
  <si>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</si>
  <si>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</si>
  <si>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</si>
  <si>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</si>
  <si>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</si>
  <si>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</si>
  <si>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</si>
  <si>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</si>
  <si>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</si>
  <si>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</si>
  <si>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</si>
  <si>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</si>
  <si>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</si>
  <si>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</si>
  <si>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</si>
  <si>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</si>
  <si>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</si>
  <si>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</si>
  <si>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</si>
  <si>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</si>
  <si>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</si>
  <si>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</si>
  <si>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</si>
  <si>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</si>
  <si>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</si>
  <si>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</si>
  <si>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</si>
  <si>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</si>
  <si>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</si>
  <si>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</si>
  <si>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</si>
  <si>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</si>
  <si>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</si>
  <si>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</si>
  <si>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</si>
  <si>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</si>
  <si>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</si>
  <si>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</si>
  <si>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</si>
  <si>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</si>
  <si>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</si>
  <si>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</si>
  <si>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</si>
  <si>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</si>
  <si>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</si>
  <si>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</si>
  <si>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</si>
  <si>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</si>
  <si>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</si>
  <si>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</si>
  <si>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</si>
  <si>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</si>
  <si>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</si>
  <si>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</si>
  <si>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</si>
  <si>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</si>
  <si>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</si>
  <si>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</si>
  <si>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</si>
  <si>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</si>
  <si>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</si>
  <si>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</si>
  <si>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</si>
  <si>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</si>
  <si>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</si>
  <si>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</si>
  <si>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</si>
  <si>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</si>
  <si>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</si>
  <si>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</si>
  <si>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</si>
  <si>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</si>
  <si>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</si>
  <si>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</si>
  <si>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</si>
  <si>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</si>
  <si>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</si>
  <si>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</si>
  <si>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</si>
  <si>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</si>
  <si>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</si>
  <si>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</si>
  <si>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</si>
  <si>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</si>
  <si>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</si>
  <si>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</si>
  <si>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</si>
  <si>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</si>
  <si>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</si>
  <si>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</si>
  <si>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</si>
  <si>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</si>
  <si>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</si>
  <si>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</si>
  <si>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</si>
  <si>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</si>
  <si>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</si>
  <si>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</si>
  <si>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</si>
  <si>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</si>
  <si>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</si>
  <si>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</si>
  <si>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</si>
  <si>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</si>
  <si>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</si>
  <si>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</si>
  <si>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</si>
  <si>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</si>
  <si>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</si>
  <si>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</si>
  <si>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</si>
  <si>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</si>
  <si>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</si>
  <si>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</si>
  <si>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</si>
  <si>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</si>
  <si>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</si>
  <si>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</si>
  <si>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</si>
  <si>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</si>
  <si>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</si>
  <si>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</si>
  <si>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</si>
  <si>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</si>
  <si>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</si>
  <si>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</si>
  <si>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</si>
  <si>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</si>
  <si>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</si>
  <si>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</si>
  <si>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</si>
  <si>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</si>
  <si>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</si>
  <si>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</si>
  <si>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</si>
  <si>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</si>
  <si>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</si>
  <si>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</si>
  <si>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</si>
  <si>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</si>
  <si>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</si>
  <si>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</si>
  <si>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</si>
  <si>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</si>
  <si>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</si>
  <si>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</si>
  <si>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</si>
  <si>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</si>
  <si>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</si>
  <si>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</si>
  <si>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</si>
  <si>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</si>
  <si>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</si>
  <si>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</si>
  <si>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</si>
  <si>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</si>
  <si>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</si>
  <si>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</si>
  <si>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</si>
  <si>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</si>
  <si>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</si>
  <si>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</si>
  <si>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</si>
  <si>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</si>
  <si>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</si>
  <si>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</si>
  <si>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</si>
  <si>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</si>
  <si>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</si>
  <si>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</si>
  <si>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</si>
  <si>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</si>
  <si>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</si>
  <si>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</si>
  <si>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</si>
  <si>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</si>
  <si>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</si>
  <si>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</si>
  <si>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</si>
  <si>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</si>
  <si>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</si>
  <si>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</si>
  <si>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</si>
  <si>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</si>
  <si>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</si>
  <si>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</si>
  <si>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</si>
  <si>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</si>
  <si>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</si>
  <si>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</si>
  <si>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</si>
  <si>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</si>
  <si>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</si>
  <si>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</si>
  <si>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</si>
  <si>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</si>
  <si>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</si>
  <si>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</si>
  <si>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</si>
  <si>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</si>
  <si>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</si>
  <si>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</si>
  <si>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</si>
  <si>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</si>
  <si>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</si>
  <si>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</si>
  <si>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</si>
  <si>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</si>
  <si>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</si>
  <si>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</si>
  <si>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</si>
  <si>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</si>
  <si>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</si>
  <si>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</si>
  <si>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</si>
  <si>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</si>
  <si>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</si>
  <si>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</si>
  <si>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</si>
  <si>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</si>
  <si>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</si>
  <si>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</si>
  <si>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</si>
  <si>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</si>
  <si>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</si>
  <si>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</si>
  <si>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</si>
  <si>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</si>
  <si>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</si>
  <si>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</si>
  <si>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</si>
  <si>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</si>
  <si>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</si>
  <si>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</si>
  <si>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</si>
  <si>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</si>
  <si>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</si>
  <si>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</si>
  <si>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</si>
  <si>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</si>
  <si>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</si>
  <si>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</si>
  <si>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</si>
  <si>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</si>
  <si>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</si>
  <si>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</si>
  <si>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</si>
  <si>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</si>
  <si>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</si>
  <si>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</si>
  <si>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</si>
  <si>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</si>
  <si>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</si>
  <si>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</si>
  <si>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</si>
  <si>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</si>
  <si>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</si>
  <si>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</si>
  <si>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</si>
  <si>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</si>
  <si>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</si>
  <si>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</si>
  <si>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</si>
  <si>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</si>
  <si>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</si>
  <si>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</si>
  <si>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</si>
  <si>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</si>
  <si>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</si>
  <si>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</si>
  <si>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</si>
  <si>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</si>
  <si>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</si>
  <si>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</si>
  <si>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</si>
  <si>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</si>
  <si>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</si>
  <si>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</si>
  <si>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</si>
  <si>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</si>
  <si>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</si>
  <si>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</si>
  <si>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</si>
  <si>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</si>
  <si>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</si>
  <si>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</si>
  <si>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</si>
  <si>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</si>
  <si>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</si>
  <si>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</si>
  <si>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</si>
  <si>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</si>
  <si>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</si>
  <si>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</si>
  <si>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</si>
  <si>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</si>
  <si>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</si>
  <si>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</si>
  <si>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</si>
  <si>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</si>
  <si>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</si>
  <si>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</si>
  <si>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</si>
  <si>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</si>
  <si>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</si>
  <si>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</si>
  <si>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</si>
  <si>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</si>
  <si>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</si>
  <si>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</si>
  <si>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</si>
  <si>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</si>
  <si>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</si>
  <si>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</si>
  <si>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</si>
  <si>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</si>
  <si>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</si>
  <si>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</si>
  <si>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</si>
  <si>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</si>
  <si>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</si>
  <si>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</si>
  <si>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</si>
  <si>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</si>
  <si>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</si>
  <si>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</si>
  <si>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</si>
  <si>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</si>
  <si>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</si>
  <si>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</si>
  <si>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</si>
  <si>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</si>
  <si>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</si>
  <si>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</si>
  <si>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</si>
  <si>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</si>
  <si>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</si>
  <si>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</si>
  <si>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</si>
  <si>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</si>
  <si>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</si>
  <si>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</si>
  <si>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</si>
  <si>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</si>
  <si>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</si>
  <si>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</si>
  <si>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</si>
  <si>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</si>
  <si>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</si>
  <si>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</si>
  <si>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</si>
  <si>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</si>
  <si>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</si>
  <si>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</si>
  <si>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</si>
  <si>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</si>
  <si>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</si>
  <si>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</si>
  <si>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</si>
  <si>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</si>
  <si>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</si>
  <si>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</si>
  <si>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</si>
  <si>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</si>
  <si>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</si>
  <si>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</si>
  <si>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</si>
  <si>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</si>
  <si>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</si>
  <si>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</si>
  <si>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</si>
  <si>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</si>
  <si>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</si>
  <si>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</si>
  <si>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</si>
  <si>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</si>
  <si>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</si>
  <si>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</si>
  <si>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</si>
  <si>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</si>
  <si>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</si>
  <si>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</si>
  <si>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</si>
  <si>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</si>
  <si>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</si>
  <si>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</si>
  <si>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</si>
  <si>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</si>
  <si>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</si>
  <si>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</si>
  <si>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</si>
  <si>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</si>
  <si>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</si>
  <si>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</si>
  <si>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</si>
  <si>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</si>
  <si>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</si>
  <si>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</si>
  <si>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</si>
  <si>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</si>
  <si>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</si>
  <si>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</si>
  <si>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</si>
  <si>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</si>
  <si>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</si>
  <si>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</si>
  <si>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</si>
  <si>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</si>
  <si>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</si>
  <si>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</si>
  <si>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</si>
  <si>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</si>
  <si>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</si>
  <si>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</si>
  <si>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</si>
  <si>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</si>
  <si>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</si>
  <si>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</si>
  <si>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</si>
  <si>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</si>
  <si>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</si>
  <si>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</si>
  <si>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</si>
  <si>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</si>
  <si>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</si>
  <si>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</si>
  <si>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</si>
  <si>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</si>
  <si>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</si>
  <si>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</si>
  <si>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</si>
  <si>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</si>
  <si>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</si>
  <si>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</si>
  <si>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</si>
  <si>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</si>
  <si>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</si>
  <si>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</si>
  <si>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</si>
  <si>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</si>
  <si>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</si>
  <si>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</si>
  <si>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</si>
  <si>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</si>
  <si>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</si>
  <si>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</si>
  <si>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</si>
  <si>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</si>
  <si>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</si>
  <si>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</si>
  <si>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</si>
  <si>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</si>
  <si>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</si>
  <si>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</si>
  <si>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</si>
  <si>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</si>
  <si>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</si>
  <si>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</si>
  <si>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</si>
  <si>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</si>
  <si>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</si>
  <si>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</si>
  <si>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</si>
  <si>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</si>
  <si>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</si>
  <si>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</si>
  <si>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</si>
  <si>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</si>
  <si>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</si>
  <si>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</si>
  <si>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</si>
  <si>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</si>
  <si>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</si>
  <si>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</si>
  <si>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</si>
  <si>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</si>
  <si>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</si>
  <si>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</si>
  <si>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</si>
  <si>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</si>
  <si>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</si>
  <si>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</si>
  <si>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</si>
  <si>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</si>
  <si>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</si>
  <si>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</si>
  <si>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</si>
  <si>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</si>
  <si>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</si>
  <si>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</si>
  <si>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</si>
  <si>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</si>
  <si>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</si>
  <si>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</si>
  <si>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</si>
  <si>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</si>
  <si>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</si>
  <si>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野生動植物取引規制条約信託基金拠出金（義務的拠出金）</t>
    <phoneticPr fontId="5"/>
  </si>
  <si>
    <t>国際協力局</t>
    <phoneticPr fontId="5"/>
  </si>
  <si>
    <t>地球環境課</t>
    <phoneticPr fontId="5"/>
  </si>
  <si>
    <t>森下　興</t>
    <rPh sb="0" eb="2">
      <t>モリシタ</t>
    </rPh>
    <rPh sb="3" eb="4">
      <t>オコ</t>
    </rPh>
    <phoneticPr fontId="5"/>
  </si>
  <si>
    <t>外務省設置法第4条第3号</t>
    <phoneticPr fontId="5"/>
  </si>
  <si>
    <t>ワシントン条約第１１条３．（ａ）</t>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</si>
  <si>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rPh sb="94" eb="96">
      <t>ヤセイ</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</si>
  <si>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</si>
  <si>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t>
  </si>
  <si>
    <t>-</t>
    <phoneticPr fontId="5"/>
  </si>
  <si>
    <t>野生動植物取引規制条約信託基金拠出金</t>
    <phoneticPr fontId="5"/>
  </si>
  <si>
    <t>締約国会議の決議及び決定数</t>
  </si>
  <si>
    <t>本</t>
    <rPh sb="0" eb="1">
      <t>ホン</t>
    </rPh>
    <phoneticPr fontId="5"/>
  </si>
  <si>
    <t>ワシントン条約事務局ウェブサイト上に掲載されている、採択された締約国会議での決議及び決定の数。</t>
    <phoneticPr fontId="5"/>
  </si>
  <si>
    <t xml:space="preserve">事務局に一定割合の邦人職員（専門職以上）を確保する。 </t>
  </si>
  <si>
    <t>人</t>
    <rPh sb="0" eb="1">
      <t>ニン</t>
    </rPh>
    <phoneticPr fontId="5"/>
  </si>
  <si>
    <t xml:space="preserve">日本再興戦略に掲げた国連関係機関の邦人職員数の目標（3.1%)に基づく（事務局は1５名の専門職以上の職員から構成されるため，目標値は1名）。（なお、幹部職員については、枠が少ないため、目標設定は困難。） </t>
    <phoneticPr fontId="5"/>
  </si>
  <si>
    <t>我が方在ジュネーブ国際機関代表部が条約事務局から情報を得て取りまとめた資料に基づく。</t>
    <phoneticPr fontId="5"/>
  </si>
  <si>
    <t>締約国会議及び常設委員会で準備された会議文書・情報文書の数（３年に１度の締約国会議開催年には1.5倍近い会議文書が準備される。次回は令和４年を予定）。</t>
    <rPh sb="63" eb="65">
      <t>ジカイ</t>
    </rPh>
    <rPh sb="66" eb="68">
      <t>レイワ</t>
    </rPh>
    <rPh sb="69" eb="70">
      <t>ネン</t>
    </rPh>
    <rPh sb="71" eb="73">
      <t>ヨテイ</t>
    </rPh>
    <phoneticPr fontId="5"/>
  </si>
  <si>
    <t>拠出金／締約国会議及び常設委員会で準備された会議文書・情報文書の数　　　　　　　　　　　　　　</t>
    <rPh sb="0" eb="3">
      <t>キョシュツキン</t>
    </rPh>
    <phoneticPr fontId="5"/>
  </si>
  <si>
    <t>６５／１９７</t>
    <phoneticPr fontId="5"/>
  </si>
  <si>
    <t>６４／２４８</t>
    <phoneticPr fontId="5"/>
  </si>
  <si>
    <t>５７／４２</t>
    <phoneticPr fontId="5"/>
  </si>
  <si>
    <t>基本目標Ⅶ　分担金・拠出金：国際機関等を通じて我が国の国際貢献を拡充し、日本にとって望ましい国際環境を確保すること</t>
  </si>
  <si>
    <t>施策Ⅶ－３　国際機関を通じた地球規模の諸問題に係る国際貢献</t>
  </si>
  <si>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</si>
  <si>
    <t>条約の事業は絶滅のおそれのある野生動植物の保護及び輸出入規制に関するもので，国民のニーズに直接関わるものである。</t>
  </si>
  <si>
    <t>条約に基づく拠出であり、中央政府以外には担えない。</t>
  </si>
  <si>
    <t>類似の事業は見られず、条約によってのみ達成可能な適切な事業であり、複数省庁間にまたがるため優先順位も高い。</t>
  </si>
  <si>
    <t>無</t>
  </si>
  <si>
    <t>締約国の分担金は国連分担率に準じており、妥当。</t>
  </si>
  <si>
    <t>所定の手続に従っており、問題ない。</t>
  </si>
  <si>
    <t>○</t>
    <phoneticPr fontId="5"/>
  </si>
  <si>
    <t>令和２年度は関連会合延期もあり、単位あたりコストが増加したが、不可抗力と考えられる。</t>
    <rPh sb="0" eb="2">
      <t>レイワ</t>
    </rPh>
    <rPh sb="3" eb="5">
      <t>ネンド</t>
    </rPh>
    <rPh sb="6" eb="8">
      <t>カンレン</t>
    </rPh>
    <rPh sb="8" eb="10">
      <t>カイゴウ</t>
    </rPh>
    <rPh sb="10" eb="12">
      <t>エンキ</t>
    </rPh>
    <rPh sb="16" eb="18">
      <t>タンイ</t>
    </rPh>
    <rPh sb="25" eb="27">
      <t>ゾウカ</t>
    </rPh>
    <rPh sb="31" eb="35">
      <t>フカコウリョク</t>
    </rPh>
    <rPh sb="36" eb="37">
      <t>カンガ</t>
    </rPh>
    <phoneticPr fontId="5"/>
  </si>
  <si>
    <t>事務局の事業計画は締約国会議で審議・承認プロセスを経て決定されている。</t>
  </si>
  <si>
    <t>活動実績としての会議で議論されている提案数は十分である。</t>
  </si>
  <si>
    <t>見込みに見合った活動が行われている。</t>
  </si>
  <si>
    <t>締約国会議の決議・決定は、締約国に対する規範として効力を有している。</t>
  </si>
  <si>
    <t>‐</t>
  </si>
  <si>
    <t>４２</t>
    <phoneticPr fontId="5"/>
  </si>
  <si>
    <t>３２</t>
    <phoneticPr fontId="5"/>
  </si>
  <si>
    <t>５７</t>
    <phoneticPr fontId="5"/>
  </si>
  <si>
    <t>２１７</t>
    <phoneticPr fontId="5"/>
  </si>
  <si>
    <t>２１２</t>
    <phoneticPr fontId="5"/>
  </si>
  <si>
    <t>２１３</t>
    <phoneticPr fontId="5"/>
  </si>
  <si>
    <t>２５５</t>
    <phoneticPr fontId="5"/>
  </si>
  <si>
    <t>０２６１</t>
    <phoneticPr fontId="5"/>
  </si>
  <si>
    <t>２７３</t>
    <phoneticPr fontId="5"/>
  </si>
  <si>
    <t>拠出金</t>
    <rPh sb="0" eb="3">
      <t>キョシュツキン</t>
    </rPh>
    <phoneticPr fontId="5"/>
  </si>
  <si>
    <t>条約の実施・運用に関わる業務の実施</t>
    <rPh sb="0" eb="2">
      <t>ジョウヤク</t>
    </rPh>
    <rPh sb="3" eb="5">
      <t>ジッシ</t>
    </rPh>
    <rPh sb="6" eb="8">
      <t>ウンヨウ</t>
    </rPh>
    <rPh sb="9" eb="10">
      <t>カカ</t>
    </rPh>
    <rPh sb="12" eb="14">
      <t>ギョウム</t>
    </rPh>
    <rPh sb="15" eb="17">
      <t>ジッシ</t>
    </rPh>
    <phoneticPr fontId="5"/>
  </si>
  <si>
    <t>野性動植物取引規制条約事務局</t>
    <rPh sb="0" eb="2">
      <t>ヤセイ</t>
    </rPh>
    <rPh sb="2" eb="5">
      <t>ドウショクブツ</t>
    </rPh>
    <rPh sb="5" eb="7">
      <t>トリヒキ</t>
    </rPh>
    <rPh sb="7" eb="9">
      <t>キセイ</t>
    </rPh>
    <rPh sb="9" eb="11">
      <t>ジョウヤク</t>
    </rPh>
    <rPh sb="11" eb="14">
      <t>ジムキョク</t>
    </rPh>
    <phoneticPr fontId="5"/>
  </si>
  <si>
    <t>-</t>
    <phoneticPr fontId="5"/>
  </si>
  <si>
    <t>その他</t>
    <rPh sb="2" eb="3">
      <t>ホカ</t>
    </rPh>
    <phoneticPr fontId="5"/>
  </si>
  <si>
    <t>事務局は，人件費や事務局関連経費の節減に努めており，特段の問題は無い。</t>
    <rPh sb="9" eb="12">
      <t>ジムキョク</t>
    </rPh>
    <rPh sb="12" eb="14">
      <t>カンレン</t>
    </rPh>
    <rPh sb="14" eb="16">
      <t>ケイヒ</t>
    </rPh>
    <phoneticPr fontId="5"/>
  </si>
  <si>
    <t>我が国は，締約国会議の予算小委員会においてほかの締約国と共に事務局の運営予算が安易に増額されないよう厳しく精査してきており，引き続き予算の効率性及び透明性向上のため締約国会議等において厳しく監視していく。</t>
    <rPh sb="5" eb="8">
      <t>テイヤクコク</t>
    </rPh>
    <rPh sb="8" eb="10">
      <t>カイギ</t>
    </rPh>
    <rPh sb="11" eb="13">
      <t>ヨサン</t>
    </rPh>
    <rPh sb="13" eb="17">
      <t>ショウイインカイ</t>
    </rPh>
    <rPh sb="24" eb="26">
      <t>テイヤク</t>
    </rPh>
    <rPh sb="26" eb="27">
      <t>コク</t>
    </rPh>
    <rPh sb="28" eb="29">
      <t>トモ</t>
    </rPh>
    <rPh sb="30" eb="33">
      <t>ジムキョク</t>
    </rPh>
    <rPh sb="34" eb="36">
      <t>ウンエイ</t>
    </rPh>
    <rPh sb="66" eb="68">
      <t>ヨサン</t>
    </rPh>
    <rPh sb="69" eb="72">
      <t>コウリツセイ</t>
    </rPh>
    <rPh sb="72" eb="73">
      <t>オヨ</t>
    </rPh>
    <rPh sb="74" eb="77">
      <t>トウメイセイ</t>
    </rPh>
    <rPh sb="77" eb="79">
      <t>コウジョウ</t>
    </rPh>
    <rPh sb="87" eb="88">
      <t>トウ</t>
    </rPh>
    <rPh sb="92" eb="93">
      <t>キビ</t>
    </rPh>
    <phoneticPr fontId="5"/>
  </si>
  <si>
    <t>ワシントン条約締約国会議における決議及び決定を採択することによってワシントン条約の下での規範作りを推進する。次回締約国会議は令和4年度の予定。</t>
    <rPh sb="54" eb="56">
      <t>ジカイ</t>
    </rPh>
    <rPh sb="56" eb="58">
      <t>テイヤク</t>
    </rPh>
    <rPh sb="58" eb="59">
      <t>コク</t>
    </rPh>
    <rPh sb="59" eb="61">
      <t>カイギ</t>
    </rPh>
    <rPh sb="62" eb="64">
      <t>レイワ</t>
    </rPh>
    <rPh sb="65" eb="67">
      <t>ネンド</t>
    </rPh>
    <rPh sb="68" eb="70">
      <t>ヨテイ</t>
    </rPh>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</si>
  <si>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</si>
  <si>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国連OIOSによる監査及び常設委や締約国会議で決算内容がチェックされており問題ない。</t>
    <rPh sb="0" eb="2">
      <t>コクレン</t>
    </rPh>
    <rPh sb="9" eb="11">
      <t>カンサ</t>
    </rPh>
    <rPh sb="11" eb="12">
      <t>オヨ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</si>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</sst>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27215</xdr:colOff>
      <xdr:row>763</xdr:row>
      <xdr:rowOff>40821</xdr:rowOff>
    </xdr:from>
    <xdr:to>
      <xdr:col>37</xdr:col>
      <xdr:colOff>53069</xdr:colOff>
      <xdr:row>765</xdr:row>
      <xdr:rowOff>255814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13465" y="240438214"/>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57</a:t>
          </a:r>
          <a:r>
            <a:rPr kumimoji="1" lang="ja-JP" altLang="en-US" sz="2000"/>
            <a:t>百万円</a:t>
          </a:r>
          <a:endParaRPr kumimoji="1" lang="en-US" altLang="ja-JP" sz="2000"/>
        </a:p>
      </xdr:txBody>
    </xdr:sp>
    <xdr:clientData/>
  </xdr:twoCellAnchor>
  <xdr:twoCellAnchor>
    <xdr:from>
      <xdr:col>21</xdr:col>
      <xdr:colOff>163285</xdr:colOff>
      <xdr:row>753</xdr:row>
      <xdr:rowOff>40821</xdr:rowOff>
    </xdr:from>
    <xdr:to>
      <xdr:col>37</xdr:col>
      <xdr:colOff>94770</xdr:colOff>
      <xdr:row>755</xdr:row>
      <xdr:rowOff>229959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49535" y="236900357"/>
          <a:ext cx="3197199" cy="896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57</a:t>
          </a:r>
          <a:r>
            <a:rPr kumimoji="1" lang="ja-JP" altLang="en-US" sz="2000" baseline="0"/>
            <a:t>百万</a:t>
          </a:r>
          <a:r>
            <a:rPr kumimoji="1" lang="ja-JP" altLang="en-US" sz="2000"/>
            <a:t>円</a:t>
          </a:r>
          <a:endParaRPr kumimoji="1" lang="en-US" altLang="ja-JP" sz="2000"/>
        </a:p>
      </xdr:txBody>
    </xdr:sp>
    <xdr:clientData/>
  </xdr:twoCellAnchor>
  <xdr:twoCellAnchor>
    <xdr:from>
      <xdr:col>20</xdr:col>
      <xdr:colOff>163286</xdr:colOff>
      <xdr:row>757</xdr:row>
      <xdr:rowOff>68036</xdr:rowOff>
    </xdr:from>
    <xdr:to>
      <xdr:col>38</xdr:col>
      <xdr:colOff>118383</xdr:colOff>
      <xdr:row>759</xdr:row>
      <xdr:rowOff>58912</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45429" y="238342715"/>
          <a:ext cx="3629025" cy="698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oneCellAnchor>
    <xdr:from>
      <xdr:col>19</xdr:col>
      <xdr:colOff>163287</xdr:colOff>
      <xdr:row>759</xdr:row>
      <xdr:rowOff>326571</xdr:rowOff>
    </xdr:from>
    <xdr:ext cx="954107" cy="42582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41323" y="239308821"/>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oneCellAnchor>
    <xdr:from>
      <xdr:col>34</xdr:col>
      <xdr:colOff>54429</xdr:colOff>
      <xdr:row>759</xdr:row>
      <xdr:rowOff>326572</xdr:rowOff>
    </xdr:from>
    <xdr:ext cx="2037069" cy="75931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94072" y="239308822"/>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twoCellAnchor>
    <xdr:from>
      <xdr:col>24</xdr:col>
      <xdr:colOff>190501</xdr:colOff>
      <xdr:row>759</xdr:row>
      <xdr:rowOff>27215</xdr:rowOff>
    </xdr:from>
    <xdr:to>
      <xdr:col>24</xdr:col>
      <xdr:colOff>190502</xdr:colOff>
      <xdr:row>762</xdr:row>
      <xdr:rowOff>77563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089072" y="239009465"/>
          <a:ext cx="1" cy="111170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758</xdr:row>
      <xdr:rowOff>353785</xdr:rowOff>
    </xdr:from>
    <xdr:to>
      <xdr:col>33</xdr:col>
      <xdr:colOff>200025</xdr:colOff>
      <xdr:row>762</xdr:row>
      <xdr:rowOff>5444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flipV="1">
          <a:off x="6926035" y="238982249"/>
          <a:ext cx="9526" cy="1066802"/>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299</v>
      </c>
      <c r="AT2" s="946"/>
      <c r="AU2" s="946"/>
      <c r="AV2" s="98" t="str">
        <f>IF(AW2="","","-")</f>
        <v>-</v>
      </c>
      <c r="AW2" s="909">
        <v>1</v>
      </c>
      <c r="AX2" s="909"/>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701</v>
      </c>
      <c r="AK3" s="867"/>
      <c r="AL3" s="867"/>
      <c r="AM3" s="867"/>
      <c r="AN3" s="867"/>
      <c r="AO3" s="867"/>
      <c r="AP3" s="867"/>
      <c r="AQ3" s="867"/>
      <c r="AR3" s="867"/>
      <c r="AS3" s="867"/>
      <c r="AT3" s="867"/>
      <c r="AU3" s="867"/>
      <c r="AV3" s="867"/>
      <c r="AW3" s="867"/>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7" t="s">
        <v>539</v>
      </c>
      <c r="H5" s="838"/>
      <c r="I5" s="838"/>
      <c r="J5" s="838"/>
      <c r="K5" s="838"/>
      <c r="L5" s="838"/>
      <c r="M5" s="839" t="s">
        <v>9</v>
      </c>
      <c r="N5" s="840"/>
      <c r="O5" s="840"/>
      <c r="P5" s="840"/>
      <c r="Q5" s="840"/>
      <c r="R5" s="841"/>
      <c r="S5" s="842" t="s">
        <v>481</v>
      </c>
      <c r="T5" s="838"/>
      <c r="U5" s="838"/>
      <c r="V5" s="838"/>
      <c r="W5" s="838"/>
      <c r="X5" s="843"/>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10" t="s">
        <v>707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14</v>
      </c>
      <c r="B8" s="495"/>
      <c r="C8" s="495"/>
      <c r="D8" s="495"/>
      <c r="E8" s="495"/>
      <c r="F8" s="496"/>
      <c r="G8" s="941" t="str">
        <f>入力規則等!A27</f>
        <v>ＯＤＡ</v>
      </c>
      <c r="H8" s="721"/>
      <c r="I8" s="721"/>
      <c r="J8" s="721"/>
      <c r="K8" s="721"/>
      <c r="L8" s="721"/>
      <c r="M8" s="721"/>
      <c r="N8" s="721"/>
      <c r="O8" s="721"/>
      <c r="P8" s="721"/>
      <c r="Q8" s="721"/>
      <c r="R8" s="721"/>
      <c r="S8" s="721"/>
      <c r="T8" s="721"/>
      <c r="U8" s="721"/>
      <c r="V8" s="721"/>
      <c r="W8" s="721"/>
      <c r="X8" s="942"/>
      <c r="Y8" s="844" t="s">
        <v>15</v>
      </c>
      <c r="Z8" s="845"/>
      <c r="AA8" s="845"/>
      <c r="AB8" s="845"/>
      <c r="AC8" s="845"/>
      <c r="AD8" s="846"/>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17</v>
      </c>
      <c r="B10" s="659"/>
      <c r="C10" s="659"/>
      <c r="D10" s="659"/>
      <c r="E10" s="659"/>
      <c r="F10" s="659"/>
      <c r="G10" s="755" t="s">
        <v>709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2"/>
      <c r="B13" s="613"/>
      <c r="C13" s="613"/>
      <c r="D13" s="613"/>
      <c r="E13" s="613"/>
      <c r="F13" s="614"/>
      <c r="G13" s="724" t="s">
        <v>25</v>
      </c>
      <c r="H13" s="725"/>
      <c r="I13" s="765" t="s">
        <v>26</v>
      </c>
      <c r="J13" s="766"/>
      <c r="K13" s="766"/>
      <c r="L13" s="766"/>
      <c r="M13" s="766"/>
      <c r="N13" s="766"/>
      <c r="O13" s="767"/>
      <c r="P13" s="655">
        <v>65</v>
      </c>
      <c r="Q13" s="656"/>
      <c r="R13" s="656"/>
      <c r="S13" s="656"/>
      <c r="T13" s="656"/>
      <c r="U13" s="656"/>
      <c r="V13" s="657"/>
      <c r="W13" s="655">
        <v>64</v>
      </c>
      <c r="X13" s="656"/>
      <c r="Y13" s="656"/>
      <c r="Z13" s="656"/>
      <c r="AA13" s="656"/>
      <c r="AB13" s="656"/>
      <c r="AC13" s="657"/>
      <c r="AD13" s="655">
        <v>57</v>
      </c>
      <c r="AE13" s="656"/>
      <c r="AF13" s="656"/>
      <c r="AG13" s="656"/>
      <c r="AH13" s="656"/>
      <c r="AI13" s="656"/>
      <c r="AJ13" s="657"/>
      <c r="AK13" s="706">
        <v>56</v>
      </c>
      <c r="AL13" s="707"/>
      <c r="AM13" s="707"/>
      <c r="AN13" s="707"/>
      <c r="AO13" s="707"/>
      <c r="AP13" s="707"/>
      <c r="AQ13" s="708"/>
      <c r="AR13" s="655"/>
      <c r="AS13" s="656"/>
      <c r="AT13" s="656"/>
      <c r="AU13" s="656"/>
      <c r="AV13" s="656"/>
      <c r="AW13" s="656"/>
      <c r="AX13" s="918"/>
    </row>
    <row r="14" spans="1:50" ht="21" customHeight="1">
      <c r="A14" s="612"/>
      <c r="B14" s="613"/>
      <c r="C14" s="613"/>
      <c r="D14" s="613"/>
      <c r="E14" s="613"/>
      <c r="F14" s="614"/>
      <c r="G14" s="726"/>
      <c r="H14" s="727"/>
      <c r="I14" s="712" t="s">
        <v>27</v>
      </c>
      <c r="J14" s="763"/>
      <c r="K14" s="763"/>
      <c r="L14" s="763"/>
      <c r="M14" s="763"/>
      <c r="N14" s="763"/>
      <c r="O14" s="764"/>
      <c r="P14" s="706" t="s">
        <v>1</v>
      </c>
      <c r="Q14" s="707"/>
      <c r="R14" s="707"/>
      <c r="S14" s="707"/>
      <c r="T14" s="707"/>
      <c r="U14" s="707"/>
      <c r="V14" s="708"/>
      <c r="W14" s="706" t="s">
        <v>1</v>
      </c>
      <c r="X14" s="707"/>
      <c r="Y14" s="707"/>
      <c r="Z14" s="707"/>
      <c r="AA14" s="707"/>
      <c r="AB14" s="707"/>
      <c r="AC14" s="708"/>
      <c r="AD14" s="706" t="s">
        <v>1</v>
      </c>
      <c r="AE14" s="707"/>
      <c r="AF14" s="707"/>
      <c r="AG14" s="707"/>
      <c r="AH14" s="707"/>
      <c r="AI14" s="707"/>
      <c r="AJ14" s="708"/>
      <c r="AK14" s="706" t="s">
        <v>711</v>
      </c>
      <c r="AL14" s="707"/>
      <c r="AM14" s="707"/>
      <c r="AN14" s="707"/>
      <c r="AO14" s="707"/>
      <c r="AP14" s="707"/>
      <c r="AQ14" s="708"/>
      <c r="AR14" s="789"/>
      <c r="AS14" s="789"/>
      <c r="AT14" s="789"/>
      <c r="AU14" s="789"/>
      <c r="AV14" s="789"/>
      <c r="AW14" s="789"/>
      <c r="AX14" s="790"/>
    </row>
    <row r="15" spans="1:50" ht="21" customHeight="1">
      <c r="A15" s="612"/>
      <c r="B15" s="613"/>
      <c r="C15" s="613"/>
      <c r="D15" s="613"/>
      <c r="E15" s="613"/>
      <c r="F15" s="614"/>
      <c r="G15" s="726"/>
      <c r="H15" s="727"/>
      <c r="I15" s="712" t="s">
        <v>28</v>
      </c>
      <c r="J15" s="713"/>
      <c r="K15" s="713"/>
      <c r="L15" s="713"/>
      <c r="M15" s="713"/>
      <c r="N15" s="713"/>
      <c r="O15" s="714"/>
      <c r="P15" s="706" t="s">
        <v>1</v>
      </c>
      <c r="Q15" s="707"/>
      <c r="R15" s="707"/>
      <c r="S15" s="707"/>
      <c r="T15" s="707"/>
      <c r="U15" s="707"/>
      <c r="V15" s="708"/>
      <c r="W15" s="706" t="s">
        <v>1</v>
      </c>
      <c r="X15" s="707"/>
      <c r="Y15" s="707"/>
      <c r="Z15" s="707"/>
      <c r="AA15" s="707"/>
      <c r="AB15" s="707"/>
      <c r="AC15" s="708"/>
      <c r="AD15" s="706" t="s">
        <v>1</v>
      </c>
      <c r="AE15" s="707"/>
      <c r="AF15" s="707"/>
      <c r="AG15" s="707"/>
      <c r="AH15" s="707"/>
      <c r="AI15" s="707"/>
      <c r="AJ15" s="708"/>
      <c r="AK15" s="706" t="s">
        <v>711</v>
      </c>
      <c r="AL15" s="707"/>
      <c r="AM15" s="707"/>
      <c r="AN15" s="707"/>
      <c r="AO15" s="707"/>
      <c r="AP15" s="707"/>
      <c r="AQ15" s="708"/>
      <c r="AR15" s="706" t="s">
        <v>1</v>
      </c>
      <c r="AS15" s="707"/>
      <c r="AT15" s="707"/>
      <c r="AU15" s="707"/>
      <c r="AV15" s="707"/>
      <c r="AW15" s="707"/>
      <c r="AX15" s="804"/>
    </row>
    <row r="16" spans="1:50" ht="21" customHeight="1">
      <c r="A16" s="612"/>
      <c r="B16" s="613"/>
      <c r="C16" s="613"/>
      <c r="D16" s="613"/>
      <c r="E16" s="613"/>
      <c r="F16" s="614"/>
      <c r="G16" s="726"/>
      <c r="H16" s="727"/>
      <c r="I16" s="712" t="s">
        <v>29</v>
      </c>
      <c r="J16" s="713"/>
      <c r="K16" s="713"/>
      <c r="L16" s="713"/>
      <c r="M16" s="713"/>
      <c r="N16" s="713"/>
      <c r="O16" s="714"/>
      <c r="P16" s="706" t="s">
        <v>1</v>
      </c>
      <c r="Q16" s="707"/>
      <c r="R16" s="707"/>
      <c r="S16" s="707"/>
      <c r="T16" s="707"/>
      <c r="U16" s="707"/>
      <c r="V16" s="708"/>
      <c r="W16" s="706" t="s">
        <v>1</v>
      </c>
      <c r="X16" s="707"/>
      <c r="Y16" s="707"/>
      <c r="Z16" s="707"/>
      <c r="AA16" s="707"/>
      <c r="AB16" s="707"/>
      <c r="AC16" s="708"/>
      <c r="AD16" s="706" t="s">
        <v>1</v>
      </c>
      <c r="AE16" s="707"/>
      <c r="AF16" s="707"/>
      <c r="AG16" s="707"/>
      <c r="AH16" s="707"/>
      <c r="AI16" s="707"/>
      <c r="AJ16" s="708"/>
      <c r="AK16" s="706" t="s">
        <v>711</v>
      </c>
      <c r="AL16" s="707"/>
      <c r="AM16" s="707"/>
      <c r="AN16" s="707"/>
      <c r="AO16" s="707"/>
      <c r="AP16" s="707"/>
      <c r="AQ16" s="708"/>
      <c r="AR16" s="758"/>
      <c r="AS16" s="759"/>
      <c r="AT16" s="759"/>
      <c r="AU16" s="759"/>
      <c r="AV16" s="759"/>
      <c r="AW16" s="759"/>
      <c r="AX16" s="760"/>
    </row>
    <row r="17" spans="1:50" ht="24.75" customHeight="1">
      <c r="A17" s="612"/>
      <c r="B17" s="613"/>
      <c r="C17" s="613"/>
      <c r="D17" s="613"/>
      <c r="E17" s="613"/>
      <c r="F17" s="614"/>
      <c r="G17" s="726"/>
      <c r="H17" s="727"/>
      <c r="I17" s="712" t="s">
        <v>30</v>
      </c>
      <c r="J17" s="763"/>
      <c r="K17" s="763"/>
      <c r="L17" s="763"/>
      <c r="M17" s="763"/>
      <c r="N17" s="763"/>
      <c r="O17" s="764"/>
      <c r="P17" s="706" t="s">
        <v>1</v>
      </c>
      <c r="Q17" s="707"/>
      <c r="R17" s="707"/>
      <c r="S17" s="707"/>
      <c r="T17" s="707"/>
      <c r="U17" s="707"/>
      <c r="V17" s="708"/>
      <c r="W17" s="706" t="s">
        <v>1</v>
      </c>
      <c r="X17" s="707"/>
      <c r="Y17" s="707"/>
      <c r="Z17" s="707"/>
      <c r="AA17" s="707"/>
      <c r="AB17" s="707"/>
      <c r="AC17" s="708"/>
      <c r="AD17" s="706" t="s">
        <v>1</v>
      </c>
      <c r="AE17" s="707"/>
      <c r="AF17" s="707"/>
      <c r="AG17" s="707"/>
      <c r="AH17" s="707"/>
      <c r="AI17" s="707"/>
      <c r="AJ17" s="708"/>
      <c r="AK17" s="706" t="s">
        <v>711</v>
      </c>
      <c r="AL17" s="707"/>
      <c r="AM17" s="707"/>
      <c r="AN17" s="707"/>
      <c r="AO17" s="707"/>
      <c r="AP17" s="707"/>
      <c r="AQ17" s="708"/>
      <c r="AR17" s="916"/>
      <c r="AS17" s="916"/>
      <c r="AT17" s="916"/>
      <c r="AU17" s="916"/>
      <c r="AV17" s="916"/>
      <c r="AW17" s="916"/>
      <c r="AX17" s="917"/>
    </row>
    <row r="18" spans="1:50" ht="24.75" customHeight="1">
      <c r="A18" s="612"/>
      <c r="B18" s="613"/>
      <c r="C18" s="613"/>
      <c r="D18" s="613"/>
      <c r="E18" s="613"/>
      <c r="F18" s="614"/>
      <c r="G18" s="728"/>
      <c r="H18" s="729"/>
      <c r="I18" s="717" t="s">
        <v>31</v>
      </c>
      <c r="J18" s="718"/>
      <c r="K18" s="718"/>
      <c r="L18" s="718"/>
      <c r="M18" s="718"/>
      <c r="N18" s="718"/>
      <c r="O18" s="719"/>
      <c r="P18" s="876">
        <f>SUM(P13:V17)</f>
        <v>65</v>
      </c>
      <c r="Q18" s="877"/>
      <c r="R18" s="877"/>
      <c r="S18" s="877"/>
      <c r="T18" s="877"/>
      <c r="U18" s="877"/>
      <c r="V18" s="878"/>
      <c r="W18" s="876">
        <f>SUM(W13:AC17)</f>
        <v>64</v>
      </c>
      <c r="X18" s="877"/>
      <c r="Y18" s="877"/>
      <c r="Z18" s="877"/>
      <c r="AA18" s="877"/>
      <c r="AB18" s="877"/>
      <c r="AC18" s="878"/>
      <c r="AD18" s="876">
        <f>SUM(AD13:AJ17)</f>
        <v>57</v>
      </c>
      <c r="AE18" s="877"/>
      <c r="AF18" s="877"/>
      <c r="AG18" s="877"/>
      <c r="AH18" s="877"/>
      <c r="AI18" s="877"/>
      <c r="AJ18" s="878"/>
      <c r="AK18" s="876">
        <f>SUM(AK13:AQ17)</f>
        <v>56</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32</v>
      </c>
      <c r="H19" s="875"/>
      <c r="I19" s="875"/>
      <c r="J19" s="875"/>
      <c r="K19" s="875"/>
      <c r="L19" s="875"/>
      <c r="M19" s="875"/>
      <c r="N19" s="875"/>
      <c r="O19" s="875"/>
      <c r="P19" s="706">
        <v>65</v>
      </c>
      <c r="Q19" s="707"/>
      <c r="R19" s="707"/>
      <c r="S19" s="707"/>
      <c r="T19" s="707"/>
      <c r="U19" s="707"/>
      <c r="V19" s="708"/>
      <c r="W19" s="706">
        <v>64</v>
      </c>
      <c r="X19" s="707"/>
      <c r="Y19" s="707"/>
      <c r="Z19" s="707"/>
      <c r="AA19" s="707"/>
      <c r="AB19" s="707"/>
      <c r="AC19" s="708"/>
      <c r="AD19" s="706">
        <v>57</v>
      </c>
      <c r="AE19" s="707"/>
      <c r="AF19" s="707"/>
      <c r="AG19" s="707"/>
      <c r="AH19" s="707"/>
      <c r="AI19" s="707"/>
      <c r="AJ19" s="708"/>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712</v>
      </c>
      <c r="H23" s="966"/>
      <c r="I23" s="966"/>
      <c r="J23" s="966"/>
      <c r="K23" s="966"/>
      <c r="L23" s="966"/>
      <c r="M23" s="966"/>
      <c r="N23" s="966"/>
      <c r="O23" s="967"/>
      <c r="P23" s="655">
        <v>56</v>
      </c>
      <c r="Q23" s="656"/>
      <c r="R23" s="656"/>
      <c r="S23" s="656"/>
      <c r="T23" s="656"/>
      <c r="U23" s="656"/>
      <c r="V23" s="657"/>
      <c r="W23" s="655"/>
      <c r="X23" s="656"/>
      <c r="Y23" s="656"/>
      <c r="Z23" s="656"/>
      <c r="AA23" s="656"/>
      <c r="AB23" s="656"/>
      <c r="AC23" s="657"/>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706"/>
      <c r="Q24" s="707"/>
      <c r="R24" s="707"/>
      <c r="S24" s="707"/>
      <c r="T24" s="707"/>
      <c r="U24" s="707"/>
      <c r="V24" s="708"/>
      <c r="W24" s="706"/>
      <c r="X24" s="707"/>
      <c r="Y24" s="707"/>
      <c r="Z24" s="707"/>
      <c r="AA24" s="707"/>
      <c r="AB24" s="707"/>
      <c r="AC24" s="70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706"/>
      <c r="Q25" s="707"/>
      <c r="R25" s="707"/>
      <c r="S25" s="707"/>
      <c r="T25" s="707"/>
      <c r="U25" s="707"/>
      <c r="V25" s="708"/>
      <c r="W25" s="706"/>
      <c r="X25" s="707"/>
      <c r="Y25" s="707"/>
      <c r="Z25" s="707"/>
      <c r="AA25" s="707"/>
      <c r="AB25" s="707"/>
      <c r="AC25" s="70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706"/>
      <c r="Q26" s="707"/>
      <c r="R26" s="707"/>
      <c r="S26" s="707"/>
      <c r="T26" s="707"/>
      <c r="U26" s="707"/>
      <c r="V26" s="708"/>
      <c r="W26" s="706"/>
      <c r="X26" s="707"/>
      <c r="Y26" s="707"/>
      <c r="Z26" s="707"/>
      <c r="AA26" s="707"/>
      <c r="AB26" s="707"/>
      <c r="AC26" s="70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706"/>
      <c r="Q27" s="707"/>
      <c r="R27" s="707"/>
      <c r="S27" s="707"/>
      <c r="T27" s="707"/>
      <c r="U27" s="707"/>
      <c r="V27" s="708"/>
      <c r="W27" s="706"/>
      <c r="X27" s="707"/>
      <c r="Y27" s="707"/>
      <c r="Z27" s="707"/>
      <c r="AA27" s="707"/>
      <c r="AB27" s="707"/>
      <c r="AC27" s="70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6">
        <f>P29-SUM(P23:P27)</f>
        <v>0</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706">
        <f>AK13</f>
        <v>56</v>
      </c>
      <c r="Q29" s="707"/>
      <c r="R29" s="707"/>
      <c r="S29" s="707"/>
      <c r="T29" s="707"/>
      <c r="U29" s="707"/>
      <c r="V29" s="708"/>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3" t="s">
        <v>21</v>
      </c>
      <c r="AJ30" s="913"/>
      <c r="AK30" s="913"/>
      <c r="AL30" s="856"/>
      <c r="AM30" s="913" t="s">
        <v>45</v>
      </c>
      <c r="AN30" s="913"/>
      <c r="AO30" s="913"/>
      <c r="AP30" s="856"/>
      <c r="AQ30" s="768" t="s">
        <v>46</v>
      </c>
      <c r="AR30" s="769"/>
      <c r="AS30" s="769"/>
      <c r="AT30" s="770"/>
      <c r="AU30" s="775" t="s">
        <v>47</v>
      </c>
      <c r="AV30" s="775"/>
      <c r="AW30" s="775"/>
      <c r="AX30" s="915"/>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760</v>
      </c>
      <c r="AR31" s="201"/>
      <c r="AS31" s="136" t="s">
        <v>48</v>
      </c>
      <c r="AT31" s="137"/>
      <c r="AU31" s="200" t="s">
        <v>1</v>
      </c>
      <c r="AV31" s="200"/>
      <c r="AW31" s="392" t="s">
        <v>49</v>
      </c>
      <c r="AX31" s="393"/>
    </row>
    <row r="32" spans="1:50" ht="23.25" customHeight="1">
      <c r="A32" s="397"/>
      <c r="B32" s="395"/>
      <c r="C32" s="395"/>
      <c r="D32" s="395"/>
      <c r="E32" s="395"/>
      <c r="F32" s="396"/>
      <c r="G32" s="563" t="s">
        <v>757</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714</v>
      </c>
      <c r="AC32" s="460"/>
      <c r="AD32" s="460"/>
      <c r="AE32" s="218" t="s">
        <v>1</v>
      </c>
      <c r="AF32" s="219"/>
      <c r="AG32" s="219"/>
      <c r="AH32" s="219"/>
      <c r="AI32" s="218">
        <v>248</v>
      </c>
      <c r="AJ32" s="219"/>
      <c r="AK32" s="219"/>
      <c r="AL32" s="219"/>
      <c r="AM32" s="218" t="s">
        <v>1</v>
      </c>
      <c r="AN32" s="219"/>
      <c r="AO32" s="219"/>
      <c r="AP32" s="219"/>
      <c r="AQ32" s="336" t="s">
        <v>1</v>
      </c>
      <c r="AR32" s="208"/>
      <c r="AS32" s="208"/>
      <c r="AT32" s="337"/>
      <c r="AU32" s="219" t="s">
        <v>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t="s">
        <v>1</v>
      </c>
      <c r="AF33" s="219"/>
      <c r="AG33" s="219"/>
      <c r="AH33" s="219"/>
      <c r="AI33" s="218">
        <v>250</v>
      </c>
      <c r="AJ33" s="219"/>
      <c r="AK33" s="219"/>
      <c r="AL33" s="219"/>
      <c r="AM33" s="218" t="s">
        <v>1</v>
      </c>
      <c r="AN33" s="219"/>
      <c r="AO33" s="219"/>
      <c r="AP33" s="219"/>
      <c r="AQ33" s="336" t="s">
        <v>1</v>
      </c>
      <c r="AR33" s="208"/>
      <c r="AS33" s="208"/>
      <c r="AT33" s="337"/>
      <c r="AU33" s="219" t="s">
        <v>1</v>
      </c>
      <c r="AV33" s="219"/>
      <c r="AW33" s="219"/>
      <c r="AX33" s="221"/>
    </row>
    <row r="34" spans="1:51" ht="37.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1</v>
      </c>
      <c r="AF34" s="219"/>
      <c r="AG34" s="219"/>
      <c r="AH34" s="219"/>
      <c r="AI34" s="218">
        <v>99</v>
      </c>
      <c r="AJ34" s="219"/>
      <c r="AK34" s="219"/>
      <c r="AL34" s="219"/>
      <c r="AM34" s="218" t="s">
        <v>1</v>
      </c>
      <c r="AN34" s="219"/>
      <c r="AO34" s="219"/>
      <c r="AP34" s="219"/>
      <c r="AQ34" s="336" t="s">
        <v>1</v>
      </c>
      <c r="AR34" s="208"/>
      <c r="AS34" s="208"/>
      <c r="AT34" s="337"/>
      <c r="AU34" s="219" t="s">
        <v>1</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8"/>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48</v>
      </c>
      <c r="AT38" s="137"/>
      <c r="AU38" s="200" t="s">
        <v>1</v>
      </c>
      <c r="AV38" s="200"/>
      <c r="AW38" s="392" t="s">
        <v>49</v>
      </c>
      <c r="AX38" s="393"/>
      <c r="AY38">
        <f>$AY$37</f>
        <v>1</v>
      </c>
    </row>
    <row r="39" spans="1:51" ht="23.25" customHeight="1">
      <c r="A39" s="397"/>
      <c r="B39" s="395"/>
      <c r="C39" s="395"/>
      <c r="D39" s="395"/>
      <c r="E39" s="395"/>
      <c r="F39" s="396"/>
      <c r="G39" s="563" t="s">
        <v>716</v>
      </c>
      <c r="H39" s="564"/>
      <c r="I39" s="564"/>
      <c r="J39" s="564"/>
      <c r="K39" s="564"/>
      <c r="L39" s="564"/>
      <c r="M39" s="564"/>
      <c r="N39" s="564"/>
      <c r="O39" s="565"/>
      <c r="P39" s="108" t="s">
        <v>718</v>
      </c>
      <c r="Q39" s="108"/>
      <c r="R39" s="108"/>
      <c r="S39" s="108"/>
      <c r="T39" s="108"/>
      <c r="U39" s="108"/>
      <c r="V39" s="108"/>
      <c r="W39" s="108"/>
      <c r="X39" s="109"/>
      <c r="Y39" s="470" t="s">
        <v>50</v>
      </c>
      <c r="Z39" s="530"/>
      <c r="AA39" s="531"/>
      <c r="AB39" s="460" t="s">
        <v>717</v>
      </c>
      <c r="AC39" s="460"/>
      <c r="AD39" s="460"/>
      <c r="AE39" s="218">
        <v>1</v>
      </c>
      <c r="AF39" s="219"/>
      <c r="AG39" s="219"/>
      <c r="AH39" s="219"/>
      <c r="AI39" s="218">
        <v>1</v>
      </c>
      <c r="AJ39" s="219"/>
      <c r="AK39" s="219"/>
      <c r="AL39" s="219"/>
      <c r="AM39" s="218">
        <v>1</v>
      </c>
      <c r="AN39" s="219"/>
      <c r="AO39" s="219"/>
      <c r="AP39" s="219"/>
      <c r="AQ39" s="336">
        <v>1</v>
      </c>
      <c r="AR39" s="208"/>
      <c r="AS39" s="208"/>
      <c r="AT39" s="337"/>
      <c r="AU39" s="219" t="s">
        <v>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717</v>
      </c>
      <c r="AC40" s="522"/>
      <c r="AD40" s="522"/>
      <c r="AE40" s="218">
        <v>1</v>
      </c>
      <c r="AF40" s="219"/>
      <c r="AG40" s="219"/>
      <c r="AH40" s="219"/>
      <c r="AI40" s="218">
        <v>1</v>
      </c>
      <c r="AJ40" s="219"/>
      <c r="AK40" s="219"/>
      <c r="AL40" s="219"/>
      <c r="AM40" s="218">
        <v>1</v>
      </c>
      <c r="AN40" s="219"/>
      <c r="AO40" s="219"/>
      <c r="AP40" s="219"/>
      <c r="AQ40" s="336">
        <v>1</v>
      </c>
      <c r="AR40" s="208"/>
      <c r="AS40" s="208"/>
      <c r="AT40" s="337"/>
      <c r="AU40" s="219" t="s">
        <v>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v>100</v>
      </c>
      <c r="AR41" s="208"/>
      <c r="AS41" s="208"/>
      <c r="AT41" s="337"/>
      <c r="AU41" s="219" t="s">
        <v>1</v>
      </c>
      <c r="AV41" s="219"/>
      <c r="AW41" s="219"/>
      <c r="AX41" s="221"/>
      <c r="AY41">
        <f t="shared" si="4"/>
        <v>1</v>
      </c>
    </row>
    <row r="42" spans="1:51" ht="23.25" customHeight="1">
      <c r="A42" s="228" t="s">
        <v>54</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714</v>
      </c>
      <c r="AC101" s="460"/>
      <c r="AD101" s="460"/>
      <c r="AE101" s="282">
        <v>197</v>
      </c>
      <c r="AF101" s="282"/>
      <c r="AG101" s="282"/>
      <c r="AH101" s="282"/>
      <c r="AI101" s="282">
        <v>248</v>
      </c>
      <c r="AJ101" s="282"/>
      <c r="AK101" s="282"/>
      <c r="AL101" s="282"/>
      <c r="AM101" s="282">
        <v>42</v>
      </c>
      <c r="AN101" s="282"/>
      <c r="AO101" s="282"/>
      <c r="AP101" s="282"/>
      <c r="AQ101" s="282" t="s">
        <v>1</v>
      </c>
      <c r="AR101" s="282"/>
      <c r="AS101" s="282"/>
      <c r="AT101" s="282"/>
      <c r="AU101" s="218" t="s">
        <v>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82">
        <v>190</v>
      </c>
      <c r="AF102" s="282"/>
      <c r="AG102" s="282"/>
      <c r="AH102" s="282"/>
      <c r="AI102" s="282">
        <v>250</v>
      </c>
      <c r="AJ102" s="282"/>
      <c r="AK102" s="282"/>
      <c r="AL102" s="282"/>
      <c r="AM102" s="282">
        <v>180</v>
      </c>
      <c r="AN102" s="282"/>
      <c r="AO102" s="282"/>
      <c r="AP102" s="282"/>
      <c r="AQ102" s="282">
        <v>180</v>
      </c>
      <c r="AR102" s="282"/>
      <c r="AS102" s="282"/>
      <c r="AT102" s="282"/>
      <c r="AU102" s="225">
        <v>250</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v>0.3</v>
      </c>
      <c r="AF116" s="282"/>
      <c r="AG116" s="282"/>
      <c r="AH116" s="282"/>
      <c r="AI116" s="282">
        <v>0.3</v>
      </c>
      <c r="AJ116" s="282"/>
      <c r="AK116" s="282"/>
      <c r="AL116" s="282"/>
      <c r="AM116" s="282">
        <v>1.3</v>
      </c>
      <c r="AN116" s="282"/>
      <c r="AO116" s="282"/>
      <c r="AP116" s="282"/>
      <c r="AQ116" s="218" t="s">
        <v>1</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722</v>
      </c>
      <c r="AF117" s="550"/>
      <c r="AG117" s="550"/>
      <c r="AH117" s="550"/>
      <c r="AI117" s="550" t="s">
        <v>723</v>
      </c>
      <c r="AJ117" s="550"/>
      <c r="AK117" s="550"/>
      <c r="AL117" s="550"/>
      <c r="AM117" s="550" t="s">
        <v>724</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727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customHeight="1">
      <c r="A250" s="190"/>
      <c r="B250" s="187"/>
      <c r="C250" s="181"/>
      <c r="D250" s="187"/>
      <c r="E250" s="170" t="s">
        <v>90</v>
      </c>
      <c r="F250" s="171"/>
      <c r="G250" s="172" t="s">
        <v>725</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1</v>
      </c>
    </row>
    <row r="251" spans="1:51" ht="45" customHeight="1" thickBot="1">
      <c r="A251" s="190"/>
      <c r="B251" s="187"/>
      <c r="C251" s="181"/>
      <c r="D251" s="187"/>
      <c r="E251" s="175" t="s">
        <v>91</v>
      </c>
      <c r="F251" s="176"/>
      <c r="G251" s="113" t="s">
        <v>726</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1</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6"/>
      <c r="G430" s="897" t="s">
        <v>104</v>
      </c>
      <c r="H430" s="126"/>
      <c r="I430" s="12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50.25"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710</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710</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710</v>
      </c>
      <c r="AE704" s="784"/>
      <c r="AF704" s="784"/>
      <c r="AG704" s="168" t="s">
        <v>730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9" t="s">
        <v>124</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5" t="s">
        <v>740</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731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710</v>
      </c>
      <c r="AE708" s="603"/>
      <c r="AF708" s="603"/>
      <c r="AG708" s="743" t="s">
        <v>732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710</v>
      </c>
      <c r="AE710" s="323"/>
      <c r="AF710" s="323"/>
      <c r="AG710" s="104" t="s">
        <v>733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740</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734</v>
      </c>
      <c r="AE714" s="806"/>
      <c r="AF714" s="807"/>
      <c r="AG714" s="737" t="s">
        <v>736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38"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734</v>
      </c>
      <c r="AE715" s="603"/>
      <c r="AF715" s="654"/>
      <c r="AG715" s="743" t="s">
        <v>737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739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800"/>
      <c r="C726" s="813" t="s">
        <v>145</v>
      </c>
      <c r="D726" s="835"/>
      <c r="E726" s="835"/>
      <c r="F726" s="836"/>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1"/>
      <c r="B731" s="672"/>
      <c r="C731" s="672"/>
      <c r="D731" s="672"/>
      <c r="E731" s="67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84.75" customHeight="1" thickBot="1">
      <c r="A735" s="791" t="s">
        <v>758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296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305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7.75"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4"/>
    </row>
    <row r="788" spans="1:51" ht="24.75" customHeight="1">
      <c r="A788" s="629"/>
      <c r="B788" s="630"/>
      <c r="C788" s="630"/>
      <c r="D788" s="630"/>
      <c r="E788" s="630"/>
      <c r="F788" s="631"/>
      <c r="G788" s="813"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9"/>
      <c r="AC788" s="813"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750</v>
      </c>
      <c r="H789" s="669"/>
      <c r="I789" s="669"/>
      <c r="J789" s="669"/>
      <c r="K789" s="670"/>
      <c r="L789" s="662" t="s">
        <v>751</v>
      </c>
      <c r="M789" s="663"/>
      <c r="N789" s="663"/>
      <c r="O789" s="663"/>
      <c r="P789" s="663"/>
      <c r="Q789" s="663"/>
      <c r="R789" s="663"/>
      <c r="S789" s="663"/>
      <c r="T789" s="663"/>
      <c r="U789" s="663"/>
      <c r="V789" s="663"/>
      <c r="W789" s="663"/>
      <c r="X789" s="664"/>
      <c r="Y789" s="382">
        <v>57</v>
      </c>
      <c r="Z789" s="383"/>
      <c r="AA789" s="383"/>
      <c r="AB789" s="803"/>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5.5" customHeight="1">
      <c r="A799" s="629"/>
      <c r="B799" s="630"/>
      <c r="C799" s="630"/>
      <c r="D799" s="630"/>
      <c r="E799" s="630"/>
      <c r="F799" s="631"/>
      <c r="G799" s="824" t="s">
        <v>31</v>
      </c>
      <c r="H799" s="825"/>
      <c r="I799" s="825"/>
      <c r="J799" s="825"/>
      <c r="K799" s="825"/>
      <c r="L799" s="826"/>
      <c r="M799" s="827"/>
      <c r="N799" s="827"/>
      <c r="O799" s="827"/>
      <c r="P799" s="827"/>
      <c r="Q799" s="827"/>
      <c r="R799" s="827"/>
      <c r="S799" s="827"/>
      <c r="T799" s="827"/>
      <c r="U799" s="827"/>
      <c r="V799" s="827"/>
      <c r="W799" s="827"/>
      <c r="X799" s="828"/>
      <c r="Y799" s="829">
        <f>SUM(Y789:AB798)</f>
        <v>57</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4"/>
      <c r="AY800">
        <f>COUNTA($G$802,$AC$802)</f>
        <v>0</v>
      </c>
    </row>
    <row r="801" spans="1:51" ht="24.75" hidden="1" customHeight="1">
      <c r="A801" s="629"/>
      <c r="B801" s="630"/>
      <c r="C801" s="630"/>
      <c r="D801" s="630"/>
      <c r="E801" s="630"/>
      <c r="F801" s="631"/>
      <c r="G801" s="813"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9"/>
      <c r="AC801" s="813"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4"/>
      <c r="AY813">
        <f>COUNTA($G$815,$AC$815)</f>
        <v>0</v>
      </c>
    </row>
    <row r="814" spans="1:51" ht="24.75" hidden="1" customHeight="1">
      <c r="A814" s="629"/>
      <c r="B814" s="630"/>
      <c r="C814" s="630"/>
      <c r="D814" s="630"/>
      <c r="E814" s="630"/>
      <c r="F814" s="631"/>
      <c r="G814" s="813"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9"/>
      <c r="AC814" s="813"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4"/>
      <c r="AY826">
        <f>COUNTA($G$828,$AC$828)</f>
        <v>0</v>
      </c>
    </row>
    <row r="827" spans="1:51" ht="24.75" hidden="1" customHeight="1">
      <c r="A827" s="629"/>
      <c r="B827" s="630"/>
      <c r="C827" s="630"/>
      <c r="D827" s="630"/>
      <c r="E827" s="630"/>
      <c r="F827" s="631"/>
      <c r="G827" s="813"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9"/>
      <c r="AC827" s="813"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2" t="s">
        <v>175</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752</v>
      </c>
      <c r="D845" s="343"/>
      <c r="E845" s="343"/>
      <c r="F845" s="343"/>
      <c r="G845" s="343"/>
      <c r="H845" s="343"/>
      <c r="I845" s="343"/>
      <c r="J845" s="344" t="s">
        <v>753</v>
      </c>
      <c r="K845" s="345"/>
      <c r="L845" s="345"/>
      <c r="M845" s="345"/>
      <c r="N845" s="345"/>
      <c r="O845" s="345"/>
      <c r="P845" s="359" t="s">
        <v>751</v>
      </c>
      <c r="Q845" s="346"/>
      <c r="R845" s="346"/>
      <c r="S845" s="346"/>
      <c r="T845" s="346"/>
      <c r="U845" s="346"/>
      <c r="V845" s="346"/>
      <c r="W845" s="346"/>
      <c r="X845" s="346"/>
      <c r="Y845" s="347">
        <v>57</v>
      </c>
      <c r="Z845" s="348"/>
      <c r="AA845" s="348"/>
      <c r="AB845" s="349"/>
      <c r="AC845" s="350" t="s">
        <v>754</v>
      </c>
      <c r="AD845" s="351"/>
      <c r="AE845" s="351"/>
      <c r="AF845" s="351"/>
      <c r="AG845" s="351"/>
      <c r="AH845" s="366" t="s">
        <v>753</v>
      </c>
      <c r="AI845" s="367"/>
      <c r="AJ845" s="367"/>
      <c r="AK845" s="367"/>
      <c r="AL845" s="354" t="s">
        <v>753</v>
      </c>
      <c r="AM845" s="355"/>
      <c r="AN845" s="355"/>
      <c r="AO845" s="356"/>
      <c r="AP845" s="357" t="s">
        <v>753</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7"/>
      <c r="AA2" s="828"/>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4"/>
      <c r="AF3" s="914"/>
      <c r="AG3" s="914"/>
      <c r="AH3" s="914"/>
      <c r="AI3" s="914"/>
      <c r="AJ3" s="914"/>
      <c r="AK3" s="914"/>
      <c r="AL3" s="407"/>
      <c r="AM3" s="914"/>
      <c r="AN3" s="914"/>
      <c r="AO3" s="914"/>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7"/>
      <c r="AA9" s="828"/>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4"/>
      <c r="AF10" s="914"/>
      <c r="AG10" s="914"/>
      <c r="AH10" s="914"/>
      <c r="AI10" s="914"/>
      <c r="AJ10" s="914"/>
      <c r="AK10" s="914"/>
      <c r="AL10" s="407"/>
      <c r="AM10" s="914"/>
      <c r="AN10" s="914"/>
      <c r="AO10" s="914"/>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7"/>
      <c r="AA16" s="828"/>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4"/>
      <c r="AF17" s="914"/>
      <c r="AG17" s="914"/>
      <c r="AH17" s="914"/>
      <c r="AI17" s="914"/>
      <c r="AJ17" s="914"/>
      <c r="AK17" s="914"/>
      <c r="AL17" s="407"/>
      <c r="AM17" s="914"/>
      <c r="AN17" s="914"/>
      <c r="AO17" s="914"/>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7"/>
      <c r="AA23" s="828"/>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4"/>
      <c r="AF24" s="914"/>
      <c r="AG24" s="914"/>
      <c r="AH24" s="914"/>
      <c r="AI24" s="914"/>
      <c r="AJ24" s="914"/>
      <c r="AK24" s="914"/>
      <c r="AL24" s="407"/>
      <c r="AM24" s="914"/>
      <c r="AN24" s="914"/>
      <c r="AO24" s="914"/>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7"/>
      <c r="AA30" s="828"/>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4"/>
      <c r="AF31" s="914"/>
      <c r="AG31" s="914"/>
      <c r="AH31" s="914"/>
      <c r="AI31" s="914"/>
      <c r="AJ31" s="914"/>
      <c r="AK31" s="914"/>
      <c r="AL31" s="407"/>
      <c r="AM31" s="914"/>
      <c r="AN31" s="914"/>
      <c r="AO31" s="914"/>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7"/>
      <c r="AA37" s="828"/>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4"/>
      <c r="AF38" s="914"/>
      <c r="AG38" s="914"/>
      <c r="AH38" s="914"/>
      <c r="AI38" s="914"/>
      <c r="AJ38" s="914"/>
      <c r="AK38" s="914"/>
      <c r="AL38" s="407"/>
      <c r="AM38" s="914"/>
      <c r="AN38" s="914"/>
      <c r="AO38" s="914"/>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7"/>
      <c r="AA44" s="828"/>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4"/>
      <c r="AF45" s="914"/>
      <c r="AG45" s="914"/>
      <c r="AH45" s="914"/>
      <c r="AI45" s="914"/>
      <c r="AJ45" s="914"/>
      <c r="AK45" s="914"/>
      <c r="AL45" s="407"/>
      <c r="AM45" s="914"/>
      <c r="AN45" s="914"/>
      <c r="AO45" s="914"/>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7"/>
      <c r="AA51" s="828"/>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4"/>
      <c r="AF52" s="914"/>
      <c r="AG52" s="914"/>
      <c r="AH52" s="914"/>
      <c r="AI52" s="914"/>
      <c r="AJ52" s="914"/>
      <c r="AK52" s="914"/>
      <c r="AL52" s="407"/>
      <c r="AM52" s="914"/>
      <c r="AN52" s="914"/>
      <c r="AO52" s="914"/>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7"/>
      <c r="AA58" s="828"/>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4"/>
      <c r="AF59" s="914"/>
      <c r="AG59" s="914"/>
      <c r="AH59" s="914"/>
      <c r="AI59" s="914"/>
      <c r="AJ59" s="914"/>
      <c r="AK59" s="914"/>
      <c r="AL59" s="407"/>
      <c r="AM59" s="914"/>
      <c r="AN59" s="914"/>
      <c r="AO59" s="914"/>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7"/>
      <c r="AA65" s="828"/>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4"/>
      <c r="AF66" s="914"/>
      <c r="AG66" s="914"/>
      <c r="AH66" s="914"/>
      <c r="AI66" s="914"/>
      <c r="AJ66" s="914"/>
      <c r="AK66" s="914"/>
      <c r="AL66" s="407"/>
      <c r="AM66" s="914"/>
      <c r="AN66" s="914"/>
      <c r="AO66" s="914"/>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1"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3" t="s">
        <v>166</v>
      </c>
      <c r="H3" s="666"/>
      <c r="I3" s="666"/>
      <c r="J3" s="666"/>
      <c r="K3" s="666"/>
      <c r="L3" s="665" t="s">
        <v>167</v>
      </c>
      <c r="M3" s="666"/>
      <c r="N3" s="666"/>
      <c r="O3" s="666"/>
      <c r="P3" s="666"/>
      <c r="Q3" s="666"/>
      <c r="R3" s="666"/>
      <c r="S3" s="666"/>
      <c r="T3" s="666"/>
      <c r="U3" s="666"/>
      <c r="V3" s="666"/>
      <c r="W3" s="666"/>
      <c r="X3" s="667"/>
      <c r="Y3" s="651" t="s">
        <v>168</v>
      </c>
      <c r="Z3" s="652"/>
      <c r="AA3" s="652"/>
      <c r="AB3" s="799"/>
      <c r="AC3" s="813"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4"/>
      <c r="AY15">
        <f>COUNTA($G$17,$AC$17)</f>
        <v>0</v>
      </c>
    </row>
    <row r="16" spans="1:51" ht="25.5" customHeight="1">
      <c r="A16" s="1039"/>
      <c r="B16" s="1040"/>
      <c r="C16" s="1040"/>
      <c r="D16" s="1040"/>
      <c r="E16" s="1040"/>
      <c r="F16" s="1041"/>
      <c r="G16" s="813"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9"/>
      <c r="AC16" s="813"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4"/>
      <c r="AY28">
        <f>COUNTA($G$30,$AC$30)</f>
        <v>0</v>
      </c>
    </row>
    <row r="29" spans="1:51" ht="24.75" customHeight="1">
      <c r="A29" s="1039"/>
      <c r="B29" s="1040"/>
      <c r="C29" s="1040"/>
      <c r="D29" s="1040"/>
      <c r="E29" s="1040"/>
      <c r="F29" s="1041"/>
      <c r="G29" s="813"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9"/>
      <c r="AC29" s="813"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4"/>
      <c r="AY41">
        <f>COUNTA($G$43,$AC$43)</f>
        <v>0</v>
      </c>
    </row>
    <row r="42" spans="1:51" ht="24.75" customHeight="1">
      <c r="A42" s="1039"/>
      <c r="B42" s="1040"/>
      <c r="C42" s="1040"/>
      <c r="D42" s="1040"/>
      <c r="E42" s="1040"/>
      <c r="F42" s="1041"/>
      <c r="G42" s="813"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9"/>
      <c r="AC42" s="813"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4"/>
      <c r="AY55">
        <f>COUNTA($G$57,$AC$57)</f>
        <v>0</v>
      </c>
    </row>
    <row r="56" spans="1:51" ht="24.75" customHeight="1">
      <c r="A56" s="1039"/>
      <c r="B56" s="1040"/>
      <c r="C56" s="1040"/>
      <c r="D56" s="1040"/>
      <c r="E56" s="1040"/>
      <c r="F56" s="1041"/>
      <c r="G56" s="813"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9"/>
      <c r="AC56" s="813"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4"/>
      <c r="AY68">
        <f>COUNTA($G$70,$AC$70)</f>
        <v>0</v>
      </c>
    </row>
    <row r="69" spans="1:51" ht="25.5" customHeight="1">
      <c r="A69" s="1039"/>
      <c r="B69" s="1040"/>
      <c r="C69" s="1040"/>
      <c r="D69" s="1040"/>
      <c r="E69" s="1040"/>
      <c r="F69" s="1041"/>
      <c r="G69" s="813"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9"/>
      <c r="AC69" s="813"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4"/>
      <c r="AY81">
        <f>COUNTA($G$83,$AC$83)</f>
        <v>0</v>
      </c>
    </row>
    <row r="82" spans="1:51" ht="24.75" customHeight="1">
      <c r="A82" s="1039"/>
      <c r="B82" s="1040"/>
      <c r="C82" s="1040"/>
      <c r="D82" s="1040"/>
      <c r="E82" s="1040"/>
      <c r="F82" s="1041"/>
      <c r="G82" s="813"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9"/>
      <c r="AC82" s="813"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4"/>
      <c r="AY94">
        <f>COUNTA($G$96,$AC$96)</f>
        <v>0</v>
      </c>
    </row>
    <row r="95" spans="1:51" ht="24.75" customHeight="1">
      <c r="A95" s="1039"/>
      <c r="B95" s="1040"/>
      <c r="C95" s="1040"/>
      <c r="D95" s="1040"/>
      <c r="E95" s="1040"/>
      <c r="F95" s="1041"/>
      <c r="G95" s="813"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9"/>
      <c r="AC95" s="813"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c r="AY108">
        <f>COUNTA($G$110,$AC$110)</f>
        <v>0</v>
      </c>
    </row>
    <row r="109" spans="1:51" ht="24.75" customHeight="1">
      <c r="A109" s="1039"/>
      <c r="B109" s="1040"/>
      <c r="C109" s="1040"/>
      <c r="D109" s="1040"/>
      <c r="E109" s="1040"/>
      <c r="F109" s="1041"/>
      <c r="G109" s="813"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9"/>
      <c r="AC109" s="813"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c r="AY121">
        <f>COUNTA($G$123,$AC$123)</f>
        <v>0</v>
      </c>
    </row>
    <row r="122" spans="1:51" ht="25.5" customHeight="1">
      <c r="A122" s="1039"/>
      <c r="B122" s="1040"/>
      <c r="C122" s="1040"/>
      <c r="D122" s="1040"/>
      <c r="E122" s="1040"/>
      <c r="F122" s="1041"/>
      <c r="G122" s="813"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9"/>
      <c r="AC122" s="813"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c r="AY134">
        <f>COUNTA($G$136,$AC$136)</f>
        <v>0</v>
      </c>
    </row>
    <row r="135" spans="1:51" ht="24.75" customHeight="1">
      <c r="A135" s="1039"/>
      <c r="B135" s="1040"/>
      <c r="C135" s="1040"/>
      <c r="D135" s="1040"/>
      <c r="E135" s="1040"/>
      <c r="F135" s="1041"/>
      <c r="G135" s="813"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9"/>
      <c r="AC135" s="813"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c r="AY147">
        <f>COUNTA($G$149,$AC$149)</f>
        <v>0</v>
      </c>
    </row>
    <row r="148" spans="1:51" ht="24.75" customHeight="1">
      <c r="A148" s="1039"/>
      <c r="B148" s="1040"/>
      <c r="C148" s="1040"/>
      <c r="D148" s="1040"/>
      <c r="E148" s="1040"/>
      <c r="F148" s="1041"/>
      <c r="G148" s="813"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9"/>
      <c r="AC148" s="813"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c r="AY161">
        <f>COUNTA($G$163,$AC$163)</f>
        <v>0</v>
      </c>
    </row>
    <row r="162" spans="1:51" ht="24.75" customHeight="1">
      <c r="A162" s="1039"/>
      <c r="B162" s="1040"/>
      <c r="C162" s="1040"/>
      <c r="D162" s="1040"/>
      <c r="E162" s="1040"/>
      <c r="F162" s="1041"/>
      <c r="G162" s="813"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9"/>
      <c r="AC162" s="813"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c r="AY174">
        <f>COUNTA($G$176,$AC$176)</f>
        <v>0</v>
      </c>
    </row>
    <row r="175" spans="1:51" ht="25.5" customHeight="1">
      <c r="A175" s="1039"/>
      <c r="B175" s="1040"/>
      <c r="C175" s="1040"/>
      <c r="D175" s="1040"/>
      <c r="E175" s="1040"/>
      <c r="F175" s="1041"/>
      <c r="G175" s="813"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9"/>
      <c r="AC175" s="813"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c r="AY187">
        <f>COUNTA($G$189,$AC$189)</f>
        <v>0</v>
      </c>
    </row>
    <row r="188" spans="1:51" ht="24.75" customHeight="1">
      <c r="A188" s="1039"/>
      <c r="B188" s="1040"/>
      <c r="C188" s="1040"/>
      <c r="D188" s="1040"/>
      <c r="E188" s="1040"/>
      <c r="F188" s="1041"/>
      <c r="G188" s="813"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9"/>
      <c r="AC188" s="813"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c r="AY200">
        <f>COUNTA($G$202,$AC$202)</f>
        <v>0</v>
      </c>
    </row>
    <row r="201" spans="1:51" ht="24.75" customHeight="1">
      <c r="A201" s="1039"/>
      <c r="B201" s="1040"/>
      <c r="C201" s="1040"/>
      <c r="D201" s="1040"/>
      <c r="E201" s="1040"/>
      <c r="F201" s="1041"/>
      <c r="G201" s="813"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9"/>
      <c r="AC201" s="813"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c r="AY214">
        <f>COUNTA($G$216,$AC$216)</f>
        <v>0</v>
      </c>
    </row>
    <row r="215" spans="1:51" ht="24.75" customHeight="1">
      <c r="A215" s="1039"/>
      <c r="B215" s="1040"/>
      <c r="C215" s="1040"/>
      <c r="D215" s="1040"/>
      <c r="E215" s="1040"/>
      <c r="F215" s="1041"/>
      <c r="G215" s="813"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9"/>
      <c r="AC215" s="813"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c r="AY227">
        <f>COUNTA($G$229,$AC$229)</f>
        <v>0</v>
      </c>
    </row>
    <row r="228" spans="1:51" ht="25.5" customHeight="1">
      <c r="A228" s="1039"/>
      <c r="B228" s="1040"/>
      <c r="C228" s="1040"/>
      <c r="D228" s="1040"/>
      <c r="E228" s="1040"/>
      <c r="F228" s="1041"/>
      <c r="G228" s="813"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9"/>
      <c r="AC228" s="813"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c r="AY240">
        <f>COUNTA($G$242,$AC$242)</f>
        <v>0</v>
      </c>
    </row>
    <row r="241" spans="1:51" ht="24.75" customHeight="1">
      <c r="A241" s="1039"/>
      <c r="B241" s="1040"/>
      <c r="C241" s="1040"/>
      <c r="D241" s="1040"/>
      <c r="E241" s="1040"/>
      <c r="F241" s="1041"/>
      <c r="G241" s="813"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9"/>
      <c r="AC241" s="813"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c r="AY253">
        <f>COUNTA($G$255,$AC$255)</f>
        <v>0</v>
      </c>
    </row>
    <row r="254" spans="1:51" ht="24.75" customHeight="1">
      <c r="A254" s="1039"/>
      <c r="B254" s="1040"/>
      <c r="C254" s="1040"/>
      <c r="D254" s="1040"/>
      <c r="E254" s="1040"/>
      <c r="F254" s="1041"/>
      <c r="G254" s="813"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9"/>
      <c r="AC254" s="813"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276"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2021-05-24T00:07:47Z</cp:lastPrinted>
  <dcterms:created xsi:type="dcterms:W3CDTF">2012-03-13T00:50:25Z</dcterms:created>
  <dcterms:modified xsi:type="dcterms:W3CDTF">2021-08-23T01:32:35Z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