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<sst xmlns="http://schemas.openxmlformats.org/spreadsheetml/2006/main" count="3008" uniqueCount="754">
  <si>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</si>
  <si>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</si>
  <si>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</si>
  <si>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</si>
  <si>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</si>
  <si>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</si>
  <si>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</si>
  <si>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</si>
  <si>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</si>
  <si>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</si>
  <si>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</si>
  <si>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</si>
  <si>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</si>
  <si>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</si>
  <si>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</si>
  <si>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</si>
  <si>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</si>
  <si>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</si>
  <si>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</si>
  <si>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</si>
  <si>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</si>
  <si>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</si>
  <si>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</si>
  <si>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</si>
  <si>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</si>
  <si>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</si>
  <si>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</si>
  <si>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</si>
  <si>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</si>
  <si>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</si>
  <si>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</si>
  <si>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</si>
  <si>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</si>
  <si>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</si>
  <si>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</si>
  <si>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</si>
  <si>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</si>
  <si>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</si>
  <si>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</si>
  <si>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</si>
  <si>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</si>
  <si>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</si>
  <si>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</si>
  <si>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</si>
  <si>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</si>
  <si>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</si>
  <si>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</si>
  <si>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</si>
  <si>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</si>
  <si>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</si>
  <si>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</si>
  <si>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</si>
  <si>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</si>
  <si>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</si>
  <si>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</si>
  <si>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</si>
  <si>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</si>
  <si>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</si>
  <si>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</si>
  <si>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</si>
  <si>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</si>
  <si>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</si>
  <si>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</si>
  <si>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</si>
  <si>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</si>
  <si>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</si>
  <si>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</si>
  <si>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</si>
  <si>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</si>
  <si>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</si>
  <si>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</si>
  <si>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</si>
  <si>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</si>
  <si>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</si>
  <si>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</si>
  <si>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</si>
  <si>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</si>
  <si>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</si>
  <si>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</si>
  <si>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</si>
  <si>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</si>
  <si>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</si>
  <si>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</si>
  <si>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</si>
  <si>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</si>
  <si>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</si>
  <si>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</si>
  <si>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</si>
  <si>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</si>
  <si>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</si>
  <si>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</si>
  <si>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</si>
  <si>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</si>
  <si>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</si>
  <si>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</si>
  <si>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</si>
  <si>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</si>
  <si>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</si>
  <si>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</si>
  <si>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</si>
  <si>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</si>
  <si>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</si>
  <si>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</si>
  <si>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</si>
  <si>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</si>
  <si>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</si>
  <si>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</si>
  <si>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</si>
  <si>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</si>
  <si>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</si>
  <si>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</si>
  <si>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</si>
  <si>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</si>
  <si>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</si>
  <si>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</si>
  <si>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</si>
  <si>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</si>
  <si>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</si>
  <si>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</si>
  <si>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</si>
  <si>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</si>
  <si>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</si>
  <si>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</si>
  <si>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</si>
  <si>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</si>
  <si>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</si>
  <si>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</si>
  <si>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</si>
  <si>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</si>
  <si>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</si>
  <si>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</si>
  <si>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</si>
  <si>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</si>
  <si>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</si>
  <si>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</si>
  <si>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</si>
  <si>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</si>
  <si>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</si>
  <si>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</si>
  <si>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</si>
  <si>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</si>
  <si>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</si>
  <si>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</si>
  <si>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</si>
  <si>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</si>
  <si>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</si>
  <si>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</si>
  <si>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</si>
  <si>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</si>
  <si>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</si>
  <si>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</si>
  <si>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</si>
  <si>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</si>
  <si>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</si>
  <si>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</si>
  <si>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</si>
  <si>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</si>
  <si>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</si>
  <si>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</si>
  <si>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</si>
  <si>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</si>
  <si>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</si>
  <si>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</si>
  <si>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</si>
  <si>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</si>
  <si>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</si>
  <si>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</si>
  <si>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</si>
  <si>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</si>
  <si>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</si>
  <si>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</si>
  <si>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</si>
  <si>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</si>
  <si>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</si>
  <si>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</si>
  <si>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</si>
  <si>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</si>
  <si>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</si>
  <si>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</si>
  <si>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</si>
  <si>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</si>
  <si>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</si>
  <si>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</si>
  <si>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</si>
  <si>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</si>
  <si>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</si>
  <si>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</si>
  <si>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</si>
  <si>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</si>
  <si>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</si>
  <si>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</si>
  <si>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</si>
  <si>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</si>
  <si>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</si>
  <si>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</si>
  <si>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</si>
  <si>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</si>
  <si>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</si>
  <si>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</si>
  <si>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</si>
  <si>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</si>
  <si>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</si>
  <si>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</si>
  <si>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</si>
  <si>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</si>
  <si>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</si>
  <si>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</si>
  <si>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</si>
  <si>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</si>
  <si>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</si>
  <si>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</si>
  <si>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</si>
  <si>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</si>
  <si>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</si>
  <si>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</si>
  <si>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</si>
  <si>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</si>
  <si>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</si>
  <si>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</si>
  <si>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</si>
  <si>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</si>
  <si>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</si>
  <si>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</si>
  <si>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</si>
  <si>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</si>
  <si>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</si>
  <si>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</si>
  <si>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</si>
  <si>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</si>
  <si>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</si>
  <si>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</si>
  <si>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</si>
  <si>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</si>
  <si>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</si>
  <si>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</si>
  <si>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</si>
  <si>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</si>
  <si>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</si>
  <si>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</si>
  <si>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</si>
  <si>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</si>
  <si>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</si>
  <si>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</si>
  <si>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</si>
  <si>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</si>
  <si>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</si>
  <si>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</si>
  <si>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</si>
  <si>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</si>
  <si>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</si>
  <si>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</si>
  <si>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</si>
  <si>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</si>
  <si>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</si>
  <si>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</si>
  <si>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</si>
  <si>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</si>
  <si>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</si>
  <si>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</si>
  <si>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</si>
  <si>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</si>
  <si>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</si>
  <si>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</si>
  <si>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</si>
  <si>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</si>
  <si>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</si>
  <si>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</si>
  <si>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</si>
  <si>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</si>
  <si>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</si>
  <si>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</si>
  <si>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</si>
  <si>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</si>
  <si>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</si>
  <si>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</si>
  <si>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</si>
  <si>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</si>
  <si>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</si>
  <si>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</si>
  <si>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</si>
  <si>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</si>
  <si>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</si>
  <si>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</si>
  <si>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</si>
  <si>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</si>
  <si>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</si>
  <si>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</si>
  <si>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</si>
  <si>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</si>
  <si>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</si>
  <si>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</si>
  <si>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</si>
  <si>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</si>
  <si>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</si>
  <si>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</si>
  <si>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</si>
  <si>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</si>
  <si>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</si>
  <si>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</si>
  <si>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</si>
  <si>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</si>
  <si>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</si>
  <si>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</si>
  <si>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</si>
  <si>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</si>
  <si>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</si>
  <si>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</si>
  <si>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</si>
  <si>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</si>
  <si>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</si>
  <si>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</si>
  <si>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</si>
  <si>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</si>
  <si>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</si>
  <si>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</si>
  <si>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</si>
  <si>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</si>
  <si>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</si>
  <si>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</si>
  <si>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</si>
  <si>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</si>
  <si>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</si>
  <si>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</si>
  <si>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</si>
  <si>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</si>
  <si>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</si>
  <si>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</si>
  <si>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</si>
  <si>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</si>
  <si>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</si>
  <si>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</si>
  <si>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</si>
  <si>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</si>
  <si>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</si>
  <si>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</si>
  <si>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</si>
  <si>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</si>
  <si>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</si>
  <si>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</si>
  <si>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</si>
  <si>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</si>
  <si>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</si>
  <si>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</si>
  <si>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</si>
  <si>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</si>
  <si>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</si>
  <si>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</si>
  <si>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</si>
  <si>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</si>
  <si>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</si>
  <si>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</si>
  <si>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</si>
  <si>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</si>
  <si>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</si>
  <si>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</si>
  <si>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</si>
  <si>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</si>
  <si>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</si>
  <si>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</si>
  <si>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</si>
  <si>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</si>
  <si>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</si>
  <si>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</si>
  <si>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</si>
  <si>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</si>
  <si>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</si>
  <si>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</si>
  <si>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</si>
  <si>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</si>
  <si>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</si>
  <si>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</si>
  <si>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</si>
  <si>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</si>
  <si>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</si>
  <si>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</si>
  <si>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</si>
  <si>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</si>
  <si>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</si>
  <si>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</si>
  <si>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</si>
  <si>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</si>
  <si>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</si>
  <si>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</si>
  <si>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</si>
  <si>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</si>
  <si>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</si>
  <si>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</si>
  <si>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</si>
  <si>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</si>
  <si>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</si>
  <si>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</si>
  <si>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</si>
  <si>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</si>
  <si>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</si>
  <si>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</si>
  <si>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</si>
  <si>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</si>
  <si>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</si>
  <si>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</si>
  <si>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</si>
  <si>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</si>
  <si>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</si>
  <si>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</si>
  <si>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</si>
  <si>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</si>
  <si>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</si>
  <si>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</si>
  <si>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</si>
  <si>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</si>
  <si>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</si>
  <si>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</si>
  <si>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</si>
  <si>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</si>
  <si>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</si>
  <si>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</si>
  <si>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</si>
  <si>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</si>
  <si>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</si>
  <si>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</si>
  <si>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</si>
  <si>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</si>
  <si>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</si>
  <si>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</si>
  <si>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</si>
  <si>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</si>
  <si>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</si>
  <si>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</si>
  <si>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</si>
  <si>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</si>
  <si>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</si>
  <si>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</si>
  <si>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</si>
  <si>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</si>
  <si>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</si>
  <si>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</si>
  <si>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</si>
  <si>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</si>
  <si>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</si>
  <si>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</si>
  <si>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</si>
  <si>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</si>
  <si>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</si>
  <si>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</si>
  <si>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</si>
  <si>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</si>
  <si>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</si>
  <si>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</si>
  <si>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</si>
  <si>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</si>
  <si>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</si>
  <si>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</si>
  <si>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</si>
  <si>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</si>
  <si>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</si>
  <si>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</si>
  <si>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</si>
  <si>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</si>
  <si>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</si>
  <si>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</si>
  <si>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</si>
  <si>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</si>
  <si>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</si>
  <si>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</si>
  <si>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</si>
  <si>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</si>
  <si>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</si>
  <si>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</si>
  <si>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</si>
  <si>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</si>
  <si>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</si>
  <si>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</si>
  <si>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</si>
  <si>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</si>
  <si>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</si>
  <si>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</si>
  <si>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</si>
  <si>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</si>
  <si>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</si>
  <si>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</si>
  <si>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</si>
  <si>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</si>
  <si>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</si>
  <si>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</si>
  <si>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</si>
  <si>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</si>
  <si>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</si>
  <si>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</si>
  <si>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</si>
  <si>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</si>
  <si>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</si>
  <si>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</si>
  <si>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</si>
  <si>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</si>
  <si>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</si>
  <si>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</si>
  <si>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</si>
  <si>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</si>
  <si>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</si>
  <si>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</si>
  <si>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</si>
  <si>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</si>
  <si>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</si>
  <si>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</si>
  <si>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</si>
  <si>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</si>
  <si>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</si>
  <si>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</si>
  <si>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</si>
  <si>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</si>
  <si>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</si>
  <si>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</si>
  <si>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</si>
  <si>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</si>
  <si>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</si>
  <si>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</si>
  <si>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</si>
  <si>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</si>
  <si>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</si>
  <si>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</si>
  <si>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</si>
  <si>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</si>
  <si>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</si>
  <si>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</si>
  <si>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</si>
  <si>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</si>
  <si>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</si>
  <si>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</si>
  <si>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</si>
  <si>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</si>
  <si>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</si>
  <si>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</si>
  <si>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</si>
  <si>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</si>
  <si>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</si>
  <si>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</si>
  <si>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</si>
  <si>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</si>
  <si>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</si>
  <si>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</si>
  <si>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</si>
  <si>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</si>
  <si>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</si>
  <si>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</si>
  <si>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</si>
  <si>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</si>
  <si>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</si>
  <si>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</si>
  <si>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</si>
  <si>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</si>
  <si>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</si>
  <si>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</si>
  <si>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</si>
  <si>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</si>
  <si>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</si>
  <si>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</si>
  <si>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</si>
  <si>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</si>
  <si>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</si>
  <si>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</si>
  <si>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</si>
  <si>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</si>
  <si>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</si>
  <si>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</si>
  <si>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</si>
  <si>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</si>
  <si>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</si>
  <si>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</si>
  <si>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</si>
  <si>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</si>
  <si>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</si>
  <si>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</si>
  <si>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</si>
  <si>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</si>
  <si>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</si>
  <si>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</si>
  <si>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</si>
  <si>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</si>
  <si>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</si>
  <si>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</si>
  <si>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</si>
  <si>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</si>
  <si>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</si>
  <si>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</si>
  <si>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</si>
  <si>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</si>
  <si>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</si>
  <si>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</si>
  <si>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</si>
  <si>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</si>
  <si>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</si>
  <si>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</si>
  <si>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</si>
  <si>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</si>
  <si>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</si>
  <si>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</si>
  <si>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</si>
  <si>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</si>
  <si>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</si>
  <si>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</si>
  <si>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</si>
  <si>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</si>
  <si>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</si>
  <si>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</si>
  <si>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</si>
  <si>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</si>
  <si>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</si>
  <si>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</si>
  <si>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</si>
  <si>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</si>
  <si>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</si>
  <si>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</si>
  <si>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</si>
  <si>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</si>
  <si>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</si>
  <si>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</si>
  <si>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</si>
  <si>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</si>
  <si>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</si>
  <si>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</si>
  <si>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</si>
  <si>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</si>
  <si>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</si>
  <si>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</si>
  <si>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</si>
  <si>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</si>
  <si>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</si>
  <si>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</si>
  <si>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</si>
  <si>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</si>
  <si>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</si>
  <si>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</si>
  <si>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</si>
  <si>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</si>
  <si>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</si>
  <si>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</si>
  <si>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</si>
  <si>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</si>
  <si>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</si>
  <si>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</si>
  <si>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</si>
  <si>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</si>
  <si>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</si>
  <si>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</si>
  <si>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</si>
  <si>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</si>
  <si>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</si>
  <si>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</si>
  <si>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</si>
  <si>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</si>
  <si>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</si>
  <si>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</si>
  <si>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</si>
  <si>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</si>
  <si>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</si>
  <si>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</si>
  <si>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</si>
  <si>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</si>
  <si>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</si>
  <si>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</si>
  <si>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</si>
  <si>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</si>
  <si>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</si>
  <si>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</si>
  <si>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</si>
  <si>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</si>
  <si>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</si>
  <si>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</si>
  <si>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</si>
  <si>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</si>
  <si>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</si>
  <si>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</si>
  <si>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</si>
  <si>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</si>
  <si>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</si>
  <si>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</si>
  <si>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</si>
  <si>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</si>
  <si>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</si>
  <si>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</si>
  <si>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</si>
  <si>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</si>
  <si>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</si>
  <si>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</si>
  <si>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</si>
  <si>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</si>
  <si>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</si>
  <si>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</si>
  <si>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</si>
  <si>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</si>
  <si>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</si>
  <si>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</si>
  <si>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</si>
  <si>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</si>
  <si>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</si>
  <si>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</si>
  <si>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</si>
  <si>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</si>
  <si>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</si>
  <si>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</si>
  <si>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</si>
  <si>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</si>
  <si>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</si>
  <si>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包括的核実験禁止条約機関（CTBTO）準備委員会拠出金</t>
    <rPh sb="0" eb="3">
      <t>ホウカツテキ</t>
    </rPh>
    <rPh sb="3" eb="6">
      <t>カクジッケン</t>
    </rPh>
    <rPh sb="6" eb="8">
      <t>キンシ</t>
    </rPh>
    <rPh sb="8" eb="10">
      <t>ジョウヤク</t>
    </rPh>
    <rPh sb="10" eb="12">
      <t>キカン</t>
    </rPh>
    <rPh sb="19" eb="21">
      <t>ジュンビ</t>
    </rPh>
    <rPh sb="21" eb="24">
      <t>イインカイ</t>
    </rPh>
    <rPh sb="24" eb="27">
      <t>キョシュツキン</t>
    </rPh>
    <phoneticPr fontId="5"/>
  </si>
  <si>
    <t>軍縮不拡散・科学部</t>
    <phoneticPr fontId="5"/>
  </si>
  <si>
    <t>軍備管理軍縮課</t>
    <rPh sb="0" eb="7">
      <t>グングン</t>
    </rPh>
    <phoneticPr fontId="5"/>
  </si>
  <si>
    <t>課長　大野　祥</t>
    <rPh sb="0" eb="2">
      <t>カチョウ</t>
    </rPh>
    <rPh sb="3" eb="5">
      <t>オオノ</t>
    </rPh>
    <rPh sb="6" eb="7">
      <t>ショウ</t>
    </rPh>
    <phoneticPr fontId="5"/>
  </si>
  <si>
    <t>○</t>
  </si>
  <si>
    <t>外務省設置法第４条３項</t>
    <phoneticPr fontId="5"/>
  </si>
  <si>
    <t>北朝鮮等による核実験を精確に検知する体制を強化するため、包括的核実験禁止条約機関に対して、追加的に拠出を行うもの。</t>
    <phoneticPr fontId="5"/>
  </si>
  <si>
    <t>具体的な内訳は以下の３項目。
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</si>
  <si>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t>
    <phoneticPr fontId="5"/>
  </si>
  <si>
    <t>可搬式希ガス観測装置を整備し、核実験時に発生する希ガスを観測することで、CTBTOによる核実験の検知を一層精確なものとする。</t>
    <phoneticPr fontId="5"/>
  </si>
  <si>
    <t>可搬式希ガス観測装置の設置と観測開始</t>
    <phoneticPr fontId="5"/>
  </si>
  <si>
    <t>CTBTOからの報告及びプレスリリース</t>
    <phoneticPr fontId="5"/>
  </si>
  <si>
    <t>台</t>
    <rPh sb="0" eb="1">
      <t>ダイ</t>
    </rPh>
    <phoneticPr fontId="5"/>
  </si>
  <si>
    <t>核実験が行われた場合、より精確な希ガス（キセノン）観測を行うことで、CTBTによる核実験の検知を一層精確なものとする。</t>
    <phoneticPr fontId="5"/>
  </si>
  <si>
    <t>核爆発以外の放射性キセノンのバックグラウンド観測装置の設置</t>
    <phoneticPr fontId="5"/>
  </si>
  <si>
    <t>ソフトウェア専門家の雇用</t>
    <rPh sb="6" eb="9">
      <t>センモンカ</t>
    </rPh>
    <rPh sb="10" eb="12">
      <t>コヨウ</t>
    </rPh>
    <phoneticPr fontId="5"/>
  </si>
  <si>
    <t>邦人２名の雇用</t>
    <rPh sb="0" eb="2">
      <t>ホウジン</t>
    </rPh>
    <rPh sb="3" eb="4">
      <t>メイ</t>
    </rPh>
    <rPh sb="5" eb="7">
      <t>コヨウ</t>
    </rPh>
    <phoneticPr fontId="5"/>
  </si>
  <si>
    <t>人</t>
    <rPh sb="0" eb="1">
      <t>ニン</t>
    </rPh>
    <phoneticPr fontId="5"/>
  </si>
  <si>
    <t>CTBTOからの報告
※現在ＣＴＢＴＯにおいてソフトウェア専門家よりもデータ分析の専門家が必要ということとなり、現在データ分析の専門家１名を雇用すべくＣＴＢＴＯと調整中。</t>
    <rPh sb="12" eb="14">
      <t>ゲンザイ</t>
    </rPh>
    <rPh sb="29" eb="32">
      <t>センモンカ</t>
    </rPh>
    <rPh sb="38" eb="40">
      <t>ブンセキ</t>
    </rPh>
    <rPh sb="41" eb="44">
      <t>センモンカ</t>
    </rPh>
    <rPh sb="45" eb="47">
      <t>ヒツヨウ</t>
    </rPh>
    <rPh sb="56" eb="58">
      <t>ゲンザイ</t>
    </rPh>
    <rPh sb="61" eb="63">
      <t>ブンセキ</t>
    </rPh>
    <rPh sb="64" eb="67">
      <t>センモンカ</t>
    </rPh>
    <rPh sb="68" eb="69">
      <t>メイ</t>
    </rPh>
    <rPh sb="70" eb="72">
      <t>コヨウ</t>
    </rPh>
    <rPh sb="81" eb="84">
      <t>チョウセイチュウ</t>
    </rPh>
    <phoneticPr fontId="5"/>
  </si>
  <si>
    <t>CTBTOの規定には「望ましい日本人職員数」の規定は存在しないため、分担率を目標とする。</t>
    <phoneticPr fontId="5"/>
  </si>
  <si>
    <t>外務省調べ</t>
    <rPh sb="0" eb="3">
      <t>ガイムショウ</t>
    </rPh>
    <rPh sb="3" eb="4">
      <t>シラ</t>
    </rPh>
    <phoneticPr fontId="5"/>
  </si>
  <si>
    <t>CTBTOの幹部職員数に占める日本人幹部職員数の割合の向上</t>
    <phoneticPr fontId="5"/>
  </si>
  <si>
    <t>CTBTOの職員数に占める日本人職員数の割合の向上</t>
    <phoneticPr fontId="5"/>
  </si>
  <si>
    <t>基本目標VII　分担金・拠出金</t>
    <phoneticPr fontId="5"/>
  </si>
  <si>
    <t>背策VII-1　国際機関を通じた政務及び安全保障分野に係る国際貢献</t>
    <phoneticPr fontId="5"/>
  </si>
  <si>
    <t>国際的な核軍縮を追求するための取組を強化する</t>
    <phoneticPr fontId="5"/>
  </si>
  <si>
    <t>CTBT発効促進に向け、CTBT発効促進会議や日本とオーストラリアが主導したCTBTフレンズ外相会合等の機会も活用し、未批准国及び未署名国に対する働きかけを行う</t>
    <phoneticPr fontId="5"/>
  </si>
  <si>
    <t>CTBT発効促進に向けた働きかけ、関連会合の成功に向けた取組。</t>
    <phoneticPr fontId="5"/>
  </si>
  <si>
    <t>個別の働きかけを実施するとともに、2020年10月のCTBTフレンズ外相ビデオメッセージにおいて茂木外相から発効促進に向けたメッセージを発出。</t>
    <rPh sb="34" eb="36">
      <t>ガイショウ</t>
    </rPh>
    <rPh sb="68" eb="70">
      <t>ハッシュツ</t>
    </rPh>
    <phoneticPr fontId="5"/>
  </si>
  <si>
    <t>CTBTOによる核実験検知機能の強化に資することにより、CTBTの核実験検知体制への国際的信頼を高め、CTBTの発効促進に寄与することが期待できる。</t>
    <phoneticPr fontId="5"/>
  </si>
  <si>
    <t>唯一の被爆国として、我がCTBTOと協力する役割への期待は非常に大きく、このことはCTBTの発効促進のための更なる外交努力を求めるNGOを含めた我が国世論からも裏付けられる。</t>
    <phoneticPr fontId="5"/>
  </si>
  <si>
    <t>平和国家及び国際協調主義を目指す国家としての事業であり、代替は不可能。</t>
    <phoneticPr fontId="5"/>
  </si>
  <si>
    <t>国際の平和と安全は普遍的な価値であり、最もプライオリティの高い事業と考えられる。</t>
    <rPh sb="0" eb="2">
      <t>コクサイ</t>
    </rPh>
    <phoneticPr fontId="5"/>
  </si>
  <si>
    <t>‐</t>
  </si>
  <si>
    <t>無</t>
  </si>
  <si>
    <t>CTBTO準備委員会暫定技術事務局（PTS）は行財政規則に従い、適切に運用しており、報告・相談がなされている。</t>
    <phoneticPr fontId="5"/>
  </si>
  <si>
    <t>プロジェクトの実施のために必要最小限のコストとして決定されたものであり妥当。</t>
    <phoneticPr fontId="5"/>
  </si>
  <si>
    <t>CTBTOにて精査されている。</t>
    <phoneticPr fontId="5"/>
  </si>
  <si>
    <t>該当なし。</t>
    <phoneticPr fontId="5"/>
  </si>
  <si>
    <t>条約目的の実施のための事業であり妥当。</t>
    <phoneticPr fontId="5"/>
  </si>
  <si>
    <t>暫定的に運用されている国際監視制度（IMS）の観測結果等を踏まえた事業になっており、見合ったものとなっている。</t>
    <phoneticPr fontId="5"/>
  </si>
  <si>
    <t>適切に運用され、データが取得されている。</t>
    <phoneticPr fontId="5"/>
  </si>
  <si>
    <t>包括的核実験禁止条約禁止期間（ＣＴＢＴＯ）準備委員会分担金</t>
    <rPh sb="0" eb="3">
      <t>ホウカツテキ</t>
    </rPh>
    <rPh sb="3" eb="6">
      <t>カクジッケン</t>
    </rPh>
    <rPh sb="6" eb="8">
      <t>キンシ</t>
    </rPh>
    <rPh sb="8" eb="10">
      <t>ジョウヤク</t>
    </rPh>
    <rPh sb="10" eb="12">
      <t>キンシ</t>
    </rPh>
    <rPh sb="12" eb="14">
      <t>キカン</t>
    </rPh>
    <rPh sb="21" eb="23">
      <t>ジュンビ</t>
    </rPh>
    <rPh sb="23" eb="26">
      <t>イインカイ</t>
    </rPh>
    <rPh sb="26" eb="29">
      <t>ブンタンキン</t>
    </rPh>
    <phoneticPr fontId="5"/>
  </si>
  <si>
    <t>本件拠出金は、通常予算でカバーしきれない核実験検知にかかる検証制度の精度向上等に充てられる。</t>
    <phoneticPr fontId="5"/>
  </si>
  <si>
    <t>平成２８年には北朝鮮が核実験を２回実施する等核実験が実施される場合の検証制度の整備の必要性は一層高まっている。我が国はCTBTO準備委員会の活動を支援するとともに、CTBTOによる核実験の検知体制の一層の強化のため、引き続き協力していく。</t>
    <phoneticPr fontId="5"/>
  </si>
  <si>
    <t>CTBTへの署名国・批准国は継続的に増加しているが、未だ発効のためにその批准を必要とする発効要件国８か国が批准していない。核実験を禁止する国際的な法的根拠として発効促進を目指すべく、引き続き署名・批准を働きかけるとともに、検証制度の整備を進めていく。</t>
    <phoneticPr fontId="5"/>
  </si>
  <si>
    <t>０２１８</t>
    <phoneticPr fontId="5"/>
  </si>
  <si>
    <t>０２１６</t>
    <phoneticPr fontId="5"/>
  </si>
  <si>
    <t>拠出金</t>
    <rPh sb="0" eb="3">
      <t>キョシュツキン</t>
    </rPh>
    <phoneticPr fontId="5"/>
  </si>
  <si>
    <t>①核実験時の検知能力の向上に資するための可搬式希ガス観測装置の設備経費
②実験の有無判定時に必要となる放射性キセノンの検知精度向上に資するための放射性キセノン観測を実施する経費
③実験時のデータ解析・評価の迅速化に資するためのソフトウエアの開発のための専門家を雇用する経費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</si>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</sst>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142305</xdr:colOff>
      <xdr:row>751</xdr:row>
      <xdr:rowOff>0</xdr:rowOff>
    </xdr:from>
    <xdr:to>
      <xdr:col>27</xdr:col>
      <xdr:colOff>3385</xdr:colOff>
      <xdr:row>752</xdr:row>
      <xdr:rowOff>273707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28555" y="45706393"/>
          <a:ext cx="1085723" cy="6274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０百万円</a:t>
          </a:r>
          <a:endParaRPr kumimoji="1" lang="en-US" altLang="ja-JP" sz="1100"/>
        </a:p>
      </xdr:txBody>
    </xdr:sp>
    <xdr:clientData/>
  </xdr:twoCellAnchor>
  <xdr:twoCellAnchor>
    <xdr:from>
      <xdr:col>24</xdr:col>
      <xdr:colOff>59973</xdr:colOff>
      <xdr:row>752</xdr:row>
      <xdr:rowOff>273707</xdr:rowOff>
    </xdr:from>
    <xdr:to>
      <xdr:col>24</xdr:col>
      <xdr:colOff>72845</xdr:colOff>
      <xdr:row>755</xdr:row>
      <xdr:rowOff>52222</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4958544" y="46333886"/>
          <a:ext cx="12872" cy="8398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756</xdr:row>
      <xdr:rowOff>193093</xdr:rowOff>
    </xdr:from>
    <xdr:to>
      <xdr:col>29</xdr:col>
      <xdr:colOff>189516</xdr:colOff>
      <xdr:row>759</xdr:row>
      <xdr:rowOff>40086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78036" y="47668414"/>
          <a:ext cx="2230587" cy="9083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ja-JP" altLang="en-US" sz="1100"/>
            <a:t>０百万円</a:t>
          </a:r>
          <a:endParaRPr kumimoji="1" lang="en-US" altLang="ja-JP" sz="1100"/>
        </a:p>
      </xdr:txBody>
    </xdr:sp>
    <xdr:clientData/>
  </xdr:twoCellAnchor>
  <xdr:oneCellAnchor>
    <xdr:from>
      <xdr:col>22</xdr:col>
      <xdr:colOff>20640</xdr:colOff>
      <xdr:row>755</xdr:row>
      <xdr:rowOff>142323</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510997" y="4726385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19</xdr:col>
      <xdr:colOff>152401</xdr:colOff>
      <xdr:row>759</xdr:row>
      <xdr:rowOff>166742</xdr:rowOff>
    </xdr:from>
    <xdr:ext cx="1971117"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30437" y="48703421"/>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232</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611</v>
      </c>
      <c r="H5" s="835"/>
      <c r="I5" s="835"/>
      <c r="J5" s="835"/>
      <c r="K5" s="835"/>
      <c r="L5" s="835"/>
      <c r="M5" s="836" t="s">
        <v>9</v>
      </c>
      <c r="N5" s="837"/>
      <c r="O5" s="837"/>
      <c r="P5" s="837"/>
      <c r="Q5" s="837"/>
      <c r="R5" s="838"/>
      <c r="S5" s="839" t="s">
        <v>248</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753</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709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t="s">
        <v>710</v>
      </c>
      <c r="Q13" s="656"/>
      <c r="R13" s="656"/>
      <c r="S13" s="656"/>
      <c r="T13" s="656"/>
      <c r="U13" s="656"/>
      <c r="V13" s="657"/>
      <c r="W13" s="655" t="s">
        <v>710</v>
      </c>
      <c r="X13" s="656"/>
      <c r="Y13" s="656"/>
      <c r="Z13" s="656"/>
      <c r="AA13" s="656"/>
      <c r="AB13" s="656"/>
      <c r="AC13" s="657"/>
      <c r="AD13" s="655" t="s">
        <v>710</v>
      </c>
      <c r="AE13" s="656"/>
      <c r="AF13" s="656"/>
      <c r="AG13" s="656"/>
      <c r="AH13" s="656"/>
      <c r="AI13" s="656"/>
      <c r="AJ13" s="657"/>
      <c r="AK13" s="655" t="s">
        <v>710</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710</v>
      </c>
      <c r="Q14" s="656"/>
      <c r="R14" s="656"/>
      <c r="S14" s="656"/>
      <c r="T14" s="656"/>
      <c r="U14" s="656"/>
      <c r="V14" s="657"/>
      <c r="W14" s="655" t="s">
        <v>710</v>
      </c>
      <c r="X14" s="656"/>
      <c r="Y14" s="656"/>
      <c r="Z14" s="656"/>
      <c r="AA14" s="656"/>
      <c r="AB14" s="656"/>
      <c r="AC14" s="657"/>
      <c r="AD14" s="655" t="s">
        <v>710</v>
      </c>
      <c r="AE14" s="656"/>
      <c r="AF14" s="656"/>
      <c r="AG14" s="656"/>
      <c r="AH14" s="656"/>
      <c r="AI14" s="656"/>
      <c r="AJ14" s="657"/>
      <c r="AK14" s="655" t="s">
        <v>710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710</v>
      </c>
      <c r="Q15" s="656"/>
      <c r="R15" s="656"/>
      <c r="S15" s="656"/>
      <c r="T15" s="656"/>
      <c r="U15" s="656"/>
      <c r="V15" s="657"/>
      <c r="W15" s="655" t="s">
        <v>710</v>
      </c>
      <c r="X15" s="656"/>
      <c r="Y15" s="656"/>
      <c r="Z15" s="656"/>
      <c r="AA15" s="656"/>
      <c r="AB15" s="656"/>
      <c r="AC15" s="657"/>
      <c r="AD15" s="655" t="s">
        <v>710</v>
      </c>
      <c r="AE15" s="656"/>
      <c r="AF15" s="656"/>
      <c r="AG15" s="656"/>
      <c r="AH15" s="656"/>
      <c r="AI15" s="656"/>
      <c r="AJ15" s="657"/>
      <c r="AK15" s="655" t="s">
        <v>710</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710</v>
      </c>
      <c r="Q16" s="656"/>
      <c r="R16" s="656"/>
      <c r="S16" s="656"/>
      <c r="T16" s="656"/>
      <c r="U16" s="656"/>
      <c r="V16" s="657"/>
      <c r="W16" s="655" t="s">
        <v>710</v>
      </c>
      <c r="X16" s="656"/>
      <c r="Y16" s="656"/>
      <c r="Z16" s="656"/>
      <c r="AA16" s="656"/>
      <c r="AB16" s="656"/>
      <c r="AC16" s="657"/>
      <c r="AD16" s="655" t="s">
        <v>710</v>
      </c>
      <c r="AE16" s="656"/>
      <c r="AF16" s="656"/>
      <c r="AG16" s="656"/>
      <c r="AH16" s="656"/>
      <c r="AI16" s="656"/>
      <c r="AJ16" s="657"/>
      <c r="AK16" s="655" t="s">
        <v>710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710</v>
      </c>
      <c r="Q17" s="656"/>
      <c r="R17" s="656"/>
      <c r="S17" s="656"/>
      <c r="T17" s="656"/>
      <c r="U17" s="656"/>
      <c r="V17" s="657"/>
      <c r="W17" s="655" t="s">
        <v>710</v>
      </c>
      <c r="X17" s="656"/>
      <c r="Y17" s="656"/>
      <c r="Z17" s="656"/>
      <c r="AA17" s="656"/>
      <c r="AB17" s="656"/>
      <c r="AC17" s="657"/>
      <c r="AD17" s="655" t="s">
        <v>710</v>
      </c>
      <c r="AE17" s="656"/>
      <c r="AF17" s="656"/>
      <c r="AG17" s="656"/>
      <c r="AH17" s="656"/>
      <c r="AI17" s="656"/>
      <c r="AJ17" s="657"/>
      <c r="AK17" s="655" t="s">
        <v>710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t="e">
        <f>P29-SUM(P23:P27)</f>
        <v>#VALUE!</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t="str">
        <f>AK13</f>
        <v>-</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v>29</v>
      </c>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50</v>
      </c>
      <c r="Z32" s="530"/>
      <c r="AA32" s="531"/>
      <c r="AB32" s="460" t="s">
        <v>714</v>
      </c>
      <c r="AC32" s="460"/>
      <c r="AD32" s="460"/>
      <c r="AE32" s="218" t="s">
        <v>710</v>
      </c>
      <c r="AF32" s="219"/>
      <c r="AG32" s="219"/>
      <c r="AH32" s="219"/>
      <c r="AI32" s="218" t="s">
        <v>710</v>
      </c>
      <c r="AJ32" s="219"/>
      <c r="AK32" s="219"/>
      <c r="AL32" s="219"/>
      <c r="AM32" s="218" t="s">
        <v>710</v>
      </c>
      <c r="AN32" s="219"/>
      <c r="AO32" s="219"/>
      <c r="AP32" s="219"/>
      <c r="AQ32" s="336" t="s">
        <v>710</v>
      </c>
      <c r="AR32" s="208"/>
      <c r="AS32" s="208"/>
      <c r="AT32" s="337"/>
      <c r="AU32" s="219">
        <v>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t="s">
        <v>710</v>
      </c>
      <c r="AF33" s="219"/>
      <c r="AG33" s="219"/>
      <c r="AH33" s="219"/>
      <c r="AI33" s="218" t="s">
        <v>710</v>
      </c>
      <c r="AJ33" s="219"/>
      <c r="AK33" s="219"/>
      <c r="AL33" s="219"/>
      <c r="AM33" s="218" t="s">
        <v>710</v>
      </c>
      <c r="AN33" s="219"/>
      <c r="AO33" s="219"/>
      <c r="AP33" s="219"/>
      <c r="AQ33" s="336" t="s">
        <v>710</v>
      </c>
      <c r="AR33" s="208"/>
      <c r="AS33" s="208"/>
      <c r="AT33" s="337"/>
      <c r="AU33" s="219">
        <v>1</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710</v>
      </c>
      <c r="AF34" s="219"/>
      <c r="AG34" s="219"/>
      <c r="AH34" s="219"/>
      <c r="AI34" s="218" t="s">
        <v>710</v>
      </c>
      <c r="AJ34" s="219"/>
      <c r="AK34" s="219"/>
      <c r="AL34" s="219"/>
      <c r="AM34" s="218" t="s">
        <v>710</v>
      </c>
      <c r="AN34" s="219"/>
      <c r="AO34" s="219"/>
      <c r="AP34" s="219"/>
      <c r="AQ34" s="336" t="s">
        <v>710</v>
      </c>
      <c r="AR34" s="208"/>
      <c r="AS34" s="208"/>
      <c r="AT34" s="337"/>
      <c r="AU34" s="219">
        <v>100</v>
      </c>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v>29</v>
      </c>
      <c r="AV38" s="200"/>
      <c r="AW38" s="392" t="s">
        <v>49</v>
      </c>
      <c r="AX38" s="393"/>
      <c r="AY38">
        <f>$AY$37</f>
        <v>1</v>
      </c>
    </row>
    <row r="39" spans="1:51" ht="23.25" customHeight="1">
      <c r="A39" s="397"/>
      <c r="B39" s="395"/>
      <c r="C39" s="395"/>
      <c r="D39" s="395"/>
      <c r="E39" s="395"/>
      <c r="F39" s="396"/>
      <c r="G39" s="563" t="s">
        <v>715</v>
      </c>
      <c r="H39" s="564"/>
      <c r="I39" s="564"/>
      <c r="J39" s="564"/>
      <c r="K39" s="564"/>
      <c r="L39" s="564"/>
      <c r="M39" s="564"/>
      <c r="N39" s="564"/>
      <c r="O39" s="565"/>
      <c r="P39" s="108" t="s">
        <v>716</v>
      </c>
      <c r="Q39" s="108"/>
      <c r="R39" s="108"/>
      <c r="S39" s="108"/>
      <c r="T39" s="108"/>
      <c r="U39" s="108"/>
      <c r="V39" s="108"/>
      <c r="W39" s="108"/>
      <c r="X39" s="109"/>
      <c r="Y39" s="470" t="s">
        <v>50</v>
      </c>
      <c r="Z39" s="530"/>
      <c r="AA39" s="531"/>
      <c r="AB39" s="460" t="s">
        <v>714</v>
      </c>
      <c r="AC39" s="460"/>
      <c r="AD39" s="460"/>
      <c r="AE39" s="218" t="s">
        <v>710</v>
      </c>
      <c r="AF39" s="219"/>
      <c r="AG39" s="219"/>
      <c r="AH39" s="219"/>
      <c r="AI39" s="218" t="s">
        <v>710</v>
      </c>
      <c r="AJ39" s="219"/>
      <c r="AK39" s="219"/>
      <c r="AL39" s="219"/>
      <c r="AM39" s="218" t="s">
        <v>710</v>
      </c>
      <c r="AN39" s="219"/>
      <c r="AO39" s="219"/>
      <c r="AP39" s="219"/>
      <c r="AQ39" s="336" t="s">
        <v>710</v>
      </c>
      <c r="AR39" s="208"/>
      <c r="AS39" s="208"/>
      <c r="AT39" s="337"/>
      <c r="AU39" s="219">
        <v>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714</v>
      </c>
      <c r="AC40" s="522"/>
      <c r="AD40" s="522"/>
      <c r="AE40" s="218" t="s">
        <v>710</v>
      </c>
      <c r="AF40" s="219"/>
      <c r="AG40" s="219"/>
      <c r="AH40" s="219"/>
      <c r="AI40" s="218" t="s">
        <v>710</v>
      </c>
      <c r="AJ40" s="219"/>
      <c r="AK40" s="219"/>
      <c r="AL40" s="219"/>
      <c r="AM40" s="218" t="s">
        <v>710</v>
      </c>
      <c r="AN40" s="219"/>
      <c r="AO40" s="219"/>
      <c r="AP40" s="219"/>
      <c r="AQ40" s="336" t="s">
        <v>710</v>
      </c>
      <c r="AR40" s="208"/>
      <c r="AS40" s="208"/>
      <c r="AT40" s="337"/>
      <c r="AU40" s="219">
        <v>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t="s">
        <v>710</v>
      </c>
      <c r="AF41" s="219"/>
      <c r="AG41" s="219"/>
      <c r="AH41" s="219"/>
      <c r="AI41" s="218" t="s">
        <v>710</v>
      </c>
      <c r="AJ41" s="219"/>
      <c r="AK41" s="219"/>
      <c r="AL41" s="219"/>
      <c r="AM41" s="218" t="s">
        <v>710</v>
      </c>
      <c r="AN41" s="219"/>
      <c r="AO41" s="219"/>
      <c r="AP41" s="219"/>
      <c r="AQ41" s="336" t="s">
        <v>710</v>
      </c>
      <c r="AR41" s="208"/>
      <c r="AS41" s="208"/>
      <c r="AT41" s="337"/>
      <c r="AU41" s="219">
        <v>100</v>
      </c>
      <c r="AV41" s="219"/>
      <c r="AW41" s="219"/>
      <c r="AX41" s="221"/>
      <c r="AY41">
        <f t="shared" si="4"/>
        <v>1</v>
      </c>
    </row>
    <row r="42" spans="1:51" ht="23.25" customHeight="1">
      <c r="A42" s="228" t="s">
        <v>54</v>
      </c>
      <c r="B42" s="229"/>
      <c r="C42" s="229"/>
      <c r="D42" s="229"/>
      <c r="E42" s="229"/>
      <c r="F42" s="230"/>
      <c r="G42" s="234" t="s">
        <v>713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v>3</v>
      </c>
      <c r="AV45" s="200"/>
      <c r="AW45" s="392" t="s">
        <v>49</v>
      </c>
      <c r="AX45" s="393"/>
      <c r="AY45">
        <f>$AY$44</f>
        <v>1</v>
      </c>
    </row>
    <row r="46" spans="1:51" ht="23.25" customHeight="1">
      <c r="A46" s="397"/>
      <c r="B46" s="395"/>
      <c r="C46" s="395"/>
      <c r="D46" s="395"/>
      <c r="E46" s="395"/>
      <c r="F46" s="396"/>
      <c r="G46" s="563" t="s">
        <v>717</v>
      </c>
      <c r="H46" s="564"/>
      <c r="I46" s="564"/>
      <c r="J46" s="564"/>
      <c r="K46" s="564"/>
      <c r="L46" s="564"/>
      <c r="M46" s="564"/>
      <c r="N46" s="564"/>
      <c r="O46" s="565"/>
      <c r="P46" s="108" t="s">
        <v>718</v>
      </c>
      <c r="Q46" s="108"/>
      <c r="R46" s="108"/>
      <c r="S46" s="108"/>
      <c r="T46" s="108"/>
      <c r="U46" s="108"/>
      <c r="V46" s="108"/>
      <c r="W46" s="108"/>
      <c r="X46" s="109"/>
      <c r="Y46" s="470" t="s">
        <v>50</v>
      </c>
      <c r="Z46" s="530"/>
      <c r="AA46" s="531"/>
      <c r="AB46" s="460" t="s">
        <v>719</v>
      </c>
      <c r="AC46" s="460"/>
      <c r="AD46" s="460"/>
      <c r="AE46" s="282">
        <v>0</v>
      </c>
      <c r="AF46" s="282"/>
      <c r="AG46" s="282"/>
      <c r="AH46" s="282"/>
      <c r="AI46" s="282">
        <v>0</v>
      </c>
      <c r="AJ46" s="282"/>
      <c r="AK46" s="282"/>
      <c r="AL46" s="282"/>
      <c r="AM46" s="282">
        <v>0</v>
      </c>
      <c r="AN46" s="282"/>
      <c r="AO46" s="282"/>
      <c r="AP46" s="282"/>
      <c r="AQ46" s="336" t="s">
        <v>710</v>
      </c>
      <c r="AR46" s="208"/>
      <c r="AS46" s="208"/>
      <c r="AT46" s="337"/>
      <c r="AU46" s="219">
        <v>1</v>
      </c>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719</v>
      </c>
      <c r="AC47" s="522"/>
      <c r="AD47" s="522"/>
      <c r="AE47" s="218">
        <v>2</v>
      </c>
      <c r="AF47" s="219"/>
      <c r="AG47" s="219"/>
      <c r="AH47" s="219"/>
      <c r="AI47" s="218">
        <v>2</v>
      </c>
      <c r="AJ47" s="219"/>
      <c r="AK47" s="219"/>
      <c r="AL47" s="219"/>
      <c r="AM47" s="218">
        <v>2</v>
      </c>
      <c r="AN47" s="219"/>
      <c r="AO47" s="219"/>
      <c r="AP47" s="219"/>
      <c r="AQ47" s="336" t="s">
        <v>710</v>
      </c>
      <c r="AR47" s="208"/>
      <c r="AS47" s="208"/>
      <c r="AT47" s="337"/>
      <c r="AU47" s="219">
        <v>1</v>
      </c>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v>0</v>
      </c>
      <c r="AF48" s="219"/>
      <c r="AG48" s="219"/>
      <c r="AH48" s="219"/>
      <c r="AI48" s="218">
        <v>0</v>
      </c>
      <c r="AJ48" s="219"/>
      <c r="AK48" s="219"/>
      <c r="AL48" s="219"/>
      <c r="AM48" s="218">
        <v>0</v>
      </c>
      <c r="AN48" s="219"/>
      <c r="AO48" s="219"/>
      <c r="AP48" s="219"/>
      <c r="AQ48" s="336" t="s">
        <v>710</v>
      </c>
      <c r="AR48" s="208"/>
      <c r="AS48" s="208"/>
      <c r="AT48" s="337"/>
      <c r="AU48" s="219">
        <v>100</v>
      </c>
      <c r="AV48" s="219"/>
      <c r="AW48" s="219"/>
      <c r="AX48" s="221"/>
      <c r="AY48">
        <f t="shared" si="5"/>
        <v>1</v>
      </c>
    </row>
    <row r="49" spans="1:51" ht="23.25" customHeight="1">
      <c r="A49" s="228" t="s">
        <v>54</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1</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1</v>
      </c>
    </row>
    <row r="53" spans="1:51" ht="23.25" customHeight="1">
      <c r="A53" s="397"/>
      <c r="B53" s="395"/>
      <c r="C53" s="395"/>
      <c r="D53" s="395"/>
      <c r="E53" s="395"/>
      <c r="F53" s="396"/>
      <c r="G53" s="563" t="s">
        <v>724</v>
      </c>
      <c r="H53" s="564"/>
      <c r="I53" s="564"/>
      <c r="J53" s="564"/>
      <c r="K53" s="564"/>
      <c r="L53" s="564"/>
      <c r="M53" s="564"/>
      <c r="N53" s="564"/>
      <c r="O53" s="565"/>
      <c r="P53" s="108" t="s">
        <v>721</v>
      </c>
      <c r="Q53" s="108"/>
      <c r="R53" s="108"/>
      <c r="S53" s="108"/>
      <c r="T53" s="108"/>
      <c r="U53" s="108"/>
      <c r="V53" s="108"/>
      <c r="W53" s="108"/>
      <c r="X53" s="109"/>
      <c r="Y53" s="470" t="s">
        <v>50</v>
      </c>
      <c r="Z53" s="530"/>
      <c r="AA53" s="531"/>
      <c r="AB53" s="460" t="s">
        <v>53</v>
      </c>
      <c r="AC53" s="460"/>
      <c r="AD53" s="460"/>
      <c r="AE53" s="218" t="s">
        <v>710</v>
      </c>
      <c r="AF53" s="219"/>
      <c r="AG53" s="219"/>
      <c r="AH53" s="219"/>
      <c r="AI53" s="218">
        <v>2.2000000000000002</v>
      </c>
      <c r="AJ53" s="219"/>
      <c r="AK53" s="219"/>
      <c r="AL53" s="219"/>
      <c r="AM53" s="218">
        <v>2.2000000000000002</v>
      </c>
      <c r="AN53" s="219"/>
      <c r="AO53" s="219"/>
      <c r="AP53" s="219"/>
      <c r="AQ53" s="336"/>
      <c r="AR53" s="208"/>
      <c r="AS53" s="208"/>
      <c r="AT53" s="337"/>
      <c r="AU53" s="219"/>
      <c r="AV53" s="219"/>
      <c r="AW53" s="219"/>
      <c r="AX53" s="221"/>
      <c r="AY53">
        <f t="shared" ref="AY53:AY57" si="6">$AY$51</f>
        <v>1</v>
      </c>
    </row>
    <row r="54" spans="1:51" ht="23.25"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t="s">
        <v>53</v>
      </c>
      <c r="AC54" s="522"/>
      <c r="AD54" s="522"/>
      <c r="AE54" s="218" t="s">
        <v>710</v>
      </c>
      <c r="AF54" s="219"/>
      <c r="AG54" s="219"/>
      <c r="AH54" s="219"/>
      <c r="AI54" s="218">
        <v>9.9</v>
      </c>
      <c r="AJ54" s="219"/>
      <c r="AK54" s="219"/>
      <c r="AL54" s="219"/>
      <c r="AM54" s="218">
        <v>8.6999999999999993</v>
      </c>
      <c r="AN54" s="219"/>
      <c r="AO54" s="219"/>
      <c r="AP54" s="219"/>
      <c r="AQ54" s="336"/>
      <c r="AR54" s="208"/>
      <c r="AS54" s="208"/>
      <c r="AT54" s="337"/>
      <c r="AU54" s="219"/>
      <c r="AV54" s="219"/>
      <c r="AW54" s="219"/>
      <c r="AX54" s="221"/>
      <c r="AY54">
        <f t="shared" si="6"/>
        <v>1</v>
      </c>
    </row>
    <row r="55" spans="1:51" ht="23.25"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t="s">
        <v>710</v>
      </c>
      <c r="AF55" s="219"/>
      <c r="AG55" s="219"/>
      <c r="AH55" s="219"/>
      <c r="AI55" s="218">
        <v>22</v>
      </c>
      <c r="AJ55" s="219"/>
      <c r="AK55" s="219"/>
      <c r="AL55" s="219"/>
      <c r="AM55" s="218">
        <v>25</v>
      </c>
      <c r="AN55" s="219"/>
      <c r="AO55" s="219"/>
      <c r="AP55" s="219"/>
      <c r="AQ55" s="336"/>
      <c r="AR55" s="208"/>
      <c r="AS55" s="208"/>
      <c r="AT55" s="337"/>
      <c r="AU55" s="219"/>
      <c r="AV55" s="219"/>
      <c r="AW55" s="219"/>
      <c r="AX55" s="221"/>
      <c r="AY55">
        <f t="shared" si="6"/>
        <v>1</v>
      </c>
    </row>
    <row r="56" spans="1:51" ht="23.25" customHeight="1">
      <c r="A56" s="228" t="s">
        <v>54</v>
      </c>
      <c r="B56" s="229"/>
      <c r="C56" s="229"/>
      <c r="D56" s="229"/>
      <c r="E56" s="229"/>
      <c r="F56" s="230"/>
      <c r="G56" s="234" t="s">
        <v>722</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1</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1</v>
      </c>
    </row>
    <row r="60" spans="1:51" ht="23.25" customHeight="1">
      <c r="A60" s="397"/>
      <c r="B60" s="395"/>
      <c r="C60" s="395"/>
      <c r="D60" s="395"/>
      <c r="E60" s="395"/>
      <c r="F60" s="396"/>
      <c r="G60" s="563" t="s">
        <v>723</v>
      </c>
      <c r="H60" s="564"/>
      <c r="I60" s="564"/>
      <c r="J60" s="564"/>
      <c r="K60" s="564"/>
      <c r="L60" s="564"/>
      <c r="M60" s="564"/>
      <c r="N60" s="564"/>
      <c r="O60" s="565"/>
      <c r="P60" s="108" t="s">
        <v>721</v>
      </c>
      <c r="Q60" s="108"/>
      <c r="R60" s="108"/>
      <c r="S60" s="108"/>
      <c r="T60" s="108"/>
      <c r="U60" s="108"/>
      <c r="V60" s="108"/>
      <c r="W60" s="108"/>
      <c r="X60" s="109"/>
      <c r="Y60" s="470" t="s">
        <v>50</v>
      </c>
      <c r="Z60" s="530"/>
      <c r="AA60" s="531"/>
      <c r="AB60" s="460" t="s">
        <v>53</v>
      </c>
      <c r="AC60" s="460"/>
      <c r="AD60" s="460"/>
      <c r="AE60" s="218" t="s">
        <v>710</v>
      </c>
      <c r="AF60" s="219"/>
      <c r="AG60" s="219"/>
      <c r="AH60" s="219"/>
      <c r="AI60" s="218">
        <v>9.6999999999999993</v>
      </c>
      <c r="AJ60" s="219"/>
      <c r="AK60" s="219"/>
      <c r="AL60" s="219"/>
      <c r="AM60" s="218">
        <v>9.6999999999999993</v>
      </c>
      <c r="AN60" s="219"/>
      <c r="AO60" s="219"/>
      <c r="AP60" s="219"/>
      <c r="AQ60" s="336"/>
      <c r="AR60" s="208"/>
      <c r="AS60" s="208"/>
      <c r="AT60" s="337"/>
      <c r="AU60" s="219"/>
      <c r="AV60" s="219"/>
      <c r="AW60" s="219"/>
      <c r="AX60" s="221"/>
      <c r="AY60">
        <f t="shared" ref="AY60:AY64" si="7">$AY$58</f>
        <v>1</v>
      </c>
    </row>
    <row r="61" spans="1:51" ht="23.25"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t="s">
        <v>53</v>
      </c>
      <c r="AC61" s="522"/>
      <c r="AD61" s="522"/>
      <c r="AE61" s="218" t="s">
        <v>710</v>
      </c>
      <c r="AF61" s="219"/>
      <c r="AG61" s="219"/>
      <c r="AH61" s="219"/>
      <c r="AI61" s="218">
        <v>9.9</v>
      </c>
      <c r="AJ61" s="219"/>
      <c r="AK61" s="219"/>
      <c r="AL61" s="219"/>
      <c r="AM61" s="218">
        <v>8.6999999999999993</v>
      </c>
      <c r="AN61" s="219"/>
      <c r="AO61" s="219"/>
      <c r="AP61" s="219"/>
      <c r="AQ61" s="336"/>
      <c r="AR61" s="208"/>
      <c r="AS61" s="208"/>
      <c r="AT61" s="337"/>
      <c r="AU61" s="219"/>
      <c r="AV61" s="219"/>
      <c r="AW61" s="219"/>
      <c r="AX61" s="221"/>
      <c r="AY61">
        <f t="shared" si="7"/>
        <v>1</v>
      </c>
    </row>
    <row r="62" spans="1:51" ht="23.25"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t="s">
        <v>710</v>
      </c>
      <c r="AF62" s="219"/>
      <c r="AG62" s="219"/>
      <c r="AH62" s="219"/>
      <c r="AI62" s="218">
        <v>97</v>
      </c>
      <c r="AJ62" s="219"/>
      <c r="AK62" s="219"/>
      <c r="AL62" s="219"/>
      <c r="AM62" s="218">
        <v>111</v>
      </c>
      <c r="AN62" s="219"/>
      <c r="AO62" s="219"/>
      <c r="AP62" s="219"/>
      <c r="AQ62" s="336"/>
      <c r="AR62" s="208"/>
      <c r="AS62" s="208"/>
      <c r="AT62" s="337"/>
      <c r="AU62" s="219"/>
      <c r="AV62" s="219"/>
      <c r="AW62" s="219"/>
      <c r="AX62" s="221"/>
      <c r="AY62">
        <f t="shared" si="7"/>
        <v>1</v>
      </c>
    </row>
    <row r="63" spans="1:51" ht="23.25" customHeight="1">
      <c r="A63" s="228" t="s">
        <v>54</v>
      </c>
      <c r="B63" s="229"/>
      <c r="C63" s="229"/>
      <c r="D63" s="229"/>
      <c r="E63" s="229"/>
      <c r="F63" s="230"/>
      <c r="G63" s="234" t="s">
        <v>722</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hidden="1" customHeight="1">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727</v>
      </c>
      <c r="H154" s="108"/>
      <c r="I154" s="108"/>
      <c r="J154" s="108"/>
      <c r="K154" s="108"/>
      <c r="L154" s="108"/>
      <c r="M154" s="108"/>
      <c r="N154" s="108"/>
      <c r="O154" s="108"/>
      <c r="P154" s="109"/>
      <c r="Q154" s="128" t="s">
        <v>728</v>
      </c>
      <c r="R154" s="108"/>
      <c r="S154" s="108"/>
      <c r="T154" s="108"/>
      <c r="U154" s="108"/>
      <c r="V154" s="108"/>
      <c r="W154" s="108"/>
      <c r="X154" s="108"/>
      <c r="Y154" s="108"/>
      <c r="Z154" s="108"/>
      <c r="AA154" s="290"/>
      <c r="AB154" s="144" t="s">
        <v>752</v>
      </c>
      <c r="AC154" s="145"/>
      <c r="AD154" s="145"/>
      <c r="AE154" s="150" t="s">
        <v>729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706</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739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740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t="s">
        <v>740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735</v>
      </c>
      <c r="AE713" s="323"/>
      <c r="AF713" s="661"/>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706</v>
      </c>
      <c r="AE714" s="803"/>
      <c r="AF714" s="804"/>
      <c r="AG714" s="734" t="s">
        <v>739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742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740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701</v>
      </c>
      <c r="D721" s="294"/>
      <c r="E721" s="294"/>
      <c r="F721" s="295"/>
      <c r="G721" s="284"/>
      <c r="H721" s="285"/>
      <c r="I721" s="77" t="str">
        <f>IF(OR(G721="　", G721=""), "", "-")</f>
        <v/>
      </c>
      <c r="J721" s="288">
        <v>191</v>
      </c>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748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c r="F746" s="954"/>
      <c r="G746" s="954"/>
      <c r="H746" s="100" t="str">
        <f>IF(E746="","","-")</f>
        <v/>
      </c>
      <c r="I746" s="954"/>
      <c r="J746" s="954"/>
      <c r="K746" s="100" t="str">
        <f>IF(I746="","","-")</f>
        <v/>
      </c>
      <c r="L746" s="955">
        <v>227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c r="F747" s="954"/>
      <c r="G747" s="954"/>
      <c r="H747" s="100" t="str">
        <f>IF(E747="","","-")</f>
        <v/>
      </c>
      <c r="I747" s="954"/>
      <c r="J747" s="954"/>
      <c r="K747" s="100" t="str">
        <f>IF(I747="","","-")</f>
        <v/>
      </c>
      <c r="L747" s="955">
        <v>235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750</v>
      </c>
      <c r="H789" s="669"/>
      <c r="I789" s="669"/>
      <c r="J789" s="669"/>
      <c r="K789" s="670"/>
      <c r="L789" s="662" t="s">
        <v>751</v>
      </c>
      <c r="M789" s="663"/>
      <c r="N789" s="663"/>
      <c r="O789" s="663"/>
      <c r="P789" s="663"/>
      <c r="Q789" s="663"/>
      <c r="R789" s="663"/>
      <c r="S789" s="663"/>
      <c r="T789" s="663"/>
      <c r="U789" s="663"/>
      <c r="V789" s="663"/>
      <c r="W789" s="663"/>
      <c r="X789" s="664"/>
      <c r="Y789" s="382">
        <v>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hidden="1"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2021-08-20T05:57:07Z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