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<sst xmlns="http://schemas.openxmlformats.org/spreadsheetml/2006/main" count="2996" uniqueCount="766">
  <si>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</si>
  <si>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</si>
  <si>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</si>
  <si>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</si>
  <si>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</si>
  <si>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</si>
  <si>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</si>
  <si>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</si>
  <si>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</si>
  <si>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</si>
  <si>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</si>
  <si>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</si>
  <si>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</si>
  <si>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</si>
  <si>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</si>
  <si>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</si>
  <si>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</si>
  <si>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</si>
  <si>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</si>
  <si>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</si>
  <si>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</si>
  <si>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</si>
  <si>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</si>
  <si>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</si>
  <si>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</si>
  <si>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</si>
  <si>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</si>
  <si>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</si>
  <si>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</si>
  <si>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</si>
  <si>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</si>
  <si>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</si>
  <si>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</si>
  <si>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</si>
  <si>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</si>
  <si>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</si>
  <si>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</si>
  <si>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</si>
  <si>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</si>
  <si>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</si>
  <si>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</si>
  <si>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</si>
  <si>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</si>
  <si>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</si>
  <si>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</si>
  <si>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</si>
  <si>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</si>
  <si>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</si>
  <si>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</si>
  <si>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</si>
  <si>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</si>
  <si>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</si>
  <si>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</si>
  <si>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</si>
  <si>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</si>
  <si>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</si>
  <si>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</si>
  <si>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</si>
  <si>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</si>
  <si>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</si>
  <si>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</si>
  <si>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</si>
  <si>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</si>
  <si>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</si>
  <si>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</si>
  <si>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</si>
  <si>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</si>
  <si>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</si>
  <si>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</si>
  <si>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</si>
  <si>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</si>
  <si>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</si>
  <si>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</si>
  <si>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</si>
  <si>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</si>
  <si>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</si>
  <si>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</si>
  <si>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</si>
  <si>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</si>
  <si>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</si>
  <si>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</si>
  <si>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</si>
  <si>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</si>
  <si>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</si>
  <si>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</si>
  <si>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</si>
  <si>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</si>
  <si>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</si>
  <si>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</si>
  <si>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</si>
  <si>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</si>
  <si>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</si>
  <si>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</si>
  <si>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</si>
  <si>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</si>
  <si>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</si>
  <si>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</si>
  <si>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</si>
  <si>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</si>
  <si>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</si>
  <si>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</si>
  <si>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</si>
  <si>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</si>
  <si>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</si>
  <si>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</si>
  <si>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</si>
  <si>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</si>
  <si>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</si>
  <si>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</si>
  <si>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</si>
  <si>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</si>
  <si>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</si>
  <si>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</si>
  <si>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</si>
  <si>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</si>
  <si>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</si>
  <si>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</si>
  <si>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</si>
  <si>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</si>
  <si>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</si>
  <si>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</si>
  <si>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</si>
  <si>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</si>
  <si>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</si>
  <si>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</si>
  <si>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</si>
  <si>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</si>
  <si>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</si>
  <si>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</si>
  <si>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</si>
  <si>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</si>
  <si>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</si>
  <si>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</si>
  <si>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</si>
  <si>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</si>
  <si>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</si>
  <si>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</si>
  <si>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</si>
  <si>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</si>
  <si>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</si>
  <si>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</si>
  <si>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</si>
  <si>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</si>
  <si>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</si>
  <si>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</si>
  <si>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</si>
  <si>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</si>
  <si>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</si>
  <si>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</si>
  <si>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</si>
  <si>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</si>
  <si>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</si>
  <si>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</si>
  <si>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</si>
  <si>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</si>
  <si>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</si>
  <si>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</si>
  <si>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</si>
  <si>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</si>
  <si>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</si>
  <si>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</si>
  <si>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</si>
  <si>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</si>
  <si>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</si>
  <si>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</si>
  <si>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</si>
  <si>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</si>
  <si>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</si>
  <si>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</si>
  <si>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</si>
  <si>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</si>
  <si>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</si>
  <si>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</si>
  <si>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</si>
  <si>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</si>
  <si>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</si>
  <si>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</si>
  <si>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</si>
  <si>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</si>
  <si>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</si>
  <si>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</si>
  <si>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</si>
  <si>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</si>
  <si>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</si>
  <si>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</si>
  <si>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</si>
  <si>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</si>
  <si>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</si>
  <si>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</si>
  <si>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</si>
  <si>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</si>
  <si>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</si>
  <si>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</si>
  <si>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</si>
  <si>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</si>
  <si>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</si>
  <si>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</si>
  <si>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</si>
  <si>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</si>
  <si>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</si>
  <si>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</si>
  <si>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</si>
  <si>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</si>
  <si>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</si>
  <si>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</si>
  <si>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</si>
  <si>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</si>
  <si>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</si>
  <si>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</si>
  <si>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</si>
  <si>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</si>
  <si>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</si>
  <si>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</si>
  <si>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</si>
  <si>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</si>
  <si>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</si>
  <si>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</si>
  <si>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</si>
  <si>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</si>
  <si>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</si>
  <si>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</si>
  <si>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</si>
  <si>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</si>
  <si>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</si>
  <si>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</si>
  <si>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</si>
  <si>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</si>
  <si>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</si>
  <si>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</si>
  <si>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</si>
  <si>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</si>
  <si>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</si>
  <si>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</si>
  <si>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</si>
  <si>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</si>
  <si>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</si>
  <si>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</si>
  <si>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</si>
  <si>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</si>
  <si>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</si>
  <si>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</si>
  <si>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</si>
  <si>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</si>
  <si>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</si>
  <si>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</si>
  <si>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</si>
  <si>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</si>
  <si>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</si>
  <si>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</si>
  <si>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</si>
  <si>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</si>
  <si>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</si>
  <si>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</si>
  <si>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</si>
  <si>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</si>
  <si>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</si>
  <si>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</si>
  <si>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</si>
  <si>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</si>
  <si>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</si>
  <si>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</si>
  <si>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</si>
  <si>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</si>
  <si>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</si>
  <si>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</si>
  <si>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</si>
  <si>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</si>
  <si>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</si>
  <si>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</si>
  <si>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</si>
  <si>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</si>
  <si>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</si>
  <si>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</si>
  <si>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</si>
  <si>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</si>
  <si>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</si>
  <si>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</si>
  <si>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</si>
  <si>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</si>
  <si>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</si>
  <si>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</si>
  <si>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</si>
  <si>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</si>
  <si>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</si>
  <si>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</si>
  <si>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</si>
  <si>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</si>
  <si>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</si>
  <si>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</si>
  <si>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</si>
  <si>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</si>
  <si>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</si>
  <si>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</si>
  <si>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</si>
  <si>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</si>
  <si>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</si>
  <si>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</si>
  <si>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</si>
  <si>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</si>
  <si>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</si>
  <si>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</si>
  <si>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</si>
  <si>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</si>
  <si>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</si>
  <si>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</si>
  <si>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</si>
  <si>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</si>
  <si>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</si>
  <si>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</si>
  <si>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</si>
  <si>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</si>
  <si>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</si>
  <si>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</si>
  <si>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</si>
  <si>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</si>
  <si>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</si>
  <si>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</si>
  <si>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</si>
  <si>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</si>
  <si>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</si>
  <si>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</si>
  <si>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</si>
  <si>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</si>
  <si>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</si>
  <si>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</si>
  <si>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</si>
  <si>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</si>
  <si>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</si>
  <si>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</si>
  <si>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</si>
  <si>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</si>
  <si>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</si>
  <si>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</si>
  <si>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</si>
  <si>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</si>
  <si>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</si>
  <si>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</si>
  <si>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</si>
  <si>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</si>
  <si>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</si>
  <si>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</si>
  <si>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</si>
  <si>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</si>
  <si>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</si>
  <si>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</si>
  <si>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</si>
  <si>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</si>
  <si>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</si>
  <si>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</si>
  <si>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</si>
  <si>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</si>
  <si>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</si>
  <si>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</si>
  <si>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</si>
  <si>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</si>
  <si>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</si>
  <si>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</si>
  <si>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</si>
  <si>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</si>
  <si>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</si>
  <si>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</si>
  <si>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</si>
  <si>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</si>
  <si>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</si>
  <si>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</si>
  <si>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</si>
  <si>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</si>
  <si>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</si>
  <si>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</si>
  <si>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</si>
  <si>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</si>
  <si>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</si>
  <si>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</si>
  <si>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</si>
  <si>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</si>
  <si>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</si>
  <si>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</si>
  <si>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</si>
  <si>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</si>
  <si>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</si>
  <si>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</si>
  <si>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</si>
  <si>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</si>
  <si>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</si>
  <si>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</si>
  <si>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</si>
  <si>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</si>
  <si>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</si>
  <si>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</si>
  <si>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</si>
  <si>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</si>
  <si>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</si>
  <si>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</si>
  <si>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</si>
  <si>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</si>
  <si>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</si>
  <si>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</si>
  <si>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</si>
  <si>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</si>
  <si>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</si>
  <si>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</si>
  <si>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</si>
  <si>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</si>
  <si>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</si>
  <si>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</si>
  <si>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</si>
  <si>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</si>
  <si>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</si>
  <si>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</si>
  <si>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</si>
  <si>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</si>
  <si>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</si>
  <si>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</si>
  <si>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</si>
  <si>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</si>
  <si>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</si>
  <si>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</si>
  <si>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</si>
  <si>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</si>
  <si>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</si>
  <si>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</si>
  <si>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</si>
  <si>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</si>
  <si>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</si>
  <si>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</si>
  <si>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</si>
  <si>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</si>
  <si>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</si>
  <si>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</si>
  <si>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</si>
  <si>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</si>
  <si>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</si>
  <si>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</si>
  <si>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</si>
  <si>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</si>
  <si>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</si>
  <si>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</si>
  <si>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</si>
  <si>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</si>
  <si>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</si>
  <si>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</si>
  <si>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</si>
  <si>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</si>
  <si>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</si>
  <si>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</si>
  <si>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</si>
  <si>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</si>
  <si>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</si>
  <si>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</si>
  <si>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</si>
  <si>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</si>
  <si>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</si>
  <si>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</si>
  <si>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</si>
  <si>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</si>
  <si>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</si>
  <si>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</si>
  <si>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</si>
  <si>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</si>
  <si>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</si>
  <si>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</si>
  <si>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</si>
  <si>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</si>
  <si>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</si>
  <si>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</si>
  <si>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</si>
  <si>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</si>
  <si>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</si>
  <si>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</si>
  <si>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</si>
  <si>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</si>
  <si>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</si>
  <si>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</si>
  <si>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</si>
  <si>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</si>
  <si>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</si>
  <si>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</si>
  <si>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</si>
  <si>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</si>
  <si>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</si>
  <si>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</si>
  <si>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</si>
  <si>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</si>
  <si>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</si>
  <si>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</si>
  <si>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</si>
  <si>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</si>
  <si>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</si>
  <si>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</si>
  <si>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</si>
  <si>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</si>
  <si>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</si>
  <si>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</si>
  <si>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</si>
  <si>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</si>
  <si>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</si>
  <si>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</si>
  <si>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</si>
  <si>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</si>
  <si>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</si>
  <si>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</si>
  <si>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</si>
  <si>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</si>
  <si>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</si>
  <si>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</si>
  <si>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</si>
  <si>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</si>
  <si>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</si>
  <si>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</si>
  <si>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</si>
  <si>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</si>
  <si>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</si>
  <si>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</si>
  <si>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</si>
  <si>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</si>
  <si>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</si>
  <si>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</si>
  <si>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</si>
  <si>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</si>
  <si>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</si>
  <si>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</si>
  <si>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</si>
  <si>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</si>
  <si>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</si>
  <si>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</si>
  <si>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</si>
  <si>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</si>
  <si>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</si>
  <si>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</si>
  <si>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</si>
  <si>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</si>
  <si>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</si>
  <si>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</si>
  <si>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</si>
  <si>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</si>
  <si>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</si>
  <si>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</si>
  <si>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</si>
  <si>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</si>
  <si>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</si>
  <si>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</si>
  <si>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</si>
  <si>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</si>
  <si>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</si>
  <si>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</si>
  <si>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</si>
  <si>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</si>
  <si>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</si>
  <si>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</si>
  <si>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</si>
  <si>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</si>
  <si>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</si>
  <si>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</si>
  <si>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</si>
  <si>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</si>
  <si>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</si>
  <si>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</si>
  <si>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</si>
  <si>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</si>
  <si>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</si>
  <si>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</si>
  <si>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</si>
  <si>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</si>
  <si>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</si>
  <si>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</si>
  <si>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</si>
  <si>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</si>
  <si>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</si>
  <si>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</si>
  <si>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</si>
  <si>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</si>
  <si>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</si>
  <si>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</si>
  <si>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</si>
  <si>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</si>
  <si>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</si>
  <si>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</si>
  <si>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</si>
  <si>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</si>
  <si>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</si>
  <si>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</si>
  <si>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</si>
  <si>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</si>
  <si>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</si>
  <si>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</si>
  <si>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</si>
  <si>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</si>
  <si>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</si>
  <si>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</si>
  <si>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</si>
  <si>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</si>
  <si>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</si>
  <si>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</si>
  <si>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</si>
  <si>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</si>
  <si>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</si>
  <si>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</si>
  <si>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</si>
  <si>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</si>
  <si>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</si>
  <si>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</si>
  <si>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</si>
  <si>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</si>
  <si>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</si>
  <si>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</si>
  <si>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</si>
  <si>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</si>
  <si>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</si>
  <si>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</si>
  <si>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</si>
  <si>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</si>
  <si>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</si>
  <si>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</si>
  <si>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</si>
  <si>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</si>
  <si>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</si>
  <si>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</si>
  <si>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</si>
  <si>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</si>
  <si>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</si>
  <si>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</si>
  <si>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</si>
  <si>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</si>
  <si>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</si>
  <si>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</si>
  <si>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</si>
  <si>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</si>
  <si>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</si>
  <si>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</si>
  <si>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</si>
  <si>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</si>
  <si>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</si>
  <si>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</si>
  <si>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</si>
  <si>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</si>
  <si>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</si>
  <si>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</si>
  <si>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</si>
  <si>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</si>
  <si>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</si>
  <si>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</si>
  <si>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</si>
  <si>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</si>
  <si>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</si>
  <si>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</si>
  <si>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</si>
  <si>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</si>
  <si>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</si>
  <si>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</si>
  <si>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</si>
  <si>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</si>
  <si>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</si>
  <si>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</si>
  <si>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</si>
  <si>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</si>
  <si>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</si>
  <si>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</si>
  <si>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</si>
  <si>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</si>
  <si>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</si>
  <si>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</si>
  <si>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</si>
  <si>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</si>
  <si>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</si>
  <si>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</si>
  <si>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</si>
  <si>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</si>
  <si>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</si>
  <si>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</si>
  <si>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</si>
  <si>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</si>
  <si>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</si>
  <si>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</si>
  <si>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</si>
  <si>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</si>
  <si>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</si>
  <si>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</si>
  <si>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</si>
  <si>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</si>
  <si>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</si>
  <si>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</si>
  <si>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</si>
  <si>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</si>
  <si>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</si>
  <si>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</si>
  <si>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</si>
  <si>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</si>
  <si>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</si>
  <si>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</si>
  <si>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</si>
  <si>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</si>
  <si>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</si>
  <si>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</si>
  <si>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</si>
  <si>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</si>
  <si>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</si>
  <si>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</si>
  <si>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</si>
  <si>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</si>
  <si>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</si>
  <si>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</si>
  <si>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包括的核実験禁止条約機関（CTBTO）準備委員会分担金</t>
    <rPh sb="0" eb="3">
      <t>ホウカツテキ</t>
    </rPh>
    <rPh sb="3" eb="6">
      <t>カクジッケン</t>
    </rPh>
    <rPh sb="6" eb="8">
      <t>キンシ</t>
    </rPh>
    <rPh sb="8" eb="10">
      <t>ジョウヤク</t>
    </rPh>
    <rPh sb="10" eb="12">
      <t>キカン</t>
    </rPh>
    <rPh sb="19" eb="21">
      <t>ジュンビ</t>
    </rPh>
    <rPh sb="21" eb="24">
      <t>イインカイ</t>
    </rPh>
    <rPh sb="24" eb="27">
      <t>ブンタンキン</t>
    </rPh>
    <phoneticPr fontId="5"/>
  </si>
  <si>
    <t>軍縮不拡散・科学部</t>
    <rPh sb="0" eb="2">
      <t>グンシュク</t>
    </rPh>
    <rPh sb="2" eb="5">
      <t>フカクサン</t>
    </rPh>
    <rPh sb="6" eb="9">
      <t>カガクブ</t>
    </rPh>
    <phoneticPr fontId="5"/>
  </si>
  <si>
    <t>軍備管理軍縮課</t>
    <rPh sb="0" eb="7">
      <t>グングン</t>
    </rPh>
    <phoneticPr fontId="5"/>
  </si>
  <si>
    <t>課長　大野　祥</t>
    <rPh sb="0" eb="2">
      <t>カチョウ</t>
    </rPh>
    <rPh sb="3" eb="5">
      <t>オオノ</t>
    </rPh>
    <rPh sb="6" eb="7">
      <t>ショウ</t>
    </rPh>
    <phoneticPr fontId="5"/>
  </si>
  <si>
    <t>外務省設置法第４条３項</t>
    <rPh sb="0" eb="3">
      <t>ガイムショウ</t>
    </rPh>
    <rPh sb="3" eb="6">
      <t>セッチホウ</t>
    </rPh>
    <rPh sb="6" eb="7">
      <t>ダイ</t>
    </rPh>
    <rPh sb="8" eb="9">
      <t>ジョウ</t>
    </rPh>
    <rPh sb="10" eb="11">
      <t>コウ</t>
    </rPh>
    <phoneticPr fontId="5"/>
  </si>
  <si>
    <t>CTBTO準備委員会の設置に関する決議の付属書５項(a)</t>
    <rPh sb="5" eb="7">
      <t>ジュンビ</t>
    </rPh>
    <rPh sb="7" eb="10">
      <t>イインカイ</t>
    </rPh>
    <rPh sb="11" eb="13">
      <t>セッチ</t>
    </rPh>
    <rPh sb="14" eb="15">
      <t>カン</t>
    </rPh>
    <rPh sb="17" eb="19">
      <t>ケツギ</t>
    </rPh>
    <rPh sb="20" eb="23">
      <t>フゾクショ</t>
    </rPh>
    <rPh sb="24" eb="25">
      <t>コウ</t>
    </rPh>
    <phoneticPr fontId="5"/>
  </si>
  <si>
    <t>CTBTOは条約の履行を確保するために，（１）国際監視制度（IMS)及び（２）現地査察（OSI)を柱とする検証制度を設けており，条約発効までに準備を完了しておく必要がある。IMSは世界３３７か所に核実験探知のための監視観測施設を設置・運営するものであり，現時点で約９０％完成しているところ，残りの監視観測施設の建設，及び既存の監視観測所の維持運営が重要。またOSIについては，査察技術を確立するためのワークショップの開催，査察機器の整備等が必要である。CTBT発効促進の先頭に立つ我が国として，かかる検証制度の整備に係る審議において主導的な役割を果たしていくために必要な経費を分担する。</t>
    <phoneticPr fontId="5"/>
  </si>
  <si>
    <t>包括的核実験禁止条約（CTBT)は，地下を含むいかなる場所においても核兵器の実験的爆発及びその他の核爆発を禁止及び防止する条約であり，世界337か所に設置される監視観測施設の建設・運営，現地査察の準備等，検証制度を整備することが定められている。同検証制度の整備に関する審議において我が国として主導的な役割を果たしていくために，本準備委員会の経費を負担する必要がある。</t>
    <phoneticPr fontId="5"/>
  </si>
  <si>
    <t>○</t>
  </si>
  <si>
    <t>分担金</t>
    <rPh sb="0" eb="3">
      <t>ブンタンキン</t>
    </rPh>
    <phoneticPr fontId="5"/>
  </si>
  <si>
    <t>核実験を探知するためのCTBT検証制度の整備・強化</t>
    <rPh sb="0" eb="3">
      <t>カクジッケン</t>
    </rPh>
    <rPh sb="4" eb="6">
      <t>タンチ</t>
    </rPh>
    <rPh sb="15" eb="17">
      <t>ケンショウ</t>
    </rPh>
    <rPh sb="17" eb="19">
      <t>セイド</t>
    </rPh>
    <rPh sb="20" eb="22">
      <t>セイビ</t>
    </rPh>
    <rPh sb="23" eb="25">
      <t>キョウカ</t>
    </rPh>
    <phoneticPr fontId="5"/>
  </si>
  <si>
    <t>国際監視制度の一部をなす監視施設の認証</t>
    <rPh sb="0" eb="2">
      <t>コクサイ</t>
    </rPh>
    <rPh sb="2" eb="4">
      <t>カンシ</t>
    </rPh>
    <rPh sb="4" eb="6">
      <t>セイド</t>
    </rPh>
    <rPh sb="7" eb="9">
      <t>イチブ</t>
    </rPh>
    <rPh sb="12" eb="14">
      <t>カンシ</t>
    </rPh>
    <rPh sb="14" eb="16">
      <t>シセツ</t>
    </rPh>
    <rPh sb="17" eb="19">
      <t>ニンショウ</t>
    </rPh>
    <phoneticPr fontId="5"/>
  </si>
  <si>
    <t>施設数</t>
    <rPh sb="0" eb="2">
      <t>シセツ</t>
    </rPh>
    <rPh sb="2" eb="3">
      <t>スウ</t>
    </rPh>
    <phoneticPr fontId="5"/>
  </si>
  <si>
    <t>CTBTO資料</t>
    <rPh sb="5" eb="7">
      <t>シリョウ</t>
    </rPh>
    <phoneticPr fontId="5"/>
  </si>
  <si>
    <t>核実験の探知</t>
    <rPh sb="0" eb="3">
      <t>カクジッケン</t>
    </rPh>
    <rPh sb="4" eb="6">
      <t>タンチ</t>
    </rPh>
    <phoneticPr fontId="5"/>
  </si>
  <si>
    <t>北朝鮮等の核実験時の検知</t>
    <rPh sb="0" eb="3">
      <t>キタチョウセン</t>
    </rPh>
    <rPh sb="3" eb="4">
      <t>トウ</t>
    </rPh>
    <rPh sb="5" eb="6">
      <t>カク</t>
    </rPh>
    <rPh sb="6" eb="9">
      <t>ジッケンジ</t>
    </rPh>
    <rPh sb="10" eb="12">
      <t>ケンチ</t>
    </rPh>
    <phoneticPr fontId="5"/>
  </si>
  <si>
    <t>回</t>
    <rPh sb="0" eb="1">
      <t>カイ</t>
    </rPh>
    <phoneticPr fontId="5"/>
  </si>
  <si>
    <t>-</t>
    <phoneticPr fontId="5"/>
  </si>
  <si>
    <t>CTBTOの規定には「望ましい日本人職員数」の規定は存在しないため、分担率を目標とする。</t>
    <rPh sb="6" eb="8">
      <t>キテイ</t>
    </rPh>
    <rPh sb="11" eb="12">
      <t>ノゾ</t>
    </rPh>
    <rPh sb="15" eb="18">
      <t>ニホンジン</t>
    </rPh>
    <rPh sb="18" eb="21">
      <t>ショクインスウ</t>
    </rPh>
    <rPh sb="23" eb="25">
      <t>キテイ</t>
    </rPh>
    <rPh sb="26" eb="28">
      <t>ソンザイ</t>
    </rPh>
    <rPh sb="34" eb="37">
      <t>ブンタンリツ</t>
    </rPh>
    <rPh sb="38" eb="40">
      <t>モクヒョウ</t>
    </rPh>
    <phoneticPr fontId="5"/>
  </si>
  <si>
    <t>外務省調べ</t>
    <rPh sb="0" eb="3">
      <t>ガイムショウ</t>
    </rPh>
    <rPh sb="3" eb="4">
      <t>シラ</t>
    </rPh>
    <phoneticPr fontId="5"/>
  </si>
  <si>
    <t>CTBTOの幹部職員数に占める日本人幹部職員数の割合の向上</t>
    <rPh sb="6" eb="8">
      <t>カンブ</t>
    </rPh>
    <rPh sb="8" eb="11">
      <t>ショクインスウ</t>
    </rPh>
    <rPh sb="12" eb="13">
      <t>シ</t>
    </rPh>
    <rPh sb="15" eb="18">
      <t>ニホンジン</t>
    </rPh>
    <rPh sb="18" eb="20">
      <t>カンブ</t>
    </rPh>
    <rPh sb="20" eb="23">
      <t>ショクインスウ</t>
    </rPh>
    <rPh sb="24" eb="26">
      <t>ワリアイ</t>
    </rPh>
    <rPh sb="27" eb="29">
      <t>コウジョウ</t>
    </rPh>
    <phoneticPr fontId="5"/>
  </si>
  <si>
    <t>CTBTOの規定には「望ましい日本人職員数」の規定は存在しないため、分担率を目標とする。</t>
    <phoneticPr fontId="5"/>
  </si>
  <si>
    <t>国際データセンター（IDC）から日本に対する世界約３００か所から集められたデータ配信。</t>
    <phoneticPr fontId="5"/>
  </si>
  <si>
    <t>分担金　／　IDCから日本に対する世界約３００カ所から集められたデータ配信　　　　　　　　　　　　　</t>
    <rPh sb="0" eb="3">
      <t>ブンタンキン</t>
    </rPh>
    <rPh sb="11" eb="13">
      <t>ニホン</t>
    </rPh>
    <rPh sb="14" eb="15">
      <t>タイ</t>
    </rPh>
    <rPh sb="17" eb="19">
      <t>セカイ</t>
    </rPh>
    <rPh sb="19" eb="20">
      <t>ヤク</t>
    </rPh>
    <rPh sb="24" eb="25">
      <t>ショ</t>
    </rPh>
    <rPh sb="27" eb="28">
      <t>アツ</t>
    </rPh>
    <rPh sb="35" eb="37">
      <t>ハイシン</t>
    </rPh>
    <phoneticPr fontId="5"/>
  </si>
  <si>
    <t>MB</t>
    <phoneticPr fontId="5"/>
  </si>
  <si>
    <t>円</t>
    <rPh sb="0" eb="1">
      <t>エン</t>
    </rPh>
    <phoneticPr fontId="5"/>
  </si>
  <si>
    <t>円　/　MB</t>
    <rPh sb="0" eb="1">
      <t>エン</t>
    </rPh>
    <phoneticPr fontId="5"/>
  </si>
  <si>
    <t>1,231,000,000 / 1,536,824</t>
    <phoneticPr fontId="5"/>
  </si>
  <si>
    <t>1,242,000,000 / 1,536,824</t>
    <phoneticPr fontId="5"/>
  </si>
  <si>
    <t>基本目標VII　分担金・拠出金</t>
    <phoneticPr fontId="5"/>
  </si>
  <si>
    <t>施策VII-1　国際機関を通じた政務及び安全保障分野に係る国際貢献</t>
    <phoneticPr fontId="5"/>
  </si>
  <si>
    <t>国際的な核軍縮を追求するための取組を強化する。</t>
    <phoneticPr fontId="5"/>
  </si>
  <si>
    <t>CTBT発効促進に向け、CTBT発効促進会議や日本とオーストラリアが主導したCTBTフレンズ外相会合等の機会も活用し、未批准国及び未署名国に対する働きかけを行う</t>
    <phoneticPr fontId="5"/>
  </si>
  <si>
    <t>CTBT発効促進に向けた働きかけ、関連会合の成功に向けた取組。</t>
    <rPh sb="4" eb="6">
      <t>ハッコウ</t>
    </rPh>
    <rPh sb="6" eb="8">
      <t>ソクシン</t>
    </rPh>
    <rPh sb="9" eb="10">
      <t>ム</t>
    </rPh>
    <rPh sb="12" eb="13">
      <t>ハタラ</t>
    </rPh>
    <rPh sb="17" eb="19">
      <t>カンレン</t>
    </rPh>
    <rPh sb="19" eb="21">
      <t>カイゴウ</t>
    </rPh>
    <rPh sb="22" eb="24">
      <t>セイコウ</t>
    </rPh>
    <rPh sb="25" eb="26">
      <t>ム</t>
    </rPh>
    <rPh sb="28" eb="30">
      <t>トリクミ</t>
    </rPh>
    <phoneticPr fontId="5"/>
  </si>
  <si>
    <t>2020年10月にCTBTフレンズ各国外相（我が国からは茂木外務大臣）によるビデオメッセージを発出。</t>
    <rPh sb="4" eb="5">
      <t>ネン</t>
    </rPh>
    <rPh sb="7" eb="8">
      <t>ガツ</t>
    </rPh>
    <rPh sb="17" eb="19">
      <t>カッコク</t>
    </rPh>
    <rPh sb="19" eb="21">
      <t>ガイショウ</t>
    </rPh>
    <rPh sb="22" eb="23">
      <t>ワ</t>
    </rPh>
    <rPh sb="24" eb="25">
      <t>クニ</t>
    </rPh>
    <rPh sb="28" eb="30">
      <t>モテギ</t>
    </rPh>
    <rPh sb="30" eb="32">
      <t>ガイム</t>
    </rPh>
    <rPh sb="32" eb="34">
      <t>ダイジン</t>
    </rPh>
    <rPh sb="47" eb="49">
      <t>ハッシュツ</t>
    </rPh>
    <phoneticPr fontId="5"/>
  </si>
  <si>
    <t>CTBTOの強化に資することにより、CTBTOの核実験検知体制への国際的信頼を高め、CTBTの発効促進に寄与することが期待できる。</t>
    <rPh sb="6" eb="8">
      <t>キョウカ</t>
    </rPh>
    <rPh sb="9" eb="10">
      <t>シ</t>
    </rPh>
    <rPh sb="24" eb="27">
      <t>カクジッケン</t>
    </rPh>
    <rPh sb="27" eb="29">
      <t>ケンチ</t>
    </rPh>
    <rPh sb="29" eb="31">
      <t>タイセイ</t>
    </rPh>
    <rPh sb="33" eb="36">
      <t>コクサイテキ</t>
    </rPh>
    <rPh sb="36" eb="38">
      <t>シンライ</t>
    </rPh>
    <rPh sb="39" eb="40">
      <t>タカ</t>
    </rPh>
    <rPh sb="47" eb="49">
      <t>ハッコウ</t>
    </rPh>
    <rPh sb="49" eb="51">
      <t>ソクシン</t>
    </rPh>
    <rPh sb="52" eb="54">
      <t>キヨ</t>
    </rPh>
    <rPh sb="59" eb="61">
      <t>キタイ</t>
    </rPh>
    <phoneticPr fontId="5"/>
  </si>
  <si>
    <t>唯一の戦争被爆国として、CTBTOへの我が国の貢献に対する期待は非常に大きく、このことはCTBT発効促進のための更なる外交努力を求めるNGOを含めた我が国世論からも裏付けられる。</t>
    <rPh sb="3" eb="5">
      <t>センソウ</t>
    </rPh>
    <rPh sb="19" eb="20">
      <t>ワ</t>
    </rPh>
    <rPh sb="21" eb="22">
      <t>クニ</t>
    </rPh>
    <rPh sb="23" eb="25">
      <t>コウケン</t>
    </rPh>
    <rPh sb="26" eb="27">
      <t>タイ</t>
    </rPh>
    <phoneticPr fontId="5"/>
  </si>
  <si>
    <t>平和国家及び国際協調主義を目指す国家としての事業であり代替は不可能。</t>
    <phoneticPr fontId="5"/>
  </si>
  <si>
    <t>国際の平和と安全は普遍的な価値であり、最もプライオリティの高い事業と考えられる。</t>
    <phoneticPr fontId="5"/>
  </si>
  <si>
    <t>‐</t>
  </si>
  <si>
    <t>無</t>
  </si>
  <si>
    <t>本件分担金は締約国から支払われたものであり、CTBTO準備委員会暫定技術事務局（PTS）は行財政規則に従い、適切に運用しており、報告・相談がなされている。</t>
    <phoneticPr fontId="5"/>
  </si>
  <si>
    <t>分担金は準備委員会で決定されたものであり妥当。</t>
    <phoneticPr fontId="5"/>
  </si>
  <si>
    <t>条約運用の業務は最小限のスタッフで行っており、コスト水準は妥当。</t>
    <phoneticPr fontId="5"/>
  </si>
  <si>
    <t>使途は条約の発効促進に向けた取組であり妥当。</t>
    <phoneticPr fontId="5"/>
  </si>
  <si>
    <t>準備委員会で精査されている。</t>
    <phoneticPr fontId="5"/>
  </si>
  <si>
    <t>国際監視制度（IMS）の観測所の設置が年々進捗しており、それにより設置されたIMS施設は、2016年1月の核実験を含む過去6回の核実験において効果的に機能している。</t>
    <phoneticPr fontId="5"/>
  </si>
  <si>
    <t>外務省</t>
  </si>
  <si>
    <t>他部署、他省庁における類似の事業は存在しない。</t>
    <phoneticPr fontId="5"/>
  </si>
  <si>
    <t>現時点で185か国が署名し、170か国が批准しているものの、発効要件国のうち8か国が未だ条約を批准していないため、発効への道筋が描けていない。他方、国際監視制度は既に全体の約9割が完成しており、これまでも北朝鮮による核実験を探知するなど，実績を残している。</t>
    <phoneticPr fontId="5"/>
  </si>
  <si>
    <t>今後も条約発効促進や条約の普遍化に向けた取組を継続、強化していく必要がある。</t>
    <phoneticPr fontId="5"/>
  </si>
  <si>
    <t>264</t>
    <phoneticPr fontId="5"/>
  </si>
  <si>
    <t>13</t>
    <phoneticPr fontId="5"/>
  </si>
  <si>
    <t>38</t>
    <phoneticPr fontId="5"/>
  </si>
  <si>
    <t>129</t>
    <phoneticPr fontId="5"/>
  </si>
  <si>
    <t>121</t>
    <phoneticPr fontId="5"/>
  </si>
  <si>
    <t>127</t>
    <phoneticPr fontId="5"/>
  </si>
  <si>
    <t>158</t>
    <phoneticPr fontId="5"/>
  </si>
  <si>
    <t>0157</t>
    <phoneticPr fontId="5"/>
  </si>
  <si>
    <t>0156</t>
    <phoneticPr fontId="5"/>
  </si>
  <si>
    <t>国際機関の運営、業務執行</t>
    <rPh sb="0" eb="2">
      <t>コクサイ</t>
    </rPh>
    <rPh sb="2" eb="4">
      <t>キカン</t>
    </rPh>
    <rPh sb="5" eb="7">
      <t>ウンエイ</t>
    </rPh>
    <rPh sb="8" eb="10">
      <t>ギョウム</t>
    </rPh>
    <rPh sb="10" eb="12">
      <t>シッコウ</t>
    </rPh>
    <phoneticPr fontId="5"/>
  </si>
  <si>
    <t>包括的核実験禁止条約機関</t>
    <rPh sb="0" eb="12">
      <t>ホウカツテキカクジッケンキンシジョウヤクキカン</t>
    </rPh>
    <phoneticPr fontId="5"/>
  </si>
  <si>
    <t>CTBTOの職員数に占める日本人職員数の割合の向上</t>
    <rPh sb="6" eb="9">
      <t>ショクインスウ</t>
    </rPh>
    <rPh sb="10" eb="11">
      <t>シ</t>
    </rPh>
    <rPh sb="13" eb="16">
      <t>ニホンジン</t>
    </rPh>
    <rPh sb="16" eb="19">
      <t>ショクインスウ</t>
    </rPh>
    <rPh sb="20" eb="22">
      <t>ワリアイ</t>
    </rPh>
    <rPh sb="23" eb="25">
      <t>コウジョウ</t>
    </rPh>
    <phoneticPr fontId="5"/>
  </si>
  <si>
    <t>1,416,595,000 / 1,729,492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</si>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</sst>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175084</xdr:colOff>
      <xdr:row>750</xdr:row>
      <xdr:rowOff>324971</xdr:rowOff>
    </xdr:from>
    <xdr:to>
      <xdr:col>29</xdr:col>
      <xdr:colOff>50609</xdr:colOff>
      <xdr:row>752</xdr:row>
      <xdr:rowOff>247741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14319" y="44027912"/>
          <a:ext cx="1085761" cy="6175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xdr:txBody>
    </xdr:sp>
    <xdr:clientData/>
  </xdr:twoCellAnchor>
  <xdr:twoCellAnchor>
    <xdr:from>
      <xdr:col>21</xdr:col>
      <xdr:colOff>33617</xdr:colOff>
      <xdr:row>756</xdr:row>
      <xdr:rowOff>153520</xdr:rowOff>
    </xdr:from>
    <xdr:to>
      <xdr:col>32</xdr:col>
      <xdr:colOff>37736</xdr:colOff>
      <xdr:row>758</xdr:row>
      <xdr:rowOff>337691</xdr:rowOff>
    </xdr:to>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4269441" y="45940755"/>
          <a:ext cx="2222883" cy="87893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包括的核実験禁止条約機関</a:t>
          </a:r>
          <a:endParaRPr kumimoji="1" lang="en-US" altLang="ja-JP" sz="1100"/>
        </a:p>
        <a:p>
          <a:pPr algn="ctr"/>
          <a:r>
            <a:rPr kumimoji="1" lang="en-US" altLang="ja-JP" sz="1100"/>
            <a:t>1,247</a:t>
          </a:r>
        </a:p>
        <a:p>
          <a:pPr algn="ctr"/>
          <a:r>
            <a:rPr kumimoji="1" lang="ja-JP" altLang="en-US" sz="1100"/>
            <a:t>百万円</a:t>
          </a:r>
          <a:endParaRPr kumimoji="1" lang="en-US" altLang="ja-JP" sz="1100"/>
        </a:p>
        <a:p>
          <a:pPr algn="ctr"/>
          <a:endParaRPr kumimoji="1" lang="en-US" altLang="ja-JP" sz="1100"/>
        </a:p>
      </xdr:txBody>
    </xdr:sp>
    <xdr:clientData/>
  </xdr:twoCellAnchor>
  <xdr:oneCellAnchor>
    <xdr:from>
      <xdr:col>24</xdr:col>
      <xdr:colOff>149462</xdr:colOff>
      <xdr:row>755</xdr:row>
      <xdr:rowOff>144768</xdr:rowOff>
    </xdr:from>
    <xdr:ext cx="889987" cy="275717"/>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4990403" y="4558462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solidFill>
                <a:schemeClr val="tx1"/>
              </a:solidFill>
              <a:effectLst/>
              <a:latin typeface="+mn-lt"/>
              <a:ea typeface="+mn-ea"/>
              <a:cs typeface="+mn-cs"/>
            </a:rPr>
            <a:t>】</a:t>
          </a:r>
        </a:p>
      </xdr:txBody>
    </xdr:sp>
    <xdr:clientData/>
  </xdr:oneCellAnchor>
  <xdr:oneCellAnchor>
    <xdr:from>
      <xdr:col>22</xdr:col>
      <xdr:colOff>5818</xdr:colOff>
      <xdr:row>759</xdr:row>
      <xdr:rowOff>26865</xdr:rowOff>
    </xdr:from>
    <xdr:ext cx="1830053" cy="275717"/>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4443347" y="46856247"/>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国際機関の運営，業務執行</a:t>
          </a:r>
          <a:endParaRPr kumimoji="1" lang="en-US" altLang="ja-JP" sz="1100">
            <a:solidFill>
              <a:schemeClr val="tx1"/>
            </a:solidFill>
            <a:effectLst/>
            <a:latin typeface="+mn-lt"/>
            <a:ea typeface="+mn-ea"/>
            <a:cs typeface="+mn-cs"/>
          </a:endParaRPr>
        </a:p>
      </xdr:txBody>
    </xdr:sp>
    <xdr:clientData/>
  </xdr:oneCellAnchor>
  <xdr:twoCellAnchor>
    <xdr:from>
      <xdr:col>26</xdr:col>
      <xdr:colOff>89647</xdr:colOff>
      <xdr:row>752</xdr:row>
      <xdr:rowOff>291353</xdr:rowOff>
    </xdr:from>
    <xdr:to>
      <xdr:col>26</xdr:col>
      <xdr:colOff>102519</xdr:colOff>
      <xdr:row>755</xdr:row>
      <xdr:rowOff>59664</xdr:rowOff>
    </xdr:to>
    <xdr:cxnSp macro="">
      <xdr:nvCxnSpPr>
        <xdr:cNvPr id="6" name="直線矢印コネクタ 5">
          <a:extLst>
            <a:ext uri="{FF2B5EF4-FFF2-40B4-BE49-F238E27FC236}">
              <a16:creationId xmlns:a16="http://schemas.microsoft.com/office/drawing/2014/main" id="{00000000-0008-0000-0000-000003000000}"/>
            </a:ext>
          </a:extLst>
        </xdr:cNvPr>
        <xdr:cNvCxnSpPr/>
      </xdr:nvCxnSpPr>
      <xdr:spPr>
        <a:xfrm flipH="1">
          <a:off x="5334000" y="44689059"/>
          <a:ext cx="12872" cy="8104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175</v>
      </c>
      <c r="AT2" s="946"/>
      <c r="AU2" s="946"/>
      <c r="AV2" s="98" t="str">
        <f>IF(AW2="","","-")</f>
        <v>-</v>
      </c>
      <c r="AW2" s="906">
        <v>1</v>
      </c>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748</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701</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702</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573</v>
      </c>
      <c r="H5" s="835"/>
      <c r="I5" s="835"/>
      <c r="J5" s="835"/>
      <c r="K5" s="835"/>
      <c r="L5" s="835"/>
      <c r="M5" s="836" t="s">
        <v>9</v>
      </c>
      <c r="N5" s="837"/>
      <c r="O5" s="837"/>
      <c r="P5" s="837"/>
      <c r="Q5" s="837"/>
      <c r="R5" s="838"/>
      <c r="S5" s="839" t="s">
        <v>481</v>
      </c>
      <c r="T5" s="835"/>
      <c r="U5" s="835"/>
      <c r="V5" s="835"/>
      <c r="W5" s="835"/>
      <c r="X5" s="840"/>
      <c r="Y5" s="696" t="s">
        <v>10</v>
      </c>
      <c r="Z5" s="542"/>
      <c r="AA5" s="542"/>
      <c r="AB5" s="542"/>
      <c r="AC5" s="542"/>
      <c r="AD5" s="543"/>
      <c r="AE5" s="697" t="s">
        <v>703</v>
      </c>
      <c r="AF5" s="697"/>
      <c r="AG5" s="697"/>
      <c r="AH5" s="697"/>
      <c r="AI5" s="697"/>
      <c r="AJ5" s="697"/>
      <c r="AK5" s="697"/>
      <c r="AL5" s="697"/>
      <c r="AM5" s="697"/>
      <c r="AN5" s="697"/>
      <c r="AO5" s="697"/>
      <c r="AP5" s="698"/>
      <c r="AQ5" s="699" t="s">
        <v>704</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705</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706</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708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707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1231</v>
      </c>
      <c r="Q13" s="656"/>
      <c r="R13" s="656"/>
      <c r="S13" s="656"/>
      <c r="T13" s="656"/>
      <c r="U13" s="656"/>
      <c r="V13" s="657"/>
      <c r="W13" s="655">
        <v>1422</v>
      </c>
      <c r="X13" s="656"/>
      <c r="Y13" s="656"/>
      <c r="Z13" s="656"/>
      <c r="AA13" s="656"/>
      <c r="AB13" s="656"/>
      <c r="AC13" s="657"/>
      <c r="AD13" s="655">
        <v>1417</v>
      </c>
      <c r="AE13" s="656"/>
      <c r="AF13" s="656"/>
      <c r="AG13" s="656"/>
      <c r="AH13" s="656"/>
      <c r="AI13" s="656"/>
      <c r="AJ13" s="657"/>
      <c r="AK13" s="655">
        <v>1252</v>
      </c>
      <c r="AL13" s="656"/>
      <c r="AM13" s="656"/>
      <c r="AN13" s="656"/>
      <c r="AO13" s="656"/>
      <c r="AP13" s="656"/>
      <c r="AQ13" s="657"/>
      <c r="AR13" s="915"/>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t="s">
        <v>765</v>
      </c>
      <c r="Q14" s="656"/>
      <c r="R14" s="656"/>
      <c r="S14" s="656"/>
      <c r="T14" s="656"/>
      <c r="U14" s="656"/>
      <c r="V14" s="657"/>
      <c r="W14" s="655" t="s">
        <v>765</v>
      </c>
      <c r="X14" s="656"/>
      <c r="Y14" s="656"/>
      <c r="Z14" s="656"/>
      <c r="AA14" s="656"/>
      <c r="AB14" s="656"/>
      <c r="AC14" s="657"/>
      <c r="AD14" s="655" t="s">
        <v>765</v>
      </c>
      <c r="AE14" s="656"/>
      <c r="AF14" s="656"/>
      <c r="AG14" s="656"/>
      <c r="AH14" s="656"/>
      <c r="AI14" s="656"/>
      <c r="AJ14" s="657"/>
      <c r="AK14" s="655" t="s">
        <v>765</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765</v>
      </c>
      <c r="Q15" s="656"/>
      <c r="R15" s="656"/>
      <c r="S15" s="656"/>
      <c r="T15" s="656"/>
      <c r="U15" s="656"/>
      <c r="V15" s="657"/>
      <c r="W15" s="655" t="s">
        <v>765</v>
      </c>
      <c r="X15" s="656"/>
      <c r="Y15" s="656"/>
      <c r="Z15" s="656"/>
      <c r="AA15" s="656"/>
      <c r="AB15" s="656"/>
      <c r="AC15" s="657"/>
      <c r="AD15" s="655" t="s">
        <v>765</v>
      </c>
      <c r="AE15" s="656"/>
      <c r="AF15" s="656"/>
      <c r="AG15" s="656"/>
      <c r="AH15" s="656"/>
      <c r="AI15" s="656"/>
      <c r="AJ15" s="657"/>
      <c r="AK15" s="655" t="s">
        <v>765</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765</v>
      </c>
      <c r="Q16" s="656"/>
      <c r="R16" s="656"/>
      <c r="S16" s="656"/>
      <c r="T16" s="656"/>
      <c r="U16" s="656"/>
      <c r="V16" s="657"/>
      <c r="W16" s="655" t="s">
        <v>765</v>
      </c>
      <c r="X16" s="656"/>
      <c r="Y16" s="656"/>
      <c r="Z16" s="656"/>
      <c r="AA16" s="656"/>
      <c r="AB16" s="656"/>
      <c r="AC16" s="657"/>
      <c r="AD16" s="655" t="s">
        <v>765</v>
      </c>
      <c r="AE16" s="656"/>
      <c r="AF16" s="656"/>
      <c r="AG16" s="656"/>
      <c r="AH16" s="656"/>
      <c r="AI16" s="656"/>
      <c r="AJ16" s="657"/>
      <c r="AK16" s="655" t="s">
        <v>765</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765</v>
      </c>
      <c r="Q17" s="656"/>
      <c r="R17" s="656"/>
      <c r="S17" s="656"/>
      <c r="T17" s="656"/>
      <c r="U17" s="656"/>
      <c r="V17" s="657"/>
      <c r="W17" s="655" t="s">
        <v>765</v>
      </c>
      <c r="X17" s="656"/>
      <c r="Y17" s="656"/>
      <c r="Z17" s="656"/>
      <c r="AA17" s="656"/>
      <c r="AB17" s="656"/>
      <c r="AC17" s="657"/>
      <c r="AD17" s="655" t="s">
        <v>765</v>
      </c>
      <c r="AE17" s="656"/>
      <c r="AF17" s="656"/>
      <c r="AG17" s="656"/>
      <c r="AH17" s="656"/>
      <c r="AI17" s="656"/>
      <c r="AJ17" s="657"/>
      <c r="AK17" s="655" t="s">
        <v>765</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1231</v>
      </c>
      <c r="Q18" s="874"/>
      <c r="R18" s="874"/>
      <c r="S18" s="874"/>
      <c r="T18" s="874"/>
      <c r="U18" s="874"/>
      <c r="V18" s="875"/>
      <c r="W18" s="873">
        <f>SUM(W13:AC17)</f>
        <v>1422</v>
      </c>
      <c r="X18" s="874"/>
      <c r="Y18" s="874"/>
      <c r="Z18" s="874"/>
      <c r="AA18" s="874"/>
      <c r="AB18" s="874"/>
      <c r="AC18" s="875"/>
      <c r="AD18" s="873">
        <f>SUM(AD13:AJ17)</f>
        <v>1417</v>
      </c>
      <c r="AE18" s="874"/>
      <c r="AF18" s="874"/>
      <c r="AG18" s="874"/>
      <c r="AH18" s="874"/>
      <c r="AI18" s="874"/>
      <c r="AJ18" s="875"/>
      <c r="AK18" s="873">
        <f>SUM(AK13:AQ17)</f>
        <v>1252</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1231</v>
      </c>
      <c r="Q19" s="656"/>
      <c r="R19" s="656"/>
      <c r="S19" s="656"/>
      <c r="T19" s="656"/>
      <c r="U19" s="656"/>
      <c r="V19" s="657"/>
      <c r="W19" s="655">
        <v>1417</v>
      </c>
      <c r="X19" s="656"/>
      <c r="Y19" s="656"/>
      <c r="Z19" s="656"/>
      <c r="AA19" s="656"/>
      <c r="AB19" s="656"/>
      <c r="AC19" s="657"/>
      <c r="AD19" s="655">
        <v>1247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f>IF(P18=0, "-", SUM(P19)/P18)</f>
        <v>1</v>
      </c>
      <c r="Q20" s="316"/>
      <c r="R20" s="316"/>
      <c r="S20" s="316"/>
      <c r="T20" s="316"/>
      <c r="U20" s="316"/>
      <c r="V20" s="316"/>
      <c r="W20" s="316">
        <f t="shared" ref="W20" si="0">IF(W18=0, "-", SUM(W19)/W18)</f>
        <v>0.99648382559774962</v>
      </c>
      <c r="X20" s="316"/>
      <c r="Y20" s="316"/>
      <c r="Z20" s="316"/>
      <c r="AA20" s="316"/>
      <c r="AB20" s="316"/>
      <c r="AC20" s="316"/>
      <c r="AD20" s="316">
        <f t="shared" ref="AD20" si="1">IF(AD18=0, "-", SUM(AD19)/AD18)</f>
        <v>0.88002822865208186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0.99648382559774962</v>
      </c>
      <c r="X21" s="316"/>
      <c r="Y21" s="316"/>
      <c r="Z21" s="316"/>
      <c r="AA21" s="316"/>
      <c r="AB21" s="316"/>
      <c r="AC21" s="316"/>
      <c r="AD21" s="316">
        <f t="shared" ref="AD21" si="3">IF(AD19=0, "-", SUM(AD19)/SUM(AD13,AD14))</f>
        <v>0.88002822865208186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710</v>
      </c>
      <c r="H23" s="966"/>
      <c r="I23" s="966"/>
      <c r="J23" s="966"/>
      <c r="K23" s="966"/>
      <c r="L23" s="966"/>
      <c r="M23" s="966"/>
      <c r="N23" s="966"/>
      <c r="O23" s="967"/>
      <c r="P23" s="915">
        <v>1252</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34" t="s">
        <v>40</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1252</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48</v>
      </c>
      <c r="AT31" s="137"/>
      <c r="AU31" s="200"/>
      <c r="AV31" s="200"/>
      <c r="AW31" s="392" t="s">
        <v>49</v>
      </c>
      <c r="AX31" s="393"/>
    </row>
    <row r="32" spans="1:50" ht="23.25" customHeight="1">
      <c r="A32" s="397"/>
      <c r="B32" s="395"/>
      <c r="C32" s="395"/>
      <c r="D32" s="395"/>
      <c r="E32" s="395"/>
      <c r="F32" s="396"/>
      <c r="G32" s="563" t="s">
        <v>711</v>
      </c>
      <c r="H32" s="564"/>
      <c r="I32" s="564"/>
      <c r="J32" s="564"/>
      <c r="K32" s="564"/>
      <c r="L32" s="564"/>
      <c r="M32" s="564"/>
      <c r="N32" s="564"/>
      <c r="O32" s="565"/>
      <c r="P32" s="108" t="s">
        <v>712</v>
      </c>
      <c r="Q32" s="108"/>
      <c r="R32" s="108"/>
      <c r="S32" s="108"/>
      <c r="T32" s="108"/>
      <c r="U32" s="108"/>
      <c r="V32" s="108"/>
      <c r="W32" s="108"/>
      <c r="X32" s="109"/>
      <c r="Y32" s="470" t="s">
        <v>50</v>
      </c>
      <c r="Z32" s="530"/>
      <c r="AA32" s="531"/>
      <c r="AB32" s="460" t="s">
        <v>713</v>
      </c>
      <c r="AC32" s="460"/>
      <c r="AD32" s="460"/>
      <c r="AE32" s="218">
        <v>297</v>
      </c>
      <c r="AF32" s="219"/>
      <c r="AG32" s="219"/>
      <c r="AH32" s="219"/>
      <c r="AI32" s="218">
        <v>300</v>
      </c>
      <c r="AJ32" s="219"/>
      <c r="AK32" s="219"/>
      <c r="AL32" s="219"/>
      <c r="AM32" s="218">
        <v>302</v>
      </c>
      <c r="AN32" s="219"/>
      <c r="AO32" s="219"/>
      <c r="AP32" s="219"/>
      <c r="AQ32" s="336"/>
      <c r="AR32" s="208"/>
      <c r="AS32" s="208"/>
      <c r="AT32" s="337"/>
      <c r="AU32" s="219"/>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713</v>
      </c>
      <c r="AC33" s="522"/>
      <c r="AD33" s="522"/>
      <c r="AE33" s="218">
        <v>337</v>
      </c>
      <c r="AF33" s="219"/>
      <c r="AG33" s="219"/>
      <c r="AH33" s="219"/>
      <c r="AI33" s="218">
        <v>337</v>
      </c>
      <c r="AJ33" s="219"/>
      <c r="AK33" s="219"/>
      <c r="AL33" s="219"/>
      <c r="AM33" s="218">
        <v>337</v>
      </c>
      <c r="AN33" s="219"/>
      <c r="AO33" s="219"/>
      <c r="AP33" s="219"/>
      <c r="AQ33" s="336">
        <v>337</v>
      </c>
      <c r="AR33" s="208"/>
      <c r="AS33" s="208"/>
      <c r="AT33" s="337"/>
      <c r="AU33" s="219">
        <v>337</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88</v>
      </c>
      <c r="AF34" s="219"/>
      <c r="AG34" s="219"/>
      <c r="AH34" s="219"/>
      <c r="AI34" s="218">
        <v>89</v>
      </c>
      <c r="AJ34" s="219"/>
      <c r="AK34" s="219"/>
      <c r="AL34" s="219"/>
      <c r="AM34" s="218">
        <v>90</v>
      </c>
      <c r="AN34" s="219"/>
      <c r="AO34" s="219"/>
      <c r="AP34" s="219"/>
      <c r="AQ34" s="336"/>
      <c r="AR34" s="208"/>
      <c r="AS34" s="208"/>
      <c r="AT34" s="337"/>
      <c r="AU34" s="219"/>
      <c r="AV34" s="219"/>
      <c r="AW34" s="219"/>
      <c r="AX34" s="221"/>
    </row>
    <row r="35" spans="1:51" ht="23.25" customHeight="1">
      <c r="A35" s="228" t="s">
        <v>54</v>
      </c>
      <c r="B35" s="229"/>
      <c r="C35" s="229"/>
      <c r="D35" s="229"/>
      <c r="E35" s="229"/>
      <c r="F35" s="230"/>
      <c r="G35" s="234" t="s">
        <v>714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1</v>
      </c>
    </row>
    <row r="39" spans="1:51" ht="23.25" customHeight="1">
      <c r="A39" s="397"/>
      <c r="B39" s="395"/>
      <c r="C39" s="395"/>
      <c r="D39" s="395"/>
      <c r="E39" s="395"/>
      <c r="F39" s="396"/>
      <c r="G39" s="563" t="s">
        <v>715</v>
      </c>
      <c r="H39" s="564"/>
      <c r="I39" s="564"/>
      <c r="J39" s="564"/>
      <c r="K39" s="564"/>
      <c r="L39" s="564"/>
      <c r="M39" s="564"/>
      <c r="N39" s="564"/>
      <c r="O39" s="565"/>
      <c r="P39" s="108" t="s">
        <v>716</v>
      </c>
      <c r="Q39" s="108"/>
      <c r="R39" s="108"/>
      <c r="S39" s="108"/>
      <c r="T39" s="108"/>
      <c r="U39" s="108"/>
      <c r="V39" s="108"/>
      <c r="W39" s="108"/>
      <c r="X39" s="109"/>
      <c r="Y39" s="470" t="s">
        <v>50</v>
      </c>
      <c r="Z39" s="530"/>
      <c r="AA39" s="531"/>
      <c r="AB39" s="460" t="s">
        <v>717</v>
      </c>
      <c r="AC39" s="460"/>
      <c r="AD39" s="460"/>
      <c r="AE39" s="218">
        <v>0</v>
      </c>
      <c r="AF39" s="219"/>
      <c r="AG39" s="219"/>
      <c r="AH39" s="219"/>
      <c r="AI39" s="218">
        <v>0</v>
      </c>
      <c r="AJ39" s="219"/>
      <c r="AK39" s="219"/>
      <c r="AL39" s="219"/>
      <c r="AM39" s="218">
        <v>0</v>
      </c>
      <c r="AN39" s="219"/>
      <c r="AO39" s="219"/>
      <c r="AP39" s="219"/>
      <c r="AQ39" s="336"/>
      <c r="AR39" s="208"/>
      <c r="AS39" s="208"/>
      <c r="AT39" s="337"/>
      <c r="AU39" s="219"/>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t="s">
        <v>717</v>
      </c>
      <c r="AC40" s="522"/>
      <c r="AD40" s="522"/>
      <c r="AE40" s="218">
        <v>0</v>
      </c>
      <c r="AF40" s="219"/>
      <c r="AG40" s="219"/>
      <c r="AH40" s="219"/>
      <c r="AI40" s="218">
        <v>0</v>
      </c>
      <c r="AJ40" s="219"/>
      <c r="AK40" s="219"/>
      <c r="AL40" s="219"/>
      <c r="AM40" s="218">
        <v>0</v>
      </c>
      <c r="AN40" s="219"/>
      <c r="AO40" s="219"/>
      <c r="AP40" s="219"/>
      <c r="AQ40" s="336"/>
      <c r="AR40" s="208"/>
      <c r="AS40" s="208"/>
      <c r="AT40" s="337"/>
      <c r="AU40" s="219"/>
      <c r="AV40" s="219"/>
      <c r="AW40" s="219"/>
      <c r="AX40" s="221"/>
      <c r="AY40">
        <f t="shared" si="4"/>
        <v>1</v>
      </c>
    </row>
    <row r="41" spans="1:51" ht="23.2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t="s">
        <v>718</v>
      </c>
      <c r="AF41" s="219"/>
      <c r="AG41" s="219"/>
      <c r="AH41" s="219"/>
      <c r="AI41" s="218" t="s">
        <v>718</v>
      </c>
      <c r="AJ41" s="219"/>
      <c r="AK41" s="219"/>
      <c r="AL41" s="219"/>
      <c r="AM41" s="218" t="s">
        <v>718</v>
      </c>
      <c r="AN41" s="219"/>
      <c r="AO41" s="219"/>
      <c r="AP41" s="219"/>
      <c r="AQ41" s="336"/>
      <c r="AR41" s="208"/>
      <c r="AS41" s="208"/>
      <c r="AT41" s="337"/>
      <c r="AU41" s="219"/>
      <c r="AV41" s="219"/>
      <c r="AW41" s="219"/>
      <c r="AX41" s="221"/>
      <c r="AY41">
        <f t="shared" si="4"/>
        <v>1</v>
      </c>
    </row>
    <row r="42" spans="1:51" ht="23.25" customHeight="1">
      <c r="A42" s="228" t="s">
        <v>54</v>
      </c>
      <c r="B42" s="229"/>
      <c r="C42" s="229"/>
      <c r="D42" s="229"/>
      <c r="E42" s="229"/>
      <c r="F42" s="230"/>
      <c r="G42" s="234" t="s">
        <v>714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1</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1</v>
      </c>
    </row>
    <row r="46" spans="1:51" ht="23.25" customHeight="1">
      <c r="A46" s="397"/>
      <c r="B46" s="395"/>
      <c r="C46" s="395"/>
      <c r="D46" s="395"/>
      <c r="E46" s="395"/>
      <c r="F46" s="396"/>
      <c r="G46" s="563" t="s">
        <v>763</v>
      </c>
      <c r="H46" s="564"/>
      <c r="I46" s="564"/>
      <c r="J46" s="564"/>
      <c r="K46" s="564"/>
      <c r="L46" s="564"/>
      <c r="M46" s="564"/>
      <c r="N46" s="564"/>
      <c r="O46" s="565"/>
      <c r="P46" s="108" t="s">
        <v>719</v>
      </c>
      <c r="Q46" s="108"/>
      <c r="R46" s="108"/>
      <c r="S46" s="108"/>
      <c r="T46" s="108"/>
      <c r="U46" s="108"/>
      <c r="V46" s="108"/>
      <c r="W46" s="108"/>
      <c r="X46" s="109"/>
      <c r="Y46" s="470" t="s">
        <v>50</v>
      </c>
      <c r="Z46" s="530"/>
      <c r="AA46" s="531"/>
      <c r="AB46" s="460" t="s">
        <v>53</v>
      </c>
      <c r="AC46" s="460"/>
      <c r="AD46" s="460"/>
      <c r="AE46" s="282" t="s">
        <v>718</v>
      </c>
      <c r="AF46" s="282"/>
      <c r="AG46" s="282"/>
      <c r="AH46" s="282"/>
      <c r="AI46" s="282">
        <v>2.2000000000000002</v>
      </c>
      <c r="AJ46" s="282"/>
      <c r="AK46" s="282"/>
      <c r="AL46" s="282"/>
      <c r="AM46" s="282">
        <v>2.2000000000000002</v>
      </c>
      <c r="AN46" s="282"/>
      <c r="AO46" s="282"/>
      <c r="AP46" s="282"/>
      <c r="AQ46" s="336"/>
      <c r="AR46" s="208"/>
      <c r="AS46" s="208"/>
      <c r="AT46" s="337"/>
      <c r="AU46" s="219"/>
      <c r="AV46" s="219"/>
      <c r="AW46" s="219"/>
      <c r="AX46" s="221"/>
      <c r="AY46">
        <f t="shared" ref="AY46:AY50" si="5">$AY$44</f>
        <v>1</v>
      </c>
    </row>
    <row r="47" spans="1:51" ht="23.25"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t="s">
        <v>53</v>
      </c>
      <c r="AC47" s="522"/>
      <c r="AD47" s="522"/>
      <c r="AE47" s="218" t="s">
        <v>718</v>
      </c>
      <c r="AF47" s="219"/>
      <c r="AG47" s="219"/>
      <c r="AH47" s="219"/>
      <c r="AI47" s="218">
        <v>9.9</v>
      </c>
      <c r="AJ47" s="219"/>
      <c r="AK47" s="219"/>
      <c r="AL47" s="219"/>
      <c r="AM47" s="218">
        <v>8.6999999999999993</v>
      </c>
      <c r="AN47" s="219"/>
      <c r="AO47" s="219"/>
      <c r="AP47" s="219"/>
      <c r="AQ47" s="336"/>
      <c r="AR47" s="208"/>
      <c r="AS47" s="208"/>
      <c r="AT47" s="337"/>
      <c r="AU47" s="219"/>
      <c r="AV47" s="219"/>
      <c r="AW47" s="219"/>
      <c r="AX47" s="221"/>
      <c r="AY47">
        <f t="shared" si="5"/>
        <v>1</v>
      </c>
    </row>
    <row r="48" spans="1:51" ht="23.25"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t="s">
        <v>718</v>
      </c>
      <c r="AF48" s="219"/>
      <c r="AG48" s="219"/>
      <c r="AH48" s="219"/>
      <c r="AI48" s="218">
        <v>22</v>
      </c>
      <c r="AJ48" s="219"/>
      <c r="AK48" s="219"/>
      <c r="AL48" s="219"/>
      <c r="AM48" s="218">
        <v>25</v>
      </c>
      <c r="AN48" s="219"/>
      <c r="AO48" s="219"/>
      <c r="AP48" s="219"/>
      <c r="AQ48" s="336"/>
      <c r="AR48" s="208"/>
      <c r="AS48" s="208"/>
      <c r="AT48" s="337"/>
      <c r="AU48" s="219"/>
      <c r="AV48" s="219"/>
      <c r="AW48" s="219"/>
      <c r="AX48" s="221"/>
      <c r="AY48">
        <f t="shared" si="5"/>
        <v>1</v>
      </c>
    </row>
    <row r="49" spans="1:51" ht="23.25" customHeight="1">
      <c r="A49" s="228" t="s">
        <v>54</v>
      </c>
      <c r="B49" s="229"/>
      <c r="C49" s="229"/>
      <c r="D49" s="229"/>
      <c r="E49" s="229"/>
      <c r="F49" s="230"/>
      <c r="G49" s="234" t="s">
        <v>720</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1</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1</v>
      </c>
    </row>
    <row r="53" spans="1:51" ht="23.25" customHeight="1">
      <c r="A53" s="397"/>
      <c r="B53" s="395"/>
      <c r="C53" s="395"/>
      <c r="D53" s="395"/>
      <c r="E53" s="395"/>
      <c r="F53" s="396"/>
      <c r="G53" s="563" t="s">
        <v>721</v>
      </c>
      <c r="H53" s="564"/>
      <c r="I53" s="564"/>
      <c r="J53" s="564"/>
      <c r="K53" s="564"/>
      <c r="L53" s="564"/>
      <c r="M53" s="564"/>
      <c r="N53" s="564"/>
      <c r="O53" s="565"/>
      <c r="P53" s="108" t="s">
        <v>722</v>
      </c>
      <c r="Q53" s="108"/>
      <c r="R53" s="108"/>
      <c r="S53" s="108"/>
      <c r="T53" s="108"/>
      <c r="U53" s="108"/>
      <c r="V53" s="108"/>
      <c r="W53" s="108"/>
      <c r="X53" s="109"/>
      <c r="Y53" s="470" t="s">
        <v>50</v>
      </c>
      <c r="Z53" s="530"/>
      <c r="AA53" s="531"/>
      <c r="AB53" s="460" t="s">
        <v>53</v>
      </c>
      <c r="AC53" s="460"/>
      <c r="AD53" s="460"/>
      <c r="AE53" s="218" t="s">
        <v>718</v>
      </c>
      <c r="AF53" s="219"/>
      <c r="AG53" s="219"/>
      <c r="AH53" s="219"/>
      <c r="AI53" s="218">
        <v>9.6999999999999993</v>
      </c>
      <c r="AJ53" s="219"/>
      <c r="AK53" s="219"/>
      <c r="AL53" s="219"/>
      <c r="AM53" s="218">
        <v>9.6999999999999993</v>
      </c>
      <c r="AN53" s="219"/>
      <c r="AO53" s="219"/>
      <c r="AP53" s="219"/>
      <c r="AQ53" s="336"/>
      <c r="AR53" s="208"/>
      <c r="AS53" s="208"/>
      <c r="AT53" s="337"/>
      <c r="AU53" s="219"/>
      <c r="AV53" s="219"/>
      <c r="AW53" s="219"/>
      <c r="AX53" s="221"/>
      <c r="AY53">
        <f t="shared" ref="AY53:AY57" si="6">$AY$51</f>
        <v>1</v>
      </c>
    </row>
    <row r="54" spans="1:51" ht="23.25"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t="s">
        <v>53</v>
      </c>
      <c r="AC54" s="522"/>
      <c r="AD54" s="522"/>
      <c r="AE54" s="218" t="s">
        <v>718</v>
      </c>
      <c r="AF54" s="219"/>
      <c r="AG54" s="219"/>
      <c r="AH54" s="219"/>
      <c r="AI54" s="218">
        <v>9.9</v>
      </c>
      <c r="AJ54" s="219"/>
      <c r="AK54" s="219"/>
      <c r="AL54" s="219"/>
      <c r="AM54" s="218">
        <v>8.6999999999999993</v>
      </c>
      <c r="AN54" s="219"/>
      <c r="AO54" s="219"/>
      <c r="AP54" s="219"/>
      <c r="AQ54" s="336"/>
      <c r="AR54" s="208"/>
      <c r="AS54" s="208"/>
      <c r="AT54" s="337"/>
      <c r="AU54" s="219"/>
      <c r="AV54" s="219"/>
      <c r="AW54" s="219"/>
      <c r="AX54" s="221"/>
      <c r="AY54">
        <f t="shared" si="6"/>
        <v>1</v>
      </c>
    </row>
    <row r="55" spans="1:51" ht="23.25"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t="s">
        <v>718</v>
      </c>
      <c r="AF55" s="219"/>
      <c r="AG55" s="219"/>
      <c r="AH55" s="219"/>
      <c r="AI55" s="218">
        <v>97</v>
      </c>
      <c r="AJ55" s="219"/>
      <c r="AK55" s="219"/>
      <c r="AL55" s="219"/>
      <c r="AM55" s="218">
        <v>111</v>
      </c>
      <c r="AN55" s="219"/>
      <c r="AO55" s="219"/>
      <c r="AP55" s="219"/>
      <c r="AQ55" s="336"/>
      <c r="AR55" s="208"/>
      <c r="AS55" s="208"/>
      <c r="AT55" s="337"/>
      <c r="AU55" s="219"/>
      <c r="AV55" s="219"/>
      <c r="AW55" s="219"/>
      <c r="AX55" s="221"/>
      <c r="AY55">
        <f t="shared" si="6"/>
        <v>1</v>
      </c>
    </row>
    <row r="56" spans="1:51" ht="23.25" customHeight="1">
      <c r="A56" s="228" t="s">
        <v>54</v>
      </c>
      <c r="B56" s="229"/>
      <c r="C56" s="229"/>
      <c r="D56" s="229"/>
      <c r="E56" s="229"/>
      <c r="F56" s="230"/>
      <c r="G56" s="234" t="s">
        <v>720</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thickBo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725</v>
      </c>
      <c r="AC101" s="460"/>
      <c r="AD101" s="460"/>
      <c r="AE101" s="282">
        <v>1536824</v>
      </c>
      <c r="AF101" s="282"/>
      <c r="AG101" s="282"/>
      <c r="AH101" s="282"/>
      <c r="AI101" s="282">
        <v>1494323</v>
      </c>
      <c r="AJ101" s="282"/>
      <c r="AK101" s="282"/>
      <c r="AL101" s="282"/>
      <c r="AM101" s="282">
        <v>1729492</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725</v>
      </c>
      <c r="AC102" s="460"/>
      <c r="AD102" s="460"/>
      <c r="AE102" s="282" t="s">
        <v>718</v>
      </c>
      <c r="AF102" s="282"/>
      <c r="AG102" s="282"/>
      <c r="AH102" s="282"/>
      <c r="AI102" s="282" t="s">
        <v>718</v>
      </c>
      <c r="AJ102" s="282"/>
      <c r="AK102" s="282"/>
      <c r="AL102" s="282"/>
      <c r="AM102" s="282" t="s">
        <v>718</v>
      </c>
      <c r="AN102" s="282"/>
      <c r="AO102" s="282"/>
      <c r="AP102" s="282"/>
      <c r="AQ102" s="282" t="s">
        <v>718</v>
      </c>
      <c r="AR102" s="282"/>
      <c r="AS102" s="282"/>
      <c r="AT102" s="282"/>
      <c r="AU102" s="225" t="s">
        <v>718</v>
      </c>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726</v>
      </c>
      <c r="AC116" s="462"/>
      <c r="AD116" s="463"/>
      <c r="AE116" s="282">
        <v>801</v>
      </c>
      <c r="AF116" s="282"/>
      <c r="AG116" s="282"/>
      <c r="AH116" s="282"/>
      <c r="AI116" s="282">
        <v>808</v>
      </c>
      <c r="AJ116" s="282"/>
      <c r="AK116" s="282"/>
      <c r="AL116" s="282"/>
      <c r="AM116" s="282">
        <v>819</v>
      </c>
      <c r="AN116" s="282"/>
      <c r="AO116" s="282"/>
      <c r="AP116" s="282"/>
      <c r="AQ116" s="218"/>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727</v>
      </c>
      <c r="AC117" s="472"/>
      <c r="AD117" s="473"/>
      <c r="AE117" s="550" t="s">
        <v>728</v>
      </c>
      <c r="AF117" s="550"/>
      <c r="AG117" s="550"/>
      <c r="AH117" s="550"/>
      <c r="AI117" s="550" t="s">
        <v>729</v>
      </c>
      <c r="AJ117" s="550"/>
      <c r="AK117" s="550"/>
      <c r="AL117" s="550"/>
      <c r="AM117" s="550" t="s">
        <v>764</v>
      </c>
      <c r="AN117" s="550"/>
      <c r="AO117" s="550"/>
      <c r="AP117" s="550"/>
      <c r="AQ117" s="550"/>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732</v>
      </c>
      <c r="H154" s="108"/>
      <c r="I154" s="108"/>
      <c r="J154" s="108"/>
      <c r="K154" s="108"/>
      <c r="L154" s="108"/>
      <c r="M154" s="108"/>
      <c r="N154" s="108"/>
      <c r="O154" s="108"/>
      <c r="P154" s="109"/>
      <c r="Q154" s="128" t="s">
        <v>733</v>
      </c>
      <c r="R154" s="108"/>
      <c r="S154" s="108"/>
      <c r="T154" s="108"/>
      <c r="U154" s="108"/>
      <c r="V154" s="108"/>
      <c r="W154" s="108"/>
      <c r="X154" s="108"/>
      <c r="Y154" s="108"/>
      <c r="Z154" s="108"/>
      <c r="AA154" s="290"/>
      <c r="AB154" s="144"/>
      <c r="AC154" s="145"/>
      <c r="AD154" s="145"/>
      <c r="AE154" s="150" t="s">
        <v>734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709</v>
      </c>
      <c r="AE702" s="342"/>
      <c r="AF702" s="342"/>
      <c r="AG702" s="379" t="s">
        <v>737</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709</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709</v>
      </c>
      <c r="AE704" s="781"/>
      <c r="AF704" s="781"/>
      <c r="AG704" s="168" t="s">
        <v>739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740</v>
      </c>
      <c r="AE705" s="713"/>
      <c r="AF705" s="713"/>
      <c r="AG705" s="128" t="s">
        <v>742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709</v>
      </c>
      <c r="AE708" s="603"/>
      <c r="AF708" s="603"/>
      <c r="AG708" s="740" t="s">
        <v>743</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709</v>
      </c>
      <c r="AE709" s="323"/>
      <c r="AF709" s="323"/>
      <c r="AG709" s="104" t="s">
        <v>744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740</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709</v>
      </c>
      <c r="AE711" s="323"/>
      <c r="AF711" s="323"/>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740</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740</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709</v>
      </c>
      <c r="AE714" s="803"/>
      <c r="AF714" s="804"/>
      <c r="AG714" s="734" t="s">
        <v>746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709</v>
      </c>
      <c r="AE715" s="603"/>
      <c r="AF715" s="654"/>
      <c r="AG715" s="740" t="s">
        <v>747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740</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709</v>
      </c>
      <c r="AE717" s="323"/>
      <c r="AF717" s="323"/>
      <c r="AG717" s="104" t="s">
        <v>747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709</v>
      </c>
      <c r="AE718" s="323"/>
      <c r="AF718" s="323"/>
      <c r="AG718" s="130" t="s">
        <v>747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749</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750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751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t="s">
        <v>752</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t="s">
        <v>753</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t="s">
        <v>754</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t="s">
        <v>755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t="s">
        <v>756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t="s">
        <v>757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758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759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760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748</v>
      </c>
      <c r="F746" s="954"/>
      <c r="G746" s="954"/>
      <c r="H746" s="100" t="str">
        <f>IF(E746="","","-")</f>
        <v>-</v>
      </c>
      <c r="I746" s="954" t="s">
        <v>499</v>
      </c>
      <c r="J746" s="954"/>
      <c r="K746" s="100" t="str">
        <f>IF(I746="","","-")</f>
        <v>-</v>
      </c>
      <c r="L746" s="955">
        <v>168</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748</v>
      </c>
      <c r="F747" s="954"/>
      <c r="G747" s="954"/>
      <c r="H747" s="100" t="str">
        <f>IF(E747="","","-")</f>
        <v>-</v>
      </c>
      <c r="I747" s="954" t="s">
        <v>295</v>
      </c>
      <c r="J747" s="954"/>
      <c r="K747" s="100" t="str">
        <f>IF(I747="","","-")</f>
        <v>-</v>
      </c>
      <c r="L747" s="955">
        <v>177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710</v>
      </c>
      <c r="H789" s="669"/>
      <c r="I789" s="669"/>
      <c r="J789" s="669"/>
      <c r="K789" s="670"/>
      <c r="L789" s="662" t="s">
        <v>761</v>
      </c>
      <c r="M789" s="663"/>
      <c r="N789" s="663"/>
      <c r="O789" s="663"/>
      <c r="P789" s="663"/>
      <c r="Q789" s="663"/>
      <c r="R789" s="663"/>
      <c r="S789" s="663"/>
      <c r="T789" s="663"/>
      <c r="U789" s="663"/>
      <c r="V789" s="663"/>
      <c r="W789" s="663"/>
      <c r="X789" s="664"/>
      <c r="Y789" s="382">
        <v>1247</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1247</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762</v>
      </c>
      <c r="D845" s="343"/>
      <c r="E845" s="343"/>
      <c r="F845" s="343"/>
      <c r="G845" s="343"/>
      <c r="H845" s="343"/>
      <c r="I845" s="343"/>
      <c r="J845" s="344" t="s">
        <v>718</v>
      </c>
      <c r="K845" s="345"/>
      <c r="L845" s="345"/>
      <c r="M845" s="345"/>
      <c r="N845" s="345"/>
      <c r="O845" s="345"/>
      <c r="P845" s="359" t="s">
        <v>761</v>
      </c>
      <c r="Q845" s="346"/>
      <c r="R845" s="346"/>
      <c r="S845" s="346"/>
      <c r="T845" s="346"/>
      <c r="U845" s="346"/>
      <c r="V845" s="346"/>
      <c r="W845" s="346"/>
      <c r="X845" s="346"/>
      <c r="Y845" s="347">
        <v>1247</v>
      </c>
      <c r="Z845" s="348"/>
      <c r="AA845" s="348"/>
      <c r="AB845" s="349"/>
      <c r="AC845" s="350" t="s">
        <v>40</v>
      </c>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709</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709</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709</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 ds:uri="http://purl.org/dc/term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dcterms:created xsi:type="dcterms:W3CDTF">2012-03-13T00:50:25Z</dcterms:created>
  <dcterms:modified xsi:type="dcterms:W3CDTF">2021-08-19T02:18:58Z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