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⑬施策Ⅵ－２　地球規模の諸問題への取組0163～0170\"/>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9" i="3" l="1"/>
  <c r="AM119" i="3"/>
  <c r="AQ116" i="3"/>
  <c r="AM116"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<sst xmlns="http://schemas.openxmlformats.org/spreadsheetml/2006/main" count="3047" uniqueCount="769">
  <si>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</si>
  <si>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</si>
  <si>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</si>
  <si>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</si>
  <si>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</si>
  <si>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</si>
  <si>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</si>
  <si>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</si>
  <si>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</si>
  <si>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</si>
  <si>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</si>
  <si>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</si>
  <si>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</si>
  <si>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</si>
  <si>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</si>
  <si>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</si>
  <si>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</si>
  <si>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</si>
  <si>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</si>
  <si>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</si>
  <si>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</si>
  <si>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</si>
  <si>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</si>
  <si>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</si>
  <si>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</si>
  <si>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</si>
  <si>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</si>
  <si>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</si>
  <si>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</si>
  <si>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</si>
  <si>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</si>
  <si>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</si>
  <si>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</si>
  <si>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</si>
  <si>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</si>
  <si>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</si>
  <si>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</si>
  <si>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</si>
  <si>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</si>
  <si>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</si>
  <si>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</si>
  <si>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</si>
  <si>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</si>
  <si>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</si>
  <si>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</si>
  <si>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</si>
  <si>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</si>
  <si>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</si>
  <si>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</si>
  <si>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</si>
  <si>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</si>
  <si>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</si>
  <si>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</si>
  <si>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</si>
  <si>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</si>
  <si>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</si>
  <si>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</si>
  <si>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</si>
  <si>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</si>
  <si>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</si>
  <si>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</si>
  <si>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</si>
  <si>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</si>
  <si>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</si>
  <si>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</si>
  <si>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</si>
  <si>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</si>
  <si>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</si>
  <si>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</si>
  <si>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</si>
  <si>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</si>
  <si>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</si>
  <si>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</si>
  <si>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</si>
  <si>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</si>
  <si>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</si>
  <si>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</si>
  <si>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</si>
  <si>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</si>
  <si>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</si>
  <si>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</si>
  <si>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</si>
  <si>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</si>
  <si>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</si>
  <si>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</si>
  <si>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</si>
  <si>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</si>
  <si>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</si>
  <si>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</si>
  <si>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</si>
  <si>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</si>
  <si>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</si>
  <si>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</si>
  <si>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</si>
  <si>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</si>
  <si>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</si>
  <si>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</si>
  <si>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</si>
  <si>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</si>
  <si>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</si>
  <si>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</si>
  <si>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</si>
  <si>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</si>
  <si>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</si>
  <si>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</si>
  <si>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</si>
  <si>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</si>
  <si>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</si>
  <si>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</si>
  <si>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</si>
  <si>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</si>
  <si>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</si>
  <si>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</si>
  <si>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</si>
  <si>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</si>
  <si>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</si>
  <si>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</si>
  <si>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</si>
  <si>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</si>
  <si>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</si>
  <si>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</si>
  <si>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</si>
  <si>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</si>
  <si>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</si>
  <si>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</si>
  <si>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</si>
  <si>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</si>
  <si>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</si>
  <si>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</si>
  <si>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</si>
  <si>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</si>
  <si>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</si>
  <si>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</si>
  <si>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</si>
  <si>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</si>
  <si>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</si>
  <si>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</si>
  <si>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</si>
  <si>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</si>
  <si>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</si>
  <si>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</si>
  <si>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</si>
  <si>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</si>
  <si>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</si>
  <si>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</si>
  <si>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</si>
  <si>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</si>
  <si>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</si>
  <si>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</si>
  <si>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</si>
  <si>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</si>
  <si>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</si>
  <si>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</si>
  <si>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</si>
  <si>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</si>
  <si>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</si>
  <si>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</si>
  <si>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</si>
  <si>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</si>
  <si>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</si>
  <si>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</si>
  <si>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</si>
  <si>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</si>
  <si>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</si>
  <si>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</si>
  <si>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</si>
  <si>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</si>
  <si>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</si>
  <si>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</si>
  <si>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</si>
  <si>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</si>
  <si>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</si>
  <si>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</si>
  <si>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</si>
  <si>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</si>
  <si>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</si>
  <si>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</si>
  <si>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</si>
  <si>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</si>
  <si>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</si>
  <si>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</si>
  <si>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</si>
  <si>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</si>
  <si>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</si>
  <si>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</si>
  <si>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</si>
  <si>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</si>
  <si>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</si>
  <si>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</si>
  <si>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</si>
  <si>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</si>
  <si>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</si>
  <si>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</si>
  <si>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</si>
  <si>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</si>
  <si>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</si>
  <si>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</si>
  <si>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</si>
  <si>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</si>
  <si>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</si>
  <si>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</si>
  <si>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</si>
  <si>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</si>
  <si>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</si>
  <si>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</si>
  <si>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</si>
  <si>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</si>
  <si>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</si>
  <si>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</si>
  <si>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</si>
  <si>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</si>
  <si>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</si>
  <si>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</si>
  <si>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</si>
  <si>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</si>
  <si>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</si>
  <si>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</si>
  <si>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</si>
  <si>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</si>
  <si>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</si>
  <si>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</si>
  <si>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</si>
  <si>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</si>
  <si>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</si>
  <si>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</si>
  <si>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</si>
  <si>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</si>
  <si>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</si>
  <si>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</si>
  <si>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</si>
  <si>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</si>
  <si>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</si>
  <si>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</si>
  <si>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</si>
  <si>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</si>
  <si>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</si>
  <si>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</si>
  <si>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</si>
  <si>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</si>
  <si>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</si>
  <si>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</si>
  <si>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</si>
  <si>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</si>
  <si>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</si>
  <si>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</si>
  <si>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</si>
  <si>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</si>
  <si>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</si>
  <si>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</si>
  <si>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</si>
  <si>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</si>
  <si>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</si>
  <si>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</si>
  <si>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</si>
  <si>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</si>
  <si>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</si>
  <si>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</si>
  <si>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</si>
  <si>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</si>
  <si>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</si>
  <si>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</si>
  <si>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</si>
  <si>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</si>
  <si>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</si>
  <si>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</si>
  <si>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</si>
  <si>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</si>
  <si>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</si>
  <si>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</si>
  <si>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</si>
  <si>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</si>
  <si>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</si>
  <si>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</si>
  <si>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</si>
  <si>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</si>
  <si>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</si>
  <si>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</si>
  <si>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</si>
  <si>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</si>
  <si>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</si>
  <si>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</si>
  <si>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</si>
  <si>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</si>
  <si>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</si>
  <si>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</si>
  <si>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</si>
  <si>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</si>
  <si>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</si>
  <si>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</si>
  <si>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</si>
  <si>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</si>
  <si>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</si>
  <si>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</si>
  <si>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</si>
  <si>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</si>
  <si>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</si>
  <si>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</si>
  <si>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</si>
  <si>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</si>
  <si>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</si>
  <si>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</si>
  <si>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</si>
  <si>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</si>
  <si>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</si>
  <si>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</si>
  <si>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</si>
  <si>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</si>
  <si>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</si>
  <si>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</si>
  <si>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</si>
  <si>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</si>
  <si>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</si>
  <si>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</si>
  <si>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</si>
  <si>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</si>
  <si>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</si>
  <si>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</si>
  <si>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</si>
  <si>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</si>
  <si>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</si>
  <si>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</si>
  <si>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</si>
  <si>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</si>
  <si>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</si>
  <si>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</si>
  <si>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</si>
  <si>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</si>
  <si>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</si>
  <si>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</si>
  <si>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</si>
  <si>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</si>
  <si>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</si>
  <si>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</si>
  <si>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</si>
  <si>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</si>
  <si>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</si>
  <si>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</si>
  <si>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</si>
  <si>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</si>
  <si>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</si>
  <si>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</si>
  <si>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</si>
  <si>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</si>
  <si>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</si>
  <si>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</si>
  <si>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</si>
  <si>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</si>
  <si>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</si>
  <si>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</si>
  <si>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</si>
  <si>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</si>
  <si>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</si>
  <si>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</si>
  <si>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</si>
  <si>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</si>
  <si>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</si>
  <si>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</si>
  <si>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</si>
  <si>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</si>
  <si>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</si>
  <si>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</si>
  <si>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</si>
  <si>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</si>
  <si>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</si>
  <si>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</si>
  <si>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</si>
  <si>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</si>
  <si>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</si>
  <si>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</si>
  <si>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</si>
  <si>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</si>
  <si>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</si>
  <si>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</si>
  <si>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</si>
  <si>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</si>
  <si>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</si>
  <si>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</si>
  <si>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</si>
  <si>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</si>
  <si>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</si>
  <si>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</si>
  <si>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</si>
  <si>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</si>
  <si>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</si>
  <si>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</si>
  <si>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</si>
  <si>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</si>
  <si>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</si>
  <si>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</si>
  <si>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</si>
  <si>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</si>
  <si>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</si>
  <si>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</si>
  <si>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</si>
  <si>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</si>
  <si>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</si>
  <si>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</si>
  <si>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</si>
  <si>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</si>
  <si>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</si>
  <si>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</si>
  <si>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</si>
  <si>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</si>
  <si>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</si>
  <si>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</si>
  <si>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</si>
  <si>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</si>
  <si>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</si>
  <si>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</si>
  <si>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</si>
  <si>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</si>
  <si>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</si>
  <si>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</si>
  <si>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</si>
  <si>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</si>
  <si>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</si>
  <si>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</si>
  <si>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</si>
  <si>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</si>
  <si>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</si>
  <si>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</si>
  <si>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</si>
  <si>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</si>
  <si>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</si>
  <si>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</si>
  <si>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</si>
  <si>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</si>
  <si>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</si>
  <si>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</si>
  <si>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</si>
  <si>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</si>
  <si>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</si>
  <si>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</si>
  <si>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</si>
  <si>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</si>
  <si>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</si>
  <si>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</si>
  <si>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</si>
  <si>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</si>
  <si>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</si>
  <si>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</si>
  <si>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</si>
  <si>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</si>
  <si>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</si>
  <si>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</si>
  <si>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</si>
  <si>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</si>
  <si>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</si>
  <si>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</si>
  <si>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</si>
  <si>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</si>
  <si>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</si>
  <si>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</si>
  <si>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</si>
  <si>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</si>
  <si>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</si>
  <si>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</si>
  <si>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</si>
  <si>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</si>
  <si>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</si>
  <si>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</si>
  <si>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</si>
  <si>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</si>
  <si>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</si>
  <si>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</si>
  <si>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</si>
  <si>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</si>
  <si>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</si>
  <si>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</si>
  <si>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</si>
  <si>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</si>
  <si>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</si>
  <si>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</si>
  <si>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</si>
  <si>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</si>
  <si>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</si>
  <si>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</si>
  <si>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</si>
  <si>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</si>
  <si>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</si>
  <si>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</si>
  <si>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</si>
  <si>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</si>
  <si>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</si>
  <si>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</si>
  <si>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</si>
  <si>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</si>
  <si>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</si>
  <si>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</si>
  <si>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</si>
  <si>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</si>
  <si>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</si>
  <si>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</si>
  <si>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</si>
  <si>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</si>
  <si>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</si>
  <si>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</si>
  <si>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</si>
  <si>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</si>
  <si>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</si>
  <si>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</si>
  <si>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</si>
  <si>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</si>
  <si>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</si>
  <si>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</si>
  <si>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</si>
  <si>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</si>
  <si>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</si>
  <si>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</si>
  <si>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</si>
  <si>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</si>
  <si>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</si>
  <si>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</si>
  <si>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</si>
  <si>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</si>
  <si>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</si>
  <si>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</si>
  <si>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</si>
  <si>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</si>
  <si>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</si>
  <si>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</si>
  <si>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</si>
  <si>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</si>
  <si>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</si>
  <si>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</si>
  <si>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</si>
  <si>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</si>
  <si>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</si>
  <si>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</si>
  <si>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</si>
  <si>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</si>
  <si>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</si>
  <si>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</si>
  <si>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</si>
  <si>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</si>
  <si>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</si>
  <si>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</si>
  <si>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</si>
  <si>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</si>
  <si>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</si>
  <si>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</si>
  <si>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</si>
  <si>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</si>
  <si>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</si>
  <si>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</si>
  <si>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</si>
  <si>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</si>
  <si>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</si>
  <si>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</si>
  <si>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</si>
  <si>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</si>
  <si>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</si>
  <si>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</si>
  <si>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</si>
  <si>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</si>
  <si>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</si>
  <si>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</si>
  <si>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</si>
  <si>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</si>
  <si>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</si>
  <si>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</si>
  <si>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</si>
  <si>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</si>
  <si>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</si>
  <si>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</si>
  <si>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</si>
  <si>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</si>
  <si>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</si>
  <si>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</si>
  <si>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</si>
  <si>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</si>
  <si>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</si>
  <si>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</si>
  <si>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</si>
  <si>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</si>
  <si>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</si>
  <si>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</si>
  <si>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</si>
  <si>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</si>
  <si>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</si>
  <si>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</si>
  <si>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</si>
  <si>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</si>
  <si>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</si>
  <si>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</si>
  <si>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</si>
  <si>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</si>
  <si>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</si>
  <si>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</si>
  <si>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</si>
  <si>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</si>
  <si>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</si>
  <si>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</si>
  <si>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</si>
  <si>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</si>
  <si>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</si>
  <si>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</si>
  <si>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</si>
  <si>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</si>
  <si>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</si>
  <si>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</si>
  <si>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</si>
  <si>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</si>
  <si>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</si>
  <si>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</si>
  <si>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</si>
  <si>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</si>
  <si>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</si>
  <si>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</si>
  <si>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</si>
  <si>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</si>
  <si>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</si>
  <si>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</si>
  <si>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</si>
  <si>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</si>
  <si>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</si>
  <si>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</si>
  <si>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</si>
  <si>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</si>
  <si>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</si>
  <si>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</si>
  <si>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</si>
  <si>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</si>
  <si>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</si>
  <si>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</si>
  <si>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</si>
  <si>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</si>
  <si>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</si>
  <si>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</si>
  <si>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</si>
  <si>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</si>
  <si>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</si>
  <si>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</si>
  <si>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</si>
  <si>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</si>
  <si>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</si>
  <si>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</si>
  <si>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</si>
  <si>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</si>
  <si>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</si>
  <si>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</si>
  <si>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</si>
  <si>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</si>
  <si>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</si>
  <si>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</si>
  <si>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</si>
  <si>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</si>
  <si>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</si>
  <si>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</si>
  <si>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</si>
  <si>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</si>
  <si>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</si>
  <si>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</si>
  <si>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</si>
  <si>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</si>
  <si>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</si>
  <si>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</si>
  <si>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</si>
  <si>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</si>
  <si>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</si>
  <si>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</si>
  <si>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</si>
  <si>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</si>
  <si>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</si>
  <si>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</si>
  <si>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</si>
  <si>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</si>
  <si>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</si>
  <si>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</si>
  <si>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</si>
  <si>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</si>
  <si>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</si>
  <si>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</si>
  <si>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</si>
  <si>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</si>
  <si>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</si>
  <si>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</si>
  <si>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</si>
  <si>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</si>
  <si>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</si>
  <si>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</si>
  <si>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</si>
  <si>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</si>
  <si>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</si>
  <si>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</si>
  <si>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</si>
  <si>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</si>
  <si>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</si>
  <si>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</si>
  <si>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</si>
  <si>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</si>
  <si>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</si>
  <si>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</si>
  <si>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</si>
  <si>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</si>
  <si>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</si>
  <si>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</si>
  <si>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</si>
  <si>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</si>
  <si>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</si>
  <si>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気候変動と脆弱性の問題への取組</t>
    <phoneticPr fontId="5"/>
  </si>
  <si>
    <t>外務省</t>
  </si>
  <si>
    <t>国際協力局</t>
    <rPh sb="0" eb="5">
      <t>コクサイキョウリョクキョク</t>
    </rPh>
    <phoneticPr fontId="5"/>
  </si>
  <si>
    <t>気候変動課</t>
    <rPh sb="0" eb="5">
      <t>キコウヘンドウカ</t>
    </rPh>
    <phoneticPr fontId="5"/>
  </si>
  <si>
    <t>課長　大髙　準一郎</t>
    <rPh sb="0" eb="2">
      <t>カチョウ</t>
    </rPh>
    <rPh sb="3" eb="5">
      <t>オオタカ</t>
    </rPh>
    <rPh sb="6" eb="9">
      <t>ジュンイチロウ</t>
    </rPh>
    <phoneticPr fontId="5"/>
  </si>
  <si>
    <t>○</t>
  </si>
  <si>
    <t>外務省組織令第１１条第１項ハ</t>
    <phoneticPr fontId="5"/>
  </si>
  <si>
    <t>－</t>
    <phoneticPr fontId="5"/>
  </si>
  <si>
    <t>近年、気候変動と脆弱性が国家の安全保障に及ぼす影響について、国際的に注目が集まっている。我が国はアジア・大洋州地域における議論を主導し、気候変動分野におけるプレゼンス強化を実現する。</t>
    <phoneticPr fontId="5"/>
  </si>
  <si>
    <t>-</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</si>
  <si>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</si>
  <si>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</si>
  <si>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新30-0019</t>
    <rPh sb="0" eb="1">
      <t>シン</t>
    </rPh>
    <phoneticPr fontId="5"/>
  </si>
  <si>
    <t>公益財団法人日本国際フォーラム</t>
    <rPh sb="0" eb="2">
      <t>コウエキ</t>
    </rPh>
    <rPh sb="2" eb="6">
      <t>ザイダンホウジン</t>
    </rPh>
    <rPh sb="6" eb="8">
      <t>ニホン</t>
    </rPh>
    <rPh sb="8" eb="10">
      <t>コクサイ</t>
    </rPh>
    <phoneticPr fontId="5"/>
  </si>
  <si>
    <t>会議場提供、オンライン会議運営等業務、報告書の作成</t>
    <rPh sb="0" eb="3">
      <t>カイギジョウ</t>
    </rPh>
    <rPh sb="3" eb="5">
      <t>テイキョウ</t>
    </rPh>
    <rPh sb="11" eb="13">
      <t>カイギ</t>
    </rPh>
    <rPh sb="13" eb="15">
      <t>ウンエイ</t>
    </rPh>
    <rPh sb="15" eb="16">
      <t>トウ</t>
    </rPh>
    <rPh sb="16" eb="18">
      <t>ギョウム</t>
    </rPh>
    <rPh sb="19" eb="22">
      <t>ホウコクショ</t>
    </rPh>
    <rPh sb="23" eb="25">
      <t>サクセイ</t>
    </rPh>
    <phoneticPr fontId="5"/>
  </si>
  <si>
    <t>会議場提供、オンライン会議運営等業務</t>
    <rPh sb="0" eb="3">
      <t>カイギジョウ</t>
    </rPh>
    <rPh sb="3" eb="5">
      <t>テイキョウ</t>
    </rPh>
    <rPh sb="11" eb="13">
      <t>カイギ</t>
    </rPh>
    <rPh sb="13" eb="15">
      <t>ウンエイ</t>
    </rPh>
    <rPh sb="15" eb="16">
      <t>トウ</t>
    </rPh>
    <rPh sb="16" eb="18">
      <t>ギョウム</t>
    </rPh>
    <phoneticPr fontId="5"/>
  </si>
  <si>
    <t>人</t>
    <rPh sb="0" eb="1">
      <t>ヒト</t>
    </rPh>
    <phoneticPr fontId="5"/>
  </si>
  <si>
    <t>-</t>
    <phoneticPr fontId="5"/>
  </si>
  <si>
    <t>気候変動と脆弱性に関する知見・経験をより多くの人に共有する。</t>
    <phoneticPr fontId="5"/>
  </si>
  <si>
    <t>本事業により開催した会議の出席者数</t>
    <phoneticPr fontId="5"/>
  </si>
  <si>
    <t>回</t>
    <rPh sb="0" eb="1">
      <t>カイ</t>
    </rPh>
    <phoneticPr fontId="5"/>
  </si>
  <si>
    <t>気候変動と脆弱性に関する議論におけるプレゼンスを強化する。</t>
    <phoneticPr fontId="5"/>
  </si>
  <si>
    <t>本事業による会議に関する情報及び成果物が閲覧された回数</t>
    <phoneticPr fontId="5"/>
  </si>
  <si>
    <t>本事業による会議の情報及び成果物が掲載されているウェブページのアクセス数（日・英合計。過年度実施分を含む）
※ 平成30年度実施分に関するページは2018年7月作成</t>
    <phoneticPr fontId="5"/>
  </si>
  <si>
    <t>国際会議開催にかかる経費かつ適応・強靱性に係る事業であり、温室効果ガス排出削減量の測定は困難</t>
    <phoneticPr fontId="5"/>
  </si>
  <si>
    <t>本事業による国際会議等の開催回数</t>
    <phoneticPr fontId="5"/>
  </si>
  <si>
    <t>本事業による成果物（報告書等）の数（同じ内容を複数の言語で作成した場合は別と数える）</t>
    <phoneticPr fontId="5"/>
  </si>
  <si>
    <t>本事業による成果物（報告書等）を自らが活用した回数
（外務省ホームページでの公表はまとめて1とする））</t>
    <phoneticPr fontId="5"/>
  </si>
  <si>
    <t>成果物作成に係る費用／成果物の数　　　　　　　　　　　　　　</t>
    <phoneticPr fontId="5"/>
  </si>
  <si>
    <t>百万円</t>
    <rPh sb="0" eb="1">
      <t>ヒャク</t>
    </rPh>
    <rPh sb="1" eb="3">
      <t>マンエン</t>
    </rPh>
    <phoneticPr fontId="5"/>
  </si>
  <si>
    <t>会議等開催費/成果物の数</t>
    <rPh sb="0" eb="2">
      <t>カイギ</t>
    </rPh>
    <rPh sb="2" eb="3">
      <t>トウ</t>
    </rPh>
    <rPh sb="3" eb="6">
      <t>カイサイヒ</t>
    </rPh>
    <rPh sb="7" eb="10">
      <t>セイカブツ</t>
    </rPh>
    <rPh sb="11" eb="12">
      <t>カズ</t>
    </rPh>
    <phoneticPr fontId="5"/>
  </si>
  <si>
    <t>7.7/2</t>
    <phoneticPr fontId="5"/>
  </si>
  <si>
    <t>7.5/1</t>
    <phoneticPr fontId="5"/>
  </si>
  <si>
    <t>成果物作成に係る費用／活用回数（過去に作成した成果物を活用した場合，活用した年度の回数とする）　</t>
    <phoneticPr fontId="5"/>
  </si>
  <si>
    <t>会議開催費/報告書活用回数</t>
    <rPh sb="0" eb="2">
      <t>カイギ</t>
    </rPh>
    <rPh sb="2" eb="5">
      <t>カイサイヒ</t>
    </rPh>
    <rPh sb="6" eb="9">
      <t>ホウコクショ</t>
    </rPh>
    <rPh sb="9" eb="11">
      <t>カツヨウ</t>
    </rPh>
    <rPh sb="11" eb="13">
      <t>カイスウ</t>
    </rPh>
    <phoneticPr fontId="5"/>
  </si>
  <si>
    <t>7.7/1</t>
    <phoneticPr fontId="5"/>
  </si>
  <si>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phoneticPr fontId="5"/>
  </si>
  <si>
    <t>施策Ⅵ－２　地球規模の諸問題への取組（２　環境問題を含む地球規模問題への取組）</t>
    <phoneticPr fontId="5"/>
  </si>
  <si>
    <t>２－２　気候変動問題の解決に向けた取組の推進</t>
    <phoneticPr fontId="5"/>
  </si>
  <si>
    <t>内外関係機関との連携を含めた支援を着実に実施し、二国間の開発協力などを通じた気候変動関連途上国支援や、企業や自治体との連携等を含め、様々な分野や手段で気候変動問題への解決に貢献する。</t>
    <phoneticPr fontId="5"/>
  </si>
  <si>
    <t>本事業は、我が国議長下のG7伊勢志摩サミットにおいて、気候変動と脆弱性に焦点を当てた議論を主導したことを契機に始まった取組であり当該分野にかかる最新の知見について関係国・関係機関等と定期的に共有することで、国際的な気候変動交渉におけるプレゼンスを示すと共に、気候変動問題に向けた取組に資するものである。</t>
    <phoneticPr fontId="5"/>
  </si>
  <si>
    <t>無</t>
  </si>
  <si>
    <t>会議の運営等において必要なものに限定している。</t>
    <rPh sb="0" eb="2">
      <t>カイギ</t>
    </rPh>
    <rPh sb="3" eb="6">
      <t>ウンエイトウ</t>
    </rPh>
    <rPh sb="10" eb="12">
      <t>ヒツヨウ</t>
    </rPh>
    <rPh sb="16" eb="18">
      <t>ゲンテイ</t>
    </rPh>
    <phoneticPr fontId="5"/>
  </si>
  <si>
    <t>新28-0004　2016年日本開催サミット（G7気候変動と脆弱性作業部会関連経費）</t>
    <phoneticPr fontId="5"/>
  </si>
  <si>
    <t>気候変動と安全保障の関連性についてはG7外相プロセスで議論が行われていること、また安全保障という外交に関連するテーマであることから、他省庁では関連する事業が行われていない（気候変動分野の中で外交と関係の深い本テーマは外務省が担当している）。関連事業として挙げた新28-0004（2016年日本開催サミット（G7気候変動と脆弱性作業部会関連経費））は平成28年度のみの事業であり、本レビューの対象事業とは実施年度が異なる。</t>
    <phoneticPr fontId="5"/>
  </si>
  <si>
    <t>庁費（雑役務費）</t>
    <rPh sb="0" eb="2">
      <t>チョウヒ</t>
    </rPh>
    <rPh sb="3" eb="4">
      <t>ザツ</t>
    </rPh>
    <rPh sb="4" eb="6">
      <t>エキム</t>
    </rPh>
    <rPh sb="6" eb="7">
      <t>ヒ</t>
    </rPh>
    <phoneticPr fontId="5"/>
  </si>
  <si>
    <t>A.公益財団法人日本国際フォーラム</t>
    <rPh sb="2" eb="4">
      <t>コウエキ</t>
    </rPh>
    <rPh sb="4" eb="8">
      <t>ザイダンホウジン</t>
    </rPh>
    <rPh sb="8" eb="10">
      <t>ニホン</t>
    </rPh>
    <rPh sb="10" eb="12">
      <t>コクサイ</t>
    </rPh>
    <phoneticPr fontId="5"/>
  </si>
  <si>
    <t>有</t>
  </si>
  <si>
    <t>令和２年度については、コロナ禍の状況に鑑みて、オンライン開催としたため招へいの業務がなくなり結果として執行率が下がった。</t>
    <rPh sb="0" eb="2">
      <t>レイワ</t>
    </rPh>
    <rPh sb="3" eb="5">
      <t>ネンド</t>
    </rPh>
    <rPh sb="14" eb="15">
      <t>カ</t>
    </rPh>
    <rPh sb="16" eb="18">
      <t>ジョウキョウ</t>
    </rPh>
    <rPh sb="19" eb="20">
      <t>カンガ</t>
    </rPh>
    <rPh sb="28" eb="30">
      <t>カイサイ</t>
    </rPh>
    <rPh sb="35" eb="36">
      <t>ショウ</t>
    </rPh>
    <rPh sb="39" eb="41">
      <t>ギョウム</t>
    </rPh>
    <rPh sb="46" eb="48">
      <t>ケッカ</t>
    </rPh>
    <rPh sb="51" eb="54">
      <t>シッコウリツ</t>
    </rPh>
    <rPh sb="55" eb="56">
      <t>サ</t>
    </rPh>
    <phoneticPr fontId="5"/>
  </si>
  <si>
    <t>国内外の専門家、有識者、政府関係者等を招へいし、我が国において，アジア・大洋州地域における気候変動と脆弱性をテーマにした国際会議等を開催する。会議等では出席者の知見と経験を共有し、今後生じうるリスクに対するアプローチについて議論するなどする。得られた成果は報告書にまとめて外務省ホームページで公表するとともに、様々な機会において国内外で活用する。</t>
    <phoneticPr fontId="5"/>
  </si>
  <si>
    <t>-</t>
    <phoneticPr fontId="5"/>
  </si>
  <si>
    <t>3.5/2</t>
    <phoneticPr fontId="5"/>
  </si>
  <si>
    <t>6.0/2</t>
    <phoneticPr fontId="5"/>
  </si>
  <si>
    <t>3.5/1</t>
    <phoneticPr fontId="5"/>
  </si>
  <si>
    <t>令和3年度</t>
    <rPh sb="0" eb="2">
      <t>レイワ</t>
    </rPh>
    <rPh sb="3" eb="5">
      <t>ネンド</t>
    </rPh>
    <phoneticPr fontId="5"/>
  </si>
  <si>
    <t>地球規模で取り組むべき差し迫った議題である気候変動問題について，交渉を我が国がリードするための施策である。</t>
    <phoneticPr fontId="5"/>
  </si>
  <si>
    <t>我が国外交業務の遂行そのものの会議であり，地方自治体，民間等による開催で代替することは不可。</t>
    <phoneticPr fontId="5"/>
  </si>
  <si>
    <t>我が国の立場を反映する形で国際的な議論をリードするには，気候変動と脆弱性の分野においても我が国のイニシアティブを示すことが重要である。</t>
    <phoneticPr fontId="5"/>
  </si>
  <si>
    <t>令和２年９月に行った企画競争において、一者応札となった。応募する可能性のあった団体からヒアリングしたところ、類似の会議が予定されており人繰りがつかないと判断したため応募を見送っており、募集内容自体に問題はなかったと判断している。</t>
    <rPh sb="0" eb="2">
      <t>レイワ</t>
    </rPh>
    <rPh sb="3" eb="4">
      <t>ネン</t>
    </rPh>
    <rPh sb="5" eb="6">
      <t>ガツ</t>
    </rPh>
    <rPh sb="7" eb="8">
      <t>オコナ</t>
    </rPh>
    <rPh sb="10" eb="12">
      <t>キカク</t>
    </rPh>
    <rPh sb="12" eb="14">
      <t>キョウソウ</t>
    </rPh>
    <rPh sb="19" eb="20">
      <t>イチ</t>
    </rPh>
    <rPh sb="20" eb="21">
      <t>シャ</t>
    </rPh>
    <rPh sb="21" eb="23">
      <t>オウサツ</t>
    </rPh>
    <rPh sb="28" eb="30">
      <t>オウボ</t>
    </rPh>
    <rPh sb="32" eb="35">
      <t>カノウセイ</t>
    </rPh>
    <rPh sb="39" eb="41">
      <t>ダンタイ</t>
    </rPh>
    <rPh sb="54" eb="56">
      <t>ルイジ</t>
    </rPh>
    <rPh sb="57" eb="59">
      <t>カイギ</t>
    </rPh>
    <rPh sb="60" eb="62">
      <t>ヨテイ</t>
    </rPh>
    <rPh sb="67" eb="68">
      <t>ヒト</t>
    </rPh>
    <rPh sb="68" eb="69">
      <t>グ</t>
    </rPh>
    <rPh sb="76" eb="78">
      <t>ハンダン</t>
    </rPh>
    <rPh sb="82" eb="84">
      <t>オウボ</t>
    </rPh>
    <rPh sb="85" eb="87">
      <t>ミオク</t>
    </rPh>
    <rPh sb="92" eb="94">
      <t>ボシュウ</t>
    </rPh>
    <rPh sb="94" eb="96">
      <t>ナイヨウ</t>
    </rPh>
    <rPh sb="96" eb="98">
      <t>ジタイ</t>
    </rPh>
    <rPh sb="99" eb="101">
      <t>モンダイ</t>
    </rPh>
    <rPh sb="107" eb="109">
      <t>ハンダン</t>
    </rPh>
    <phoneticPr fontId="5"/>
  </si>
  <si>
    <t>‐</t>
  </si>
  <si>
    <t>限られた予算内で最大限の効果を生じるよう，企画を精査している。</t>
    <phoneticPr fontId="5"/>
  </si>
  <si>
    <t>会議の成果は報告書にまとめて外務省ホームページで公表する等している。</t>
    <phoneticPr fontId="5"/>
  </si>
  <si>
    <t>限られた予算の範囲内で最大限の効果を発揮できるよう，効率的・効果的な会議企画及び成果物作成に努めている。</t>
    <phoneticPr fontId="5"/>
  </si>
  <si>
    <t>コスト削減に努めるとともに，招へい者や会議の形式の見直しを行い，より効率的・効果的な会議企画及び成果物作成に努める。</t>
    <phoneticPr fontId="5"/>
  </si>
  <si>
    <t>-</t>
    <phoneticPr fontId="5"/>
  </si>
  <si>
    <t>○平成30年度：７月に東京において「アジア・大洋州における気候変動と脆弱性に関する国際会議」を開催し、130名以上の参加を得た。同会議では、国内外の政府関係者・国連機関職員、専門家や企業・投資関係者、研究者、市民団体など幅広い参加者が、気候変動が国家の脆弱性に与える影響や今後生じうるリスクに対する有効なアプローチ等について活発な議論を行った。
○令和元年度：11月にオンラインにおいて、海洋をテーマに「アジア・大洋州における気候変動と脆弱性に関する国際会議」を開催した。国内外から約130名が参加し、海洋に関連した科学的知見や気候変動に係る取組が紹介された。
○令和２年度：1月にオンラインにおいて、「YOUTH気候変動政策コンペティション」を開催した。学生が実在する自治体に対して気候変動政策を提案した。</t>
    <rPh sb="174" eb="176">
      <t>レイワ</t>
    </rPh>
    <rPh sb="176" eb="179">
      <t>ガンネンド</t>
    </rPh>
    <rPh sb="182" eb="183">
      <t>ガツ</t>
    </rPh>
    <rPh sb="194" eb="196">
      <t>カイヨウ</t>
    </rPh>
    <rPh sb="206" eb="209">
      <t>タイヨウシュウ</t>
    </rPh>
    <rPh sb="213" eb="215">
      <t>キコウ</t>
    </rPh>
    <rPh sb="215" eb="217">
      <t>ヘンドウ</t>
    </rPh>
    <rPh sb="218" eb="221">
      <t>ゼイジャクセイ</t>
    </rPh>
    <rPh sb="222" eb="223">
      <t>カン</t>
    </rPh>
    <rPh sb="225" eb="227">
      <t>コクサイ</t>
    </rPh>
    <rPh sb="227" eb="229">
      <t>カイギ</t>
    </rPh>
    <rPh sb="231" eb="233">
      <t>カイサイ</t>
    </rPh>
    <rPh sb="236" eb="239">
      <t>コクナイガイ</t>
    </rPh>
    <rPh sb="241" eb="242">
      <t>ヤク</t>
    </rPh>
    <rPh sb="245" eb="246">
      <t>メイ</t>
    </rPh>
    <rPh sb="247" eb="249">
      <t>サンカ</t>
    </rPh>
    <rPh sb="251" eb="253">
      <t>カイヨウ</t>
    </rPh>
    <rPh sb="254" eb="256">
      <t>カンレン</t>
    </rPh>
    <rPh sb="258" eb="261">
      <t>カガクテキ</t>
    </rPh>
    <rPh sb="261" eb="263">
      <t>チケン</t>
    </rPh>
    <rPh sb="264" eb="266">
      <t>キコウ</t>
    </rPh>
    <rPh sb="266" eb="268">
      <t>ヘンドウ</t>
    </rPh>
    <rPh sb="269" eb="270">
      <t>カカ</t>
    </rPh>
    <rPh sb="271" eb="273">
      <t>トリクミ</t>
    </rPh>
    <rPh sb="274" eb="276">
      <t>ショウカイ</t>
    </rPh>
    <rPh sb="282" eb="284">
      <t>レイワ</t>
    </rPh>
    <rPh sb="285" eb="287">
      <t>ネンド</t>
    </rPh>
    <rPh sb="289" eb="290">
      <t>ガツ</t>
    </rPh>
    <rPh sb="307" eb="309">
      <t>キコウ</t>
    </rPh>
    <rPh sb="309" eb="311">
      <t>ヘンドウ</t>
    </rPh>
    <rPh sb="311" eb="313">
      <t>セイサク</t>
    </rPh>
    <rPh sb="323" eb="325">
      <t>カイサイ</t>
    </rPh>
    <rPh sb="328" eb="330">
      <t>ガクセイ</t>
    </rPh>
    <rPh sb="331" eb="333">
      <t>ジツザイ</t>
    </rPh>
    <rPh sb="335" eb="338">
      <t>ジチタイ</t>
    </rPh>
    <rPh sb="339" eb="340">
      <t>タイ</t>
    </rPh>
    <rPh sb="342" eb="344">
      <t>キコウ</t>
    </rPh>
    <rPh sb="344" eb="346">
      <t>ヘンドウ</t>
    </rPh>
    <rPh sb="346" eb="348">
      <t>セイサク</t>
    </rPh>
    <rPh sb="349" eb="351">
      <t>テイアン</t>
    </rPh>
    <phoneticPr fontId="5"/>
  </si>
  <si>
    <t>○平成30年度：平成29年12月の気候変動サミットで河野外務大臣が平成30年中の開催を発表した気候変動と脆弱性の国際会議を成功させる。
○令和元年度：内外関係機関との連携を含めた支援を着実に実施し、二国間の開発協力などを通じた気候変動関連途上国支援や、企業や自治体との連携等を含め、様々な分野や手段で気候変動問題への解決に貢献する。
○令和２年度：秋に開催されるプレCOPのテーマとして若者世代が取り上げられるなど、国際的に若者世代の気候変動への関心が高まっている中、日本の若者だからこそ思いつくユニークな着眼点や取組を世界に発信する。</t>
    <rPh sb="168" eb="170">
      <t>レイワ</t>
    </rPh>
    <rPh sb="171" eb="173">
      <t>ネンド</t>
    </rPh>
    <rPh sb="174" eb="175">
      <t>アキ</t>
    </rPh>
    <rPh sb="176" eb="178">
      <t>カイサイ</t>
    </rPh>
    <rPh sb="193" eb="195">
      <t>ワカモノ</t>
    </rPh>
    <rPh sb="195" eb="197">
      <t>セダイ</t>
    </rPh>
    <rPh sb="198" eb="199">
      <t>ト</t>
    </rPh>
    <rPh sb="200" eb="201">
      <t>ア</t>
    </rPh>
    <rPh sb="208" eb="211">
      <t>コクサイテキ</t>
    </rPh>
    <rPh sb="212" eb="214">
      <t>ワカモノ</t>
    </rPh>
    <rPh sb="214" eb="216">
      <t>セダイ</t>
    </rPh>
    <rPh sb="217" eb="219">
      <t>キコウ</t>
    </rPh>
    <rPh sb="219" eb="221">
      <t>ヘンドウ</t>
    </rPh>
    <rPh sb="223" eb="225">
      <t>カンシン</t>
    </rPh>
    <rPh sb="226" eb="227">
      <t>タカ</t>
    </rPh>
    <rPh sb="232" eb="233">
      <t>ナカ</t>
    </rPh>
    <rPh sb="234" eb="236">
      <t>ニホン</t>
    </rPh>
    <rPh sb="237" eb="239">
      <t>ワカモノ</t>
    </rPh>
    <rPh sb="244" eb="245">
      <t>オモ</t>
    </rPh>
    <rPh sb="253" eb="256">
      <t>チャクガンテン</t>
    </rPh>
    <rPh sb="257" eb="259">
      <t>トリクミ</t>
    </rPh>
    <rPh sb="260" eb="262">
      <t>セカイ</t>
    </rPh>
    <rPh sb="263" eb="265">
      <t>ハッシン</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</si>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</sst>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104623</xdr:colOff>
      <xdr:row>749</xdr:row>
      <xdr:rowOff>228595</xdr:rowOff>
    </xdr:from>
    <xdr:to>
      <xdr:col>48</xdr:col>
      <xdr:colOff>114299</xdr:colOff>
      <xdr:row>757</xdr:row>
      <xdr:rowOff>12880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71773" y="49549045"/>
          <a:ext cx="4981726" cy="2616385"/>
          <a:chOff x="3710848" y="30051375"/>
          <a:chExt cx="5480105" cy="211750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3.46</a:t>
            </a:r>
            <a:r>
              <a:rPr kumimoji="1" lang="ja-JP" altLang="en-US" sz="1100" baseline="0"/>
              <a:t>百万</a:t>
            </a:r>
            <a:r>
              <a:rPr kumimoji="1" lang="ja-JP" altLang="en-US" sz="1100"/>
              <a:t>円</a:t>
            </a:r>
            <a:endParaRPr kumimoji="1" lang="en-US" altLang="ja-JP" sz="1100"/>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597655" y="30773844"/>
            <a:ext cx="0" cy="626829"/>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10848" y="31563454"/>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Ａ．公益財団法人日本国際フォーラム</a:t>
            </a:r>
            <a:endParaRPr kumimoji="1" lang="en-US" altLang="ja-JP" sz="1100" baseline="0"/>
          </a:p>
          <a:p>
            <a:pPr algn="ctr"/>
            <a:r>
              <a:rPr kumimoji="1" lang="en-US" altLang="ja-JP" sz="1100" baseline="0"/>
              <a:t>3.46</a:t>
            </a:r>
            <a:r>
              <a:rPr kumimoji="1" lang="ja-JP" altLang="en-US" sz="1100" baseline="0"/>
              <a:t>百万</a:t>
            </a:r>
            <a:r>
              <a:rPr kumimoji="1" lang="ja-JP" altLang="en-US" sz="1100"/>
              <a:t>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6746086" y="31510531"/>
            <a:ext cx="2444867"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オンライン会議の管理運営等業務、報告書の作成</a:t>
            </a:r>
            <a:endParaRPr kumimoji="1" lang="en-US" altLang="ja-JP" sz="1100"/>
          </a:p>
        </xdr:txBody>
      </xdr:sp>
    </xdr:grpSp>
    <xdr:clientData/>
  </xdr:twoCellAnchor>
  <xdr:twoCellAnchor>
    <xdr:from>
      <xdr:col>29</xdr:col>
      <xdr:colOff>180975</xdr:colOff>
      <xdr:row>752</xdr:row>
      <xdr:rowOff>47626</xdr:rowOff>
    </xdr:from>
    <xdr:to>
      <xdr:col>29</xdr:col>
      <xdr:colOff>180975</xdr:colOff>
      <xdr:row>754</xdr:row>
      <xdr:rowOff>114300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5981700" y="236134276"/>
          <a:ext cx="0" cy="771524"/>
        </a:xfrm>
        <a:prstGeom prst="straightConnector1">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21</xdr:col>
      <xdr:colOff>28575</xdr:colOff>
      <xdr:row>752</xdr:row>
      <xdr:rowOff>219075</xdr:rowOff>
    </xdr:from>
    <xdr:to>
      <xdr:col>25</xdr:col>
      <xdr:colOff>133350</xdr:colOff>
      <xdr:row>753</xdr:row>
      <xdr:rowOff>161925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229100" y="236305725"/>
          <a:ext cx="9048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企画競争</a:t>
          </a:r>
        </a:p>
      </xdr:txBody>
    </xdr:sp>
    <xdr:clientData/>
  </xdr:twoCellAnchor>
  <xdr:twoCellAnchor>
    <xdr:from>
      <xdr:col>30</xdr:col>
      <xdr:colOff>114300</xdr:colOff>
      <xdr:row>752</xdr:row>
      <xdr:rowOff>228600</xdr:rowOff>
    </xdr:from>
    <xdr:to>
      <xdr:col>35</xdr:col>
      <xdr:colOff>152400</xdr:colOff>
      <xdr:row>753</xdr:row>
      <xdr:rowOff>152400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15050" y="236315250"/>
          <a:ext cx="1038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170</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700</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614</v>
      </c>
      <c r="H5" s="555"/>
      <c r="I5" s="555"/>
      <c r="J5" s="555"/>
      <c r="K5" s="555"/>
      <c r="L5" s="555"/>
      <c r="M5" s="556" t="s">
        <v>9</v>
      </c>
      <c r="N5" s="557"/>
      <c r="O5" s="557"/>
      <c r="P5" s="557"/>
      <c r="Q5" s="557"/>
      <c r="R5" s="558"/>
      <c r="S5" s="559" t="s">
        <v>480</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749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8</v>
      </c>
      <c r="Q13" s="164"/>
      <c r="R13" s="164"/>
      <c r="S13" s="164"/>
      <c r="T13" s="164"/>
      <c r="U13" s="164"/>
      <c r="V13" s="165"/>
      <c r="W13" s="163">
        <v>8</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t="s">
        <v>767</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709</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709</v>
      </c>
      <c r="AL15" s="164"/>
      <c r="AM15" s="164"/>
      <c r="AN15" s="164"/>
      <c r="AO15" s="164"/>
      <c r="AP15" s="164"/>
      <c r="AQ15" s="165"/>
      <c r="AR15" s="163" t="s">
        <v>709</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709</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709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8</v>
      </c>
      <c r="Q18" s="170"/>
      <c r="R18" s="170"/>
      <c r="S18" s="170"/>
      <c r="T18" s="170"/>
      <c r="U18" s="170"/>
      <c r="V18" s="171"/>
      <c r="W18" s="169">
        <f>SUM(W13:AC17)</f>
        <v>8</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6.4</v>
      </c>
      <c r="Q19" s="164"/>
      <c r="R19" s="164"/>
      <c r="S19" s="164"/>
      <c r="T19" s="164"/>
      <c r="U19" s="164"/>
      <c r="V19" s="165"/>
      <c r="W19" s="163">
        <v>0.2</v>
      </c>
      <c r="X19" s="164"/>
      <c r="Y19" s="164"/>
      <c r="Z19" s="164"/>
      <c r="AA19" s="164"/>
      <c r="AB19" s="164"/>
      <c r="AC19" s="165"/>
      <c r="AD19" s="163">
        <v>3.5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0.8</v>
      </c>
      <c r="Q20" s="535"/>
      <c r="R20" s="535"/>
      <c r="S20" s="535"/>
      <c r="T20" s="535"/>
      <c r="U20" s="535"/>
      <c r="V20" s="535"/>
      <c r="W20" s="535">
        <f t="shared" ref="W20" si="0">IF(W18=0, "-", SUM(W19)/W18)</f>
        <v>2.5000000000000001E-2</v>
      </c>
      <c r="X20" s="535"/>
      <c r="Y20" s="535"/>
      <c r="Z20" s="535"/>
      <c r="AA20" s="535"/>
      <c r="AB20" s="535"/>
      <c r="AC20" s="535"/>
      <c r="AD20" s="535">
        <f t="shared" ref="AD20" si="1">IF(AD18=0, "-", SUM(AD19)/AD18)</f>
        <v>0.58333333333333337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0.8</v>
      </c>
      <c r="Q21" s="535"/>
      <c r="R21" s="535"/>
      <c r="S21" s="535"/>
      <c r="T21" s="535"/>
      <c r="U21" s="535"/>
      <c r="V21" s="535"/>
      <c r="W21" s="535">
        <f t="shared" ref="W21" si="2">IF(W19=0, "-", SUM(W19)/SUM(W13,W14))</f>
        <v>2.5000000000000001E-2</v>
      </c>
      <c r="X21" s="535"/>
      <c r="Y21" s="535"/>
      <c r="Z21" s="535"/>
      <c r="AA21" s="535"/>
      <c r="AB21" s="535"/>
      <c r="AC21" s="535"/>
      <c r="AD21" s="535">
        <f t="shared" ref="AD21" si="3">IF(AD19=0, "-", SUM(AD19)/SUM(AD13,AD14))</f>
        <v>0.58333333333333337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3</v>
      </c>
      <c r="Q23" s="161"/>
      <c r="R23" s="161"/>
      <c r="S23" s="161"/>
      <c r="T23" s="161"/>
      <c r="U23" s="161"/>
      <c r="V23" s="162"/>
      <c r="W23" s="160" t="s">
        <v>767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711</v>
      </c>
      <c r="H24" s="136"/>
      <c r="I24" s="136"/>
      <c r="J24" s="136"/>
      <c r="K24" s="136"/>
      <c r="L24" s="136"/>
      <c r="M24" s="136"/>
      <c r="N24" s="136"/>
      <c r="O24" s="137"/>
      <c r="P24" s="163">
        <v>3</v>
      </c>
      <c r="Q24" s="164"/>
      <c r="R24" s="164"/>
      <c r="S24" s="164"/>
      <c r="T24" s="164"/>
      <c r="U24" s="164"/>
      <c r="V24" s="165"/>
      <c r="W24" s="163" t="s">
        <v>767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6</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717</v>
      </c>
      <c r="AV31" s="271"/>
      <c r="AW31" s="375" t="s">
        <v>49</v>
      </c>
      <c r="AX31" s="376"/>
    </row>
    <row r="32" spans="1:50" ht="23.25" customHeight="1">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50</v>
      </c>
      <c r="Z32" s="545"/>
      <c r="AA32" s="546"/>
      <c r="AB32" s="547" t="s">
        <v>716</v>
      </c>
      <c r="AC32" s="547"/>
      <c r="AD32" s="547"/>
      <c r="AE32" s="363">
        <v>132</v>
      </c>
      <c r="AF32" s="364"/>
      <c r="AG32" s="364"/>
      <c r="AH32" s="364"/>
      <c r="AI32" s="363">
        <v>160</v>
      </c>
      <c r="AJ32" s="364"/>
      <c r="AK32" s="364"/>
      <c r="AL32" s="364"/>
      <c r="AM32" s="363">
        <v>82</v>
      </c>
      <c r="AN32" s="364"/>
      <c r="AO32" s="364"/>
      <c r="AP32" s="364"/>
      <c r="AQ32" s="166" t="s">
        <v>750</v>
      </c>
      <c r="AR32" s="167"/>
      <c r="AS32" s="167"/>
      <c r="AT32" s="168"/>
      <c r="AU32" s="364" t="s">
        <v>717</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716</v>
      </c>
      <c r="AC33" s="518"/>
      <c r="AD33" s="518"/>
      <c r="AE33" s="363">
        <v>150</v>
      </c>
      <c r="AF33" s="364"/>
      <c r="AG33" s="364"/>
      <c r="AH33" s="364"/>
      <c r="AI33" s="363">
        <v>150</v>
      </c>
      <c r="AJ33" s="364"/>
      <c r="AK33" s="364"/>
      <c r="AL33" s="364"/>
      <c r="AM33" s="363">
        <v>150</v>
      </c>
      <c r="AN33" s="364"/>
      <c r="AO33" s="364"/>
      <c r="AP33" s="364"/>
      <c r="AQ33" s="166">
        <v>150</v>
      </c>
      <c r="AR33" s="167"/>
      <c r="AS33" s="167"/>
      <c r="AT33" s="168"/>
      <c r="AU33" s="364" t="s">
        <v>717</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88</v>
      </c>
      <c r="AF34" s="364"/>
      <c r="AG34" s="364"/>
      <c r="AH34" s="364"/>
      <c r="AI34" s="363">
        <v>106.7</v>
      </c>
      <c r="AJ34" s="364"/>
      <c r="AK34" s="364"/>
      <c r="AL34" s="364"/>
      <c r="AM34" s="363">
        <f>AM32/AM33*100</f>
        <v>54.666666666666664</v>
      </c>
      <c r="AN34" s="364"/>
      <c r="AO34" s="364"/>
      <c r="AP34" s="364"/>
      <c r="AQ34" s="166" t="s">
        <v>750</v>
      </c>
      <c r="AR34" s="167"/>
      <c r="AS34" s="167"/>
      <c r="AT34" s="168"/>
      <c r="AU34" s="364" t="s">
        <v>717</v>
      </c>
      <c r="AV34" s="364"/>
      <c r="AW34" s="364"/>
      <c r="AX34" s="365"/>
    </row>
    <row r="35" spans="1:51" ht="23.25" customHeight="1">
      <c r="A35" s="891" t="s">
        <v>54</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48</v>
      </c>
      <c r="AT38" s="202"/>
      <c r="AU38" s="271" t="s">
        <v>717</v>
      </c>
      <c r="AV38" s="271"/>
      <c r="AW38" s="375" t="s">
        <v>49</v>
      </c>
      <c r="AX38" s="376"/>
      <c r="AY38">
        <f>$AY$37</f>
        <v>1</v>
      </c>
    </row>
    <row r="39" spans="1:51" ht="23.25" customHeight="1">
      <c r="A39" s="511"/>
      <c r="B39" s="509"/>
      <c r="C39" s="509"/>
      <c r="D39" s="509"/>
      <c r="E39" s="509"/>
      <c r="F39" s="510"/>
      <c r="G39" s="536" t="s">
        <v>721</v>
      </c>
      <c r="H39" s="537"/>
      <c r="I39" s="537"/>
      <c r="J39" s="537"/>
      <c r="K39" s="537"/>
      <c r="L39" s="537"/>
      <c r="M39" s="537"/>
      <c r="N39" s="537"/>
      <c r="O39" s="538"/>
      <c r="P39" s="191" t="s">
        <v>722</v>
      </c>
      <c r="Q39" s="191"/>
      <c r="R39" s="191"/>
      <c r="S39" s="191"/>
      <c r="T39" s="191"/>
      <c r="U39" s="191"/>
      <c r="V39" s="191"/>
      <c r="W39" s="191"/>
      <c r="X39" s="233"/>
      <c r="Y39" s="339" t="s">
        <v>50</v>
      </c>
      <c r="Z39" s="545"/>
      <c r="AA39" s="546"/>
      <c r="AB39" s="547" t="s">
        <v>720</v>
      </c>
      <c r="AC39" s="547"/>
      <c r="AD39" s="547"/>
      <c r="AE39" s="363">
        <v>2783</v>
      </c>
      <c r="AF39" s="364"/>
      <c r="AG39" s="364"/>
      <c r="AH39" s="364"/>
      <c r="AI39" s="363">
        <v>4115</v>
      </c>
      <c r="AJ39" s="364"/>
      <c r="AK39" s="364"/>
      <c r="AL39" s="364"/>
      <c r="AM39" s="363">
        <v>5612</v>
      </c>
      <c r="AN39" s="364"/>
      <c r="AO39" s="364"/>
      <c r="AP39" s="364"/>
      <c r="AQ39" s="166" t="s">
        <v>768</v>
      </c>
      <c r="AR39" s="167"/>
      <c r="AS39" s="167"/>
      <c r="AT39" s="168"/>
      <c r="AU39" s="364" t="s">
        <v>717</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720</v>
      </c>
      <c r="AC40" s="518"/>
      <c r="AD40" s="518"/>
      <c r="AE40" s="363">
        <v>10000</v>
      </c>
      <c r="AF40" s="364"/>
      <c r="AG40" s="364"/>
      <c r="AH40" s="364"/>
      <c r="AI40" s="363">
        <v>10000</v>
      </c>
      <c r="AJ40" s="364"/>
      <c r="AK40" s="364"/>
      <c r="AL40" s="364"/>
      <c r="AM40" s="363">
        <v>10000</v>
      </c>
      <c r="AN40" s="364"/>
      <c r="AO40" s="364"/>
      <c r="AP40" s="364"/>
      <c r="AQ40" s="166">
        <v>10000</v>
      </c>
      <c r="AR40" s="167"/>
      <c r="AS40" s="167"/>
      <c r="AT40" s="168"/>
      <c r="AU40" s="364" t="s">
        <v>717</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27.8</v>
      </c>
      <c r="AF41" s="364"/>
      <c r="AG41" s="364"/>
      <c r="AH41" s="364"/>
      <c r="AI41" s="363">
        <v>41.2</v>
      </c>
      <c r="AJ41" s="364"/>
      <c r="AK41" s="364"/>
      <c r="AL41" s="364"/>
      <c r="AM41" s="363">
        <v>56.1</v>
      </c>
      <c r="AN41" s="364"/>
      <c r="AO41" s="364"/>
      <c r="AP41" s="364"/>
      <c r="AQ41" s="166" t="s">
        <v>768</v>
      </c>
      <c r="AR41" s="167"/>
      <c r="AS41" s="167"/>
      <c r="AT41" s="168"/>
      <c r="AU41" s="364" t="s">
        <v>717</v>
      </c>
      <c r="AV41" s="364"/>
      <c r="AW41" s="364"/>
      <c r="AX41" s="365"/>
      <c r="AY41">
        <f t="shared" si="4"/>
        <v>1</v>
      </c>
    </row>
    <row r="42" spans="1:51" ht="23.25" customHeight="1">
      <c r="A42" s="891" t="s">
        <v>54</v>
      </c>
      <c r="B42" s="892"/>
      <c r="C42" s="892"/>
      <c r="D42" s="892"/>
      <c r="E42" s="892"/>
      <c r="F42" s="893"/>
      <c r="G42" s="897" t="s">
        <v>723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1</v>
      </c>
    </row>
    <row r="66" spans="1:51" ht="18.75"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t="s">
        <v>717</v>
      </c>
      <c r="AR66" s="178"/>
      <c r="AS66" s="179" t="s">
        <v>48</v>
      </c>
      <c r="AT66" s="202"/>
      <c r="AU66" s="271" t="s">
        <v>717</v>
      </c>
      <c r="AV66" s="271"/>
      <c r="AW66" s="859" t="s">
        <v>49</v>
      </c>
      <c r="AX66" s="972"/>
      <c r="AY66">
        <f>$AY$65</f>
        <v>1</v>
      </c>
    </row>
    <row r="67" spans="1:51" ht="23.25" customHeight="1">
      <c r="A67" s="845"/>
      <c r="B67" s="846"/>
      <c r="C67" s="846"/>
      <c r="D67" s="846"/>
      <c r="E67" s="846"/>
      <c r="F67" s="847"/>
      <c r="G67" s="973" t="s">
        <v>57</v>
      </c>
      <c r="H67" s="956" t="s">
        <v>724</v>
      </c>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t="s">
        <v>717</v>
      </c>
      <c r="AF67" s="364"/>
      <c r="AG67" s="364"/>
      <c r="AH67" s="364"/>
      <c r="AI67" s="363" t="s">
        <v>717</v>
      </c>
      <c r="AJ67" s="364"/>
      <c r="AK67" s="364"/>
      <c r="AL67" s="364"/>
      <c r="AM67" s="363" t="s">
        <v>717</v>
      </c>
      <c r="AN67" s="364"/>
      <c r="AO67" s="364"/>
      <c r="AP67" s="364"/>
      <c r="AQ67" s="363" t="s">
        <v>717</v>
      </c>
      <c r="AR67" s="364"/>
      <c r="AS67" s="364"/>
      <c r="AT67" s="810"/>
      <c r="AU67" s="364" t="s">
        <v>717</v>
      </c>
      <c r="AV67" s="364"/>
      <c r="AW67" s="364"/>
      <c r="AX67" s="365"/>
      <c r="AY67">
        <f t="shared" ref="AY67:AY72" si="8">$AY$65</f>
        <v>1</v>
      </c>
    </row>
    <row r="68" spans="1:51" ht="23.25"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t="s">
        <v>717</v>
      </c>
      <c r="AF68" s="364"/>
      <c r="AG68" s="364"/>
      <c r="AH68" s="364"/>
      <c r="AI68" s="363" t="s">
        <v>717</v>
      </c>
      <c r="AJ68" s="364"/>
      <c r="AK68" s="364"/>
      <c r="AL68" s="364"/>
      <c r="AM68" s="363" t="s">
        <v>717</v>
      </c>
      <c r="AN68" s="364"/>
      <c r="AO68" s="364"/>
      <c r="AP68" s="364"/>
      <c r="AQ68" s="363" t="s">
        <v>717</v>
      </c>
      <c r="AR68" s="364"/>
      <c r="AS68" s="364"/>
      <c r="AT68" s="810"/>
      <c r="AU68" s="364" t="s">
        <v>717</v>
      </c>
      <c r="AV68" s="364"/>
      <c r="AW68" s="364"/>
      <c r="AX68" s="365"/>
      <c r="AY68">
        <f t="shared" si="8"/>
        <v>1</v>
      </c>
    </row>
    <row r="69" spans="1:51" ht="23.25"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t="s">
        <v>717</v>
      </c>
      <c r="AF69" s="372"/>
      <c r="AG69" s="372"/>
      <c r="AH69" s="372"/>
      <c r="AI69" s="371" t="s">
        <v>717</v>
      </c>
      <c r="AJ69" s="372"/>
      <c r="AK69" s="372"/>
      <c r="AL69" s="372"/>
      <c r="AM69" s="371" t="s">
        <v>717</v>
      </c>
      <c r="AN69" s="372"/>
      <c r="AO69" s="372"/>
      <c r="AP69" s="372"/>
      <c r="AQ69" s="363" t="s">
        <v>717</v>
      </c>
      <c r="AR69" s="364"/>
      <c r="AS69" s="364"/>
      <c r="AT69" s="810"/>
      <c r="AU69" s="364" t="s">
        <v>717</v>
      </c>
      <c r="AV69" s="364"/>
      <c r="AW69" s="364"/>
      <c r="AX69" s="365"/>
      <c r="AY69">
        <f t="shared" si="8"/>
        <v>1</v>
      </c>
    </row>
    <row r="70" spans="1:51" ht="23.25"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t="s">
        <v>717</v>
      </c>
      <c r="AF70" s="364"/>
      <c r="AG70" s="364"/>
      <c r="AH70" s="364"/>
      <c r="AI70" s="363" t="s">
        <v>717</v>
      </c>
      <c r="AJ70" s="364"/>
      <c r="AK70" s="364"/>
      <c r="AL70" s="364"/>
      <c r="AM70" s="363" t="s">
        <v>717</v>
      </c>
      <c r="AN70" s="364"/>
      <c r="AO70" s="364"/>
      <c r="AP70" s="364"/>
      <c r="AQ70" s="363" t="s">
        <v>717</v>
      </c>
      <c r="AR70" s="364"/>
      <c r="AS70" s="364"/>
      <c r="AT70" s="810"/>
      <c r="AU70" s="364" t="s">
        <v>717</v>
      </c>
      <c r="AV70" s="364"/>
      <c r="AW70" s="364"/>
      <c r="AX70" s="365"/>
      <c r="AY70">
        <f t="shared" si="8"/>
        <v>1</v>
      </c>
    </row>
    <row r="71" spans="1:51" ht="23.25"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t="s">
        <v>717</v>
      </c>
      <c r="AF71" s="364"/>
      <c r="AG71" s="364"/>
      <c r="AH71" s="364"/>
      <c r="AI71" s="363" t="s">
        <v>717</v>
      </c>
      <c r="AJ71" s="364"/>
      <c r="AK71" s="364"/>
      <c r="AL71" s="364"/>
      <c r="AM71" s="363" t="s">
        <v>717</v>
      </c>
      <c r="AN71" s="364"/>
      <c r="AO71" s="364"/>
      <c r="AP71" s="364"/>
      <c r="AQ71" s="363" t="s">
        <v>717</v>
      </c>
      <c r="AR71" s="364"/>
      <c r="AS71" s="364"/>
      <c r="AT71" s="810"/>
      <c r="AU71" s="364" t="s">
        <v>717</v>
      </c>
      <c r="AV71" s="364"/>
      <c r="AW71" s="364"/>
      <c r="AX71" s="365"/>
      <c r="AY71">
        <f t="shared" si="8"/>
        <v>1</v>
      </c>
    </row>
    <row r="72" spans="1:51" ht="23.25" customHeight="1" thickBo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t="s">
        <v>717</v>
      </c>
      <c r="AF72" s="372"/>
      <c r="AG72" s="372"/>
      <c r="AH72" s="372"/>
      <c r="AI72" s="371" t="s">
        <v>717</v>
      </c>
      <c r="AJ72" s="372"/>
      <c r="AK72" s="372"/>
      <c r="AL72" s="372"/>
      <c r="AM72" s="371" t="s">
        <v>717</v>
      </c>
      <c r="AN72" s="372"/>
      <c r="AO72" s="372"/>
      <c r="AP72" s="932"/>
      <c r="AQ72" s="363" t="s">
        <v>717</v>
      </c>
      <c r="AR72" s="364"/>
      <c r="AS72" s="364"/>
      <c r="AT72" s="810"/>
      <c r="AU72" s="364" t="s">
        <v>717</v>
      </c>
      <c r="AV72" s="364"/>
      <c r="AW72" s="364"/>
      <c r="AX72" s="365"/>
      <c r="AY72">
        <f t="shared" si="8"/>
        <v>1</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720</v>
      </c>
      <c r="AC101" s="547"/>
      <c r="AD101" s="547"/>
      <c r="AE101" s="358">
        <v>1</v>
      </c>
      <c r="AF101" s="358"/>
      <c r="AG101" s="358"/>
      <c r="AH101" s="358"/>
      <c r="AI101" s="358">
        <v>1</v>
      </c>
      <c r="AJ101" s="358"/>
      <c r="AK101" s="358"/>
      <c r="AL101" s="358"/>
      <c r="AM101" s="358">
        <v>1</v>
      </c>
      <c r="AN101" s="358"/>
      <c r="AO101" s="358"/>
      <c r="AP101" s="358"/>
      <c r="AQ101" s="358" t="s">
        <v>750</v>
      </c>
      <c r="AR101" s="358"/>
      <c r="AS101" s="358"/>
      <c r="AT101" s="358"/>
      <c r="AU101" s="363" t="s">
        <v>750</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720</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24"/>
    </row>
    <row r="103" spans="1:60" ht="31.5"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87"/>
      <c r="B104" s="488"/>
      <c r="C104" s="488"/>
      <c r="D104" s="488"/>
      <c r="E104" s="488"/>
      <c r="F104" s="489"/>
      <c r="G104" s="191" t="s">
        <v>726</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720</v>
      </c>
      <c r="AC104" s="468"/>
      <c r="AD104" s="469"/>
      <c r="AE104" s="358">
        <v>2</v>
      </c>
      <c r="AF104" s="358"/>
      <c r="AG104" s="358"/>
      <c r="AH104" s="358"/>
      <c r="AI104" s="358">
        <v>1</v>
      </c>
      <c r="AJ104" s="358"/>
      <c r="AK104" s="358"/>
      <c r="AL104" s="358"/>
      <c r="AM104" s="358">
        <v>2</v>
      </c>
      <c r="AN104" s="358"/>
      <c r="AO104" s="358"/>
      <c r="AP104" s="358"/>
      <c r="AQ104" s="358" t="s">
        <v>750</v>
      </c>
      <c r="AR104" s="358"/>
      <c r="AS104" s="358"/>
      <c r="AT104" s="358"/>
      <c r="AU104" s="358" t="s">
        <v>750</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t="s">
        <v>720</v>
      </c>
      <c r="AC105" s="404"/>
      <c r="AD105" s="405"/>
      <c r="AE105" s="358">
        <v>2</v>
      </c>
      <c r="AF105" s="358"/>
      <c r="AG105" s="358"/>
      <c r="AH105" s="358"/>
      <c r="AI105" s="358">
        <v>2</v>
      </c>
      <c r="AJ105" s="358"/>
      <c r="AK105" s="358"/>
      <c r="AL105" s="358"/>
      <c r="AM105" s="358">
        <v>2</v>
      </c>
      <c r="AN105" s="358"/>
      <c r="AO105" s="358"/>
      <c r="AP105" s="358"/>
      <c r="AQ105" s="358">
        <v>2</v>
      </c>
      <c r="AR105" s="358"/>
      <c r="AS105" s="358"/>
      <c r="AT105" s="358"/>
      <c r="AU105" s="358">
        <v>2</v>
      </c>
      <c r="AV105" s="358"/>
      <c r="AW105" s="358"/>
      <c r="AX105" s="359"/>
      <c r="AY105">
        <f>$AY$103</f>
        <v>1</v>
      </c>
    </row>
    <row r="106" spans="1:60" ht="31.5"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1</v>
      </c>
    </row>
    <row r="107" spans="1:60" ht="23.25" customHeight="1">
      <c r="A107" s="487"/>
      <c r="B107" s="488"/>
      <c r="C107" s="488"/>
      <c r="D107" s="488"/>
      <c r="E107" s="488"/>
      <c r="F107" s="489"/>
      <c r="G107" s="191" t="s">
        <v>727</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720</v>
      </c>
      <c r="AC107" s="468"/>
      <c r="AD107" s="469"/>
      <c r="AE107" s="358">
        <v>1</v>
      </c>
      <c r="AF107" s="358"/>
      <c r="AG107" s="358"/>
      <c r="AH107" s="358"/>
      <c r="AI107" s="358">
        <v>1</v>
      </c>
      <c r="AJ107" s="358"/>
      <c r="AK107" s="358"/>
      <c r="AL107" s="358"/>
      <c r="AM107" s="358">
        <v>1</v>
      </c>
      <c r="AN107" s="358"/>
      <c r="AO107" s="358"/>
      <c r="AP107" s="358"/>
      <c r="AQ107" s="358" t="s">
        <v>750</v>
      </c>
      <c r="AR107" s="358"/>
      <c r="AS107" s="358"/>
      <c r="AT107" s="358"/>
      <c r="AU107" s="358" t="s">
        <v>750</v>
      </c>
      <c r="AV107" s="358"/>
      <c r="AW107" s="358"/>
      <c r="AX107" s="359"/>
      <c r="AY107">
        <f>$AY$106</f>
        <v>1</v>
      </c>
    </row>
    <row r="108" spans="1:60" ht="23.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t="s">
        <v>720</v>
      </c>
      <c r="AC108" s="404"/>
      <c r="AD108" s="405"/>
      <c r="AE108" s="358">
        <v>2</v>
      </c>
      <c r="AF108" s="358"/>
      <c r="AG108" s="358"/>
      <c r="AH108" s="358"/>
      <c r="AI108" s="358">
        <v>3</v>
      </c>
      <c r="AJ108" s="358"/>
      <c r="AK108" s="358"/>
      <c r="AL108" s="358"/>
      <c r="AM108" s="358">
        <v>2</v>
      </c>
      <c r="AN108" s="358"/>
      <c r="AO108" s="358"/>
      <c r="AP108" s="358"/>
      <c r="AQ108" s="358">
        <v>2</v>
      </c>
      <c r="AR108" s="358"/>
      <c r="AS108" s="358"/>
      <c r="AT108" s="358"/>
      <c r="AU108" s="358">
        <v>2</v>
      </c>
      <c r="AV108" s="358"/>
      <c r="AW108" s="358"/>
      <c r="AX108" s="359"/>
      <c r="AY108">
        <f>$AY$106</f>
        <v>1</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729</v>
      </c>
      <c r="AC116" s="301"/>
      <c r="AD116" s="302"/>
      <c r="AE116" s="358">
        <v>3.8</v>
      </c>
      <c r="AF116" s="358"/>
      <c r="AG116" s="358"/>
      <c r="AH116" s="358"/>
      <c r="AI116" s="358">
        <v>7.5</v>
      </c>
      <c r="AJ116" s="358"/>
      <c r="AK116" s="358"/>
      <c r="AL116" s="358"/>
      <c r="AM116" s="358">
        <f>3.5/2</f>
        <v>1.75</v>
      </c>
      <c r="AN116" s="358"/>
      <c r="AO116" s="358"/>
      <c r="AP116" s="358"/>
      <c r="AQ116" s="363">
        <f>6/2</f>
        <v>3</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730</v>
      </c>
      <c r="AC117" s="343"/>
      <c r="AD117" s="344"/>
      <c r="AE117" s="306" t="s">
        <v>731</v>
      </c>
      <c r="AF117" s="306"/>
      <c r="AG117" s="306"/>
      <c r="AH117" s="306"/>
      <c r="AI117" s="306" t="s">
        <v>732</v>
      </c>
      <c r="AJ117" s="306"/>
      <c r="AK117" s="306"/>
      <c r="AL117" s="306"/>
      <c r="AM117" s="306" t="s">
        <v>751</v>
      </c>
      <c r="AN117" s="306"/>
      <c r="AO117" s="306"/>
      <c r="AP117" s="306"/>
      <c r="AQ117" s="306" t="s">
        <v>752</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729</v>
      </c>
      <c r="AC119" s="301"/>
      <c r="AD119" s="302"/>
      <c r="AE119" s="358">
        <v>7.7</v>
      </c>
      <c r="AF119" s="358"/>
      <c r="AG119" s="358"/>
      <c r="AH119" s="358"/>
      <c r="AI119" s="358">
        <v>7.5</v>
      </c>
      <c r="AJ119" s="358"/>
      <c r="AK119" s="358"/>
      <c r="AL119" s="358"/>
      <c r="AM119" s="358">
        <f>3.5/1</f>
        <v>3.5</v>
      </c>
      <c r="AN119" s="358"/>
      <c r="AO119" s="358"/>
      <c r="AP119" s="358"/>
      <c r="AQ119" s="358">
        <f>6/2</f>
        <v>3</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734</v>
      </c>
      <c r="AC120" s="343"/>
      <c r="AD120" s="344"/>
      <c r="AE120" s="306" t="s">
        <v>735</v>
      </c>
      <c r="AF120" s="306"/>
      <c r="AG120" s="306"/>
      <c r="AH120" s="306"/>
      <c r="AI120" s="306" t="s">
        <v>732</v>
      </c>
      <c r="AJ120" s="306"/>
      <c r="AK120" s="306"/>
      <c r="AL120" s="306"/>
      <c r="AM120" s="306" t="s">
        <v>753</v>
      </c>
      <c r="AN120" s="306"/>
      <c r="AO120" s="306"/>
      <c r="AP120" s="306"/>
      <c r="AQ120" s="306" t="s">
        <v>752</v>
      </c>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87</v>
      </c>
      <c r="B130" s="985"/>
      <c r="C130" s="984" t="s">
        <v>88</v>
      </c>
      <c r="D130" s="985"/>
      <c r="E130" s="308" t="s">
        <v>89</v>
      </c>
      <c r="F130" s="309"/>
      <c r="G130" s="310" t="s">
        <v>736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90</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8"/>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80.150000000000006" customHeight="1">
      <c r="A154" s="988"/>
      <c r="B154" s="253"/>
      <c r="C154" s="252"/>
      <c r="D154" s="253"/>
      <c r="E154" s="252"/>
      <c r="F154" s="314"/>
      <c r="G154" s="232" t="s">
        <v>738</v>
      </c>
      <c r="H154" s="191"/>
      <c r="I154" s="191"/>
      <c r="J154" s="191"/>
      <c r="K154" s="191"/>
      <c r="L154" s="191"/>
      <c r="M154" s="191"/>
      <c r="N154" s="191"/>
      <c r="O154" s="191"/>
      <c r="P154" s="233"/>
      <c r="Q154" s="190" t="s">
        <v>739</v>
      </c>
      <c r="R154" s="191"/>
      <c r="S154" s="191"/>
      <c r="T154" s="191"/>
      <c r="U154" s="191"/>
      <c r="V154" s="191"/>
      <c r="W154" s="191"/>
      <c r="X154" s="191"/>
      <c r="Y154" s="191"/>
      <c r="Z154" s="191"/>
      <c r="AA154" s="915"/>
      <c r="AB154" s="256" t="s">
        <v>754</v>
      </c>
      <c r="AC154" s="257"/>
      <c r="AD154" s="257"/>
      <c r="AE154" s="262" t="s">
        <v>766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80.150000000000006"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80.150000000000006"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17.7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118</v>
      </c>
      <c r="B702" s="526"/>
      <c r="C702" s="725" t="s">
        <v>119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755</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756</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757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5"/>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705</v>
      </c>
      <c r="AE705" s="732"/>
      <c r="AF705" s="732"/>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759</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759</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759</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705</v>
      </c>
      <c r="AE711" s="185"/>
      <c r="AF711" s="185"/>
      <c r="AG711" s="663" t="s">
        <v>742</v>
      </c>
      <c r="AH711" s="664"/>
      <c r="AI711" s="664"/>
      <c r="AJ711" s="664"/>
      <c r="AK711" s="664"/>
      <c r="AL711" s="664"/>
      <c r="AM711" s="664"/>
      <c r="AN711" s="664"/>
      <c r="AO711" s="664"/>
      <c r="AP711" s="664"/>
      <c r="AQ711" s="664"/>
      <c r="AR711" s="664"/>
      <c r="AS711" s="664"/>
      <c r="AT711" s="664"/>
      <c r="AU711" s="664"/>
      <c r="AV711" s="664"/>
      <c r="AW711" s="664"/>
      <c r="AX711" s="665"/>
    </row>
    <row r="712" spans="1:50" ht="5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705</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705</v>
      </c>
      <c r="AE714" s="588"/>
      <c r="AF714" s="589"/>
      <c r="AG714" s="688" t="s">
        <v>760</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759</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759</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759</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705</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6" t="s">
        <v>139</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705</v>
      </c>
      <c r="AE719" s="667"/>
      <c r="AF719" s="667"/>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140</v>
      </c>
      <c r="D720" s="926"/>
      <c r="E720" s="926"/>
      <c r="F720" s="929"/>
      <c r="G720" s="925" t="s">
        <v>141</v>
      </c>
      <c r="H720" s="926"/>
      <c r="I720" s="926"/>
      <c r="J720" s="926"/>
      <c r="K720" s="926"/>
      <c r="L720" s="926"/>
      <c r="M720" s="926"/>
      <c r="N720" s="925" t="s">
        <v>142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7" customHeight="1">
      <c r="A721" s="649"/>
      <c r="B721" s="650"/>
      <c r="C721" s="912" t="s">
        <v>701</v>
      </c>
      <c r="D721" s="913"/>
      <c r="E721" s="913"/>
      <c r="F721" s="914"/>
      <c r="G721" s="930"/>
      <c r="H721" s="931"/>
      <c r="I721" s="77" t="str">
        <f>IF(OR(G721="　", G721=""), "", "-")</f>
        <v/>
      </c>
      <c r="J721" s="911"/>
      <c r="K721" s="911"/>
      <c r="L721" s="77" t="str">
        <f>IF(M721="","","-")</f>
        <v/>
      </c>
      <c r="M721" s="78"/>
      <c r="N721" s="908" t="s">
        <v>743</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3" t="s">
        <v>762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145</v>
      </c>
      <c r="D727" s="695"/>
      <c r="E727" s="695"/>
      <c r="F727" s="696"/>
      <c r="G727" s="791" t="s">
        <v>763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151</v>
      </c>
      <c r="B737" s="158"/>
      <c r="C737" s="158"/>
      <c r="D737" s="159"/>
      <c r="E737" s="105" t="s">
        <v>750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712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701</v>
      </c>
      <c r="F746" s="113"/>
      <c r="G746" s="113"/>
      <c r="H746" s="100" t="str">
        <f>IF(E746="","","-")</f>
        <v>-</v>
      </c>
      <c r="I746" s="113"/>
      <c r="J746" s="113"/>
      <c r="K746" s="100" t="str">
        <f>IF(I746="","","-")</f>
        <v/>
      </c>
      <c r="L746" s="104">
        <v>163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162</v>
      </c>
      <c r="B787" s="757"/>
      <c r="C787" s="757"/>
      <c r="D787" s="757"/>
      <c r="E787" s="757"/>
      <c r="F787" s="758"/>
      <c r="G787" s="435" t="s">
        <v>746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165</v>
      </c>
      <c r="H788" s="440"/>
      <c r="I788" s="440"/>
      <c r="J788" s="440"/>
      <c r="K788" s="440"/>
      <c r="L788" s="441" t="s">
        <v>166</v>
      </c>
      <c r="M788" s="440"/>
      <c r="N788" s="440"/>
      <c r="O788" s="440"/>
      <c r="P788" s="440"/>
      <c r="Q788" s="440"/>
      <c r="R788" s="440"/>
      <c r="S788" s="440"/>
      <c r="T788" s="440"/>
      <c r="U788" s="440"/>
      <c r="V788" s="440"/>
      <c r="W788" s="440"/>
      <c r="X788" s="442"/>
      <c r="Y788" s="432" t="s">
        <v>167</v>
      </c>
      <c r="Z788" s="433"/>
      <c r="AA788" s="433"/>
      <c r="AB788" s="443"/>
      <c r="AC788" s="439" t="s">
        <v>165</v>
      </c>
      <c r="AD788" s="440"/>
      <c r="AE788" s="440"/>
      <c r="AF788" s="440"/>
      <c r="AG788" s="440"/>
      <c r="AH788" s="441" t="s">
        <v>166</v>
      </c>
      <c r="AI788" s="440"/>
      <c r="AJ788" s="440"/>
      <c r="AK788" s="440"/>
      <c r="AL788" s="440"/>
      <c r="AM788" s="440"/>
      <c r="AN788" s="440"/>
      <c r="AO788" s="440"/>
      <c r="AP788" s="440"/>
      <c r="AQ788" s="440"/>
      <c r="AR788" s="440"/>
      <c r="AS788" s="440"/>
      <c r="AT788" s="442"/>
      <c r="AU788" s="432" t="s">
        <v>167</v>
      </c>
      <c r="AV788" s="433"/>
      <c r="AW788" s="433"/>
      <c r="AX788" s="434"/>
    </row>
    <row r="789" spans="1:51" ht="24.75" customHeight="1">
      <c r="A789" s="552"/>
      <c r="B789" s="759"/>
      <c r="C789" s="759"/>
      <c r="D789" s="759"/>
      <c r="E789" s="759"/>
      <c r="F789" s="760"/>
      <c r="G789" s="445" t="s">
        <v>745</v>
      </c>
      <c r="H789" s="446"/>
      <c r="I789" s="446"/>
      <c r="J789" s="446"/>
      <c r="K789" s="447"/>
      <c r="L789" s="448" t="s">
        <v>714</v>
      </c>
      <c r="M789" s="449"/>
      <c r="N789" s="449"/>
      <c r="O789" s="449"/>
      <c r="P789" s="449"/>
      <c r="Q789" s="449"/>
      <c r="R789" s="449"/>
      <c r="S789" s="449"/>
      <c r="T789" s="449"/>
      <c r="U789" s="449"/>
      <c r="V789" s="449"/>
      <c r="W789" s="449"/>
      <c r="X789" s="450"/>
      <c r="Y789" s="451">
        <v>3.4670000000000001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3.4670000000000001</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169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165</v>
      </c>
      <c r="H801" s="440"/>
      <c r="I801" s="440"/>
      <c r="J801" s="440"/>
      <c r="K801" s="440"/>
      <c r="L801" s="441" t="s">
        <v>166</v>
      </c>
      <c r="M801" s="440"/>
      <c r="N801" s="440"/>
      <c r="O801" s="440"/>
      <c r="P801" s="440"/>
      <c r="Q801" s="440"/>
      <c r="R801" s="440"/>
      <c r="S801" s="440"/>
      <c r="T801" s="440"/>
      <c r="U801" s="440"/>
      <c r="V801" s="440"/>
      <c r="W801" s="440"/>
      <c r="X801" s="442"/>
      <c r="Y801" s="432" t="s">
        <v>167</v>
      </c>
      <c r="Z801" s="433"/>
      <c r="AA801" s="433"/>
      <c r="AB801" s="443"/>
      <c r="AC801" s="439" t="s">
        <v>165</v>
      </c>
      <c r="AD801" s="440"/>
      <c r="AE801" s="440"/>
      <c r="AF801" s="440"/>
      <c r="AG801" s="440"/>
      <c r="AH801" s="441" t="s">
        <v>166</v>
      </c>
      <c r="AI801" s="440"/>
      <c r="AJ801" s="440"/>
      <c r="AK801" s="440"/>
      <c r="AL801" s="440"/>
      <c r="AM801" s="440"/>
      <c r="AN801" s="440"/>
      <c r="AO801" s="440"/>
      <c r="AP801" s="440"/>
      <c r="AQ801" s="440"/>
      <c r="AR801" s="440"/>
      <c r="AS801" s="440"/>
      <c r="AT801" s="442"/>
      <c r="AU801" s="432" t="s">
        <v>167</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165</v>
      </c>
      <c r="H814" s="440"/>
      <c r="I814" s="440"/>
      <c r="J814" s="440"/>
      <c r="K814" s="440"/>
      <c r="L814" s="441" t="s">
        <v>166</v>
      </c>
      <c r="M814" s="440"/>
      <c r="N814" s="440"/>
      <c r="O814" s="440"/>
      <c r="P814" s="440"/>
      <c r="Q814" s="440"/>
      <c r="R814" s="440"/>
      <c r="S814" s="440"/>
      <c r="T814" s="440"/>
      <c r="U814" s="440"/>
      <c r="V814" s="440"/>
      <c r="W814" s="440"/>
      <c r="X814" s="442"/>
      <c r="Y814" s="432" t="s">
        <v>167</v>
      </c>
      <c r="Z814" s="433"/>
      <c r="AA814" s="433"/>
      <c r="AB814" s="443"/>
      <c r="AC814" s="439" t="s">
        <v>165</v>
      </c>
      <c r="AD814" s="440"/>
      <c r="AE814" s="440"/>
      <c r="AF814" s="440"/>
      <c r="AG814" s="440"/>
      <c r="AH814" s="441" t="s">
        <v>166</v>
      </c>
      <c r="AI814" s="440"/>
      <c r="AJ814" s="440"/>
      <c r="AK814" s="440"/>
      <c r="AL814" s="440"/>
      <c r="AM814" s="440"/>
      <c r="AN814" s="440"/>
      <c r="AO814" s="440"/>
      <c r="AP814" s="440"/>
      <c r="AQ814" s="440"/>
      <c r="AR814" s="440"/>
      <c r="AS814" s="440"/>
      <c r="AT814" s="442"/>
      <c r="AU814" s="432" t="s">
        <v>167</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165</v>
      </c>
      <c r="H827" s="440"/>
      <c r="I827" s="440"/>
      <c r="J827" s="440"/>
      <c r="K827" s="440"/>
      <c r="L827" s="441" t="s">
        <v>166</v>
      </c>
      <c r="M827" s="440"/>
      <c r="N827" s="440"/>
      <c r="O827" s="440"/>
      <c r="P827" s="440"/>
      <c r="Q827" s="440"/>
      <c r="R827" s="440"/>
      <c r="S827" s="440"/>
      <c r="T827" s="440"/>
      <c r="U827" s="440"/>
      <c r="V827" s="440"/>
      <c r="W827" s="440"/>
      <c r="X827" s="442"/>
      <c r="Y827" s="432" t="s">
        <v>167</v>
      </c>
      <c r="Z827" s="433"/>
      <c r="AA827" s="433"/>
      <c r="AB827" s="443"/>
      <c r="AC827" s="439" t="s">
        <v>165</v>
      </c>
      <c r="AD827" s="440"/>
      <c r="AE827" s="440"/>
      <c r="AF827" s="440"/>
      <c r="AG827" s="440"/>
      <c r="AH827" s="441" t="s">
        <v>166</v>
      </c>
      <c r="AI827" s="440"/>
      <c r="AJ827" s="440"/>
      <c r="AK827" s="440"/>
      <c r="AL827" s="440"/>
      <c r="AM827" s="440"/>
      <c r="AN827" s="440"/>
      <c r="AO827" s="440"/>
      <c r="AP827" s="440"/>
      <c r="AQ827" s="440"/>
      <c r="AR827" s="440"/>
      <c r="AS827" s="440"/>
      <c r="AT827" s="442"/>
      <c r="AU827" s="432" t="s">
        <v>167</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174</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2"/>
      <c r="AP844" s="423" t="s">
        <v>184</v>
      </c>
      <c r="AQ844" s="423"/>
      <c r="AR844" s="423"/>
      <c r="AS844" s="423"/>
      <c r="AT844" s="423"/>
      <c r="AU844" s="423"/>
      <c r="AV844" s="423"/>
      <c r="AW844" s="423"/>
      <c r="AX844" s="423"/>
    </row>
    <row r="845" spans="1:51" ht="30" customHeight="1">
      <c r="A845" s="401">
        <v>1</v>
      </c>
      <c r="B845" s="401">
        <v>1</v>
      </c>
      <c r="C845" s="420" t="s">
        <v>713</v>
      </c>
      <c r="D845" s="415"/>
      <c r="E845" s="415"/>
      <c r="F845" s="415"/>
      <c r="G845" s="415"/>
      <c r="H845" s="415"/>
      <c r="I845" s="415"/>
      <c r="J845" s="416">
        <v>6010405009456</v>
      </c>
      <c r="K845" s="417"/>
      <c r="L845" s="417"/>
      <c r="M845" s="417"/>
      <c r="N845" s="417"/>
      <c r="O845" s="417"/>
      <c r="P845" s="421" t="s">
        <v>715</v>
      </c>
      <c r="Q845" s="317"/>
      <c r="R845" s="317"/>
      <c r="S845" s="317"/>
      <c r="T845" s="317"/>
      <c r="U845" s="317"/>
      <c r="V845" s="317"/>
      <c r="W845" s="317"/>
      <c r="X845" s="317"/>
      <c r="Y845" s="318">
        <v>3.4670000000000001</v>
      </c>
      <c r="Z845" s="319"/>
      <c r="AA845" s="319"/>
      <c r="AB845" s="320"/>
      <c r="AC845" s="322" t="s">
        <v>278</v>
      </c>
      <c r="AD845" s="323"/>
      <c r="AE845" s="323"/>
      <c r="AF845" s="323"/>
      <c r="AG845" s="323"/>
      <c r="AH845" s="418">
        <v>1</v>
      </c>
      <c r="AI845" s="419"/>
      <c r="AJ845" s="419"/>
      <c r="AK845" s="419"/>
      <c r="AL845" s="326">
        <v>100</v>
      </c>
      <c r="AM845" s="327"/>
      <c r="AN845" s="327"/>
      <c r="AO845" s="328"/>
      <c r="AP845" s="321" t="s">
        <v>764</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2"/>
      <c r="AP877" s="423" t="s">
        <v>184</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2"/>
      <c r="AP910" s="423" t="s">
        <v>184</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2"/>
      <c r="AP943" s="423" t="s">
        <v>184</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192</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194</v>
      </c>
      <c r="D1109" s="885"/>
      <c r="E1109" s="277" t="s">
        <v>195</v>
      </c>
      <c r="F1109" s="885"/>
      <c r="G1109" s="885"/>
      <c r="H1109" s="885"/>
      <c r="I1109" s="885"/>
      <c r="J1109" s="277" t="s">
        <v>178</v>
      </c>
      <c r="K1109" s="277"/>
      <c r="L1109" s="277"/>
      <c r="M1109" s="277"/>
      <c r="N1109" s="277"/>
      <c r="O1109" s="277"/>
      <c r="P1109" s="345" t="s">
        <v>179</v>
      </c>
      <c r="Q1109" s="345"/>
      <c r="R1109" s="345"/>
      <c r="S1109" s="345"/>
      <c r="T1109" s="345"/>
      <c r="U1109" s="345"/>
      <c r="V1109" s="345"/>
      <c r="W1109" s="345"/>
      <c r="X1109" s="345"/>
      <c r="Y1109" s="277" t="s">
        <v>196</v>
      </c>
      <c r="Z1109" s="885"/>
      <c r="AA1109" s="885"/>
      <c r="AB1109" s="885"/>
      <c r="AC1109" s="277" t="s">
        <v>197</v>
      </c>
      <c r="AD1109" s="277"/>
      <c r="AE1109" s="277"/>
      <c r="AF1109" s="277"/>
      <c r="AG1109" s="277"/>
      <c r="AH1109" s="345" t="s">
        <v>198</v>
      </c>
      <c r="AI1109" s="346"/>
      <c r="AJ1109" s="346"/>
      <c r="AK1109" s="346"/>
      <c r="AL1109" s="346" t="s">
        <v>183</v>
      </c>
      <c r="AM1109" s="346"/>
      <c r="AN1109" s="346"/>
      <c r="AO1109" s="888"/>
      <c r="AP1109" s="423" t="s">
        <v>199</v>
      </c>
      <c r="AQ1109" s="423"/>
      <c r="AR1109" s="423"/>
      <c r="AS1109" s="423"/>
      <c r="AT1109" s="423"/>
      <c r="AU1109" s="423"/>
      <c r="AV1109" s="423"/>
      <c r="AW1109" s="423"/>
      <c r="AX1109" s="423"/>
    </row>
    <row r="1110" spans="1:51" ht="30" hidden="1" customHeight="1">
      <c r="A1110" s="401">
        <v>1</v>
      </c>
      <c r="B1110" s="401">
        <v>1</v>
      </c>
      <c r="C1110" s="887"/>
      <c r="D1110" s="887"/>
      <c r="E1110" s="262" t="s">
        <v>764</v>
      </c>
      <c r="F1110" s="886"/>
      <c r="G1110" s="886"/>
      <c r="H1110" s="886"/>
      <c r="I1110" s="886"/>
      <c r="J1110" s="416" t="s">
        <v>764</v>
      </c>
      <c r="K1110" s="417"/>
      <c r="L1110" s="417"/>
      <c r="M1110" s="417"/>
      <c r="N1110" s="417"/>
      <c r="O1110" s="417"/>
      <c r="P1110" s="421" t="s">
        <v>764</v>
      </c>
      <c r="Q1110" s="317"/>
      <c r="R1110" s="317"/>
      <c r="S1110" s="317"/>
      <c r="T1110" s="317"/>
      <c r="U1110" s="317"/>
      <c r="V1110" s="317"/>
      <c r="W1110" s="317"/>
      <c r="X1110" s="317"/>
      <c r="Y1110" s="318" t="s">
        <v>764</v>
      </c>
      <c r="Z1110" s="319"/>
      <c r="AA1110" s="319"/>
      <c r="AB1110" s="320"/>
      <c r="AC1110" s="322"/>
      <c r="AD1110" s="323"/>
      <c r="AE1110" s="323"/>
      <c r="AF1110" s="323"/>
      <c r="AG1110" s="323"/>
      <c r="AH1110" s="324" t="s">
        <v>764</v>
      </c>
      <c r="AI1110" s="325"/>
      <c r="AJ1110" s="325"/>
      <c r="AK1110" s="325"/>
      <c r="AL1110" s="326" t="s">
        <v>764</v>
      </c>
      <c r="AM1110" s="327"/>
      <c r="AN1110" s="327"/>
      <c r="AO1110" s="328"/>
      <c r="AP1110" s="321" t="s">
        <v>764</v>
      </c>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699"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t="s">
        <v>705</v>
      </c>
      <c r="R3" s="13" t="str">
        <f t="shared" ref="R3:R8" si="3">IF(Q3="","",P3)</f>
        <v>委託・請負</v>
      </c>
      <c r="S3" s="13" t="str">
        <f t="shared" ref="S3:S8" si="4">IF(R3="",S2,IF(S2&lt;&gt;"",CONCATENATE(S2,"、",R3),R3))</f>
        <v>委託・請負</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委託・請負</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委託・請負</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委託・請負</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委託・請負</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c r="R8" s="13" t="str">
        <f t="shared" si="3"/>
        <v/>
      </c>
      <c r="S8" s="13" t="str">
        <f t="shared" si="4"/>
        <v>委託・請負</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委託・請負</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t="s">
        <v>705</v>
      </c>
      <c r="C16" s="13" t="str">
        <f t="shared" si="9"/>
        <v>地球温暖化対策</v>
      </c>
      <c r="D16" s="13" t="str">
        <f t="shared" si="8"/>
        <v>地球温暖化対策</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地球温暖化対策</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地球温暖化対策</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地球温暖化対策</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地球温暖化対策</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地球温暖化対策</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地球温暖化対策</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地球温暖化対策</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地球温暖化対策</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地球温暖化対策</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619</v>
      </c>
      <c r="B2" s="1028"/>
      <c r="C2" s="1028"/>
      <c r="D2" s="1028"/>
      <c r="E2" s="1028"/>
      <c r="F2" s="1029"/>
      <c r="G2" s="435" t="s">
        <v>620</v>
      </c>
      <c r="H2" s="436"/>
      <c r="I2" s="436"/>
      <c r="J2" s="436"/>
      <c r="K2" s="436"/>
      <c r="L2" s="436"/>
      <c r="M2" s="436"/>
      <c r="N2" s="436"/>
      <c r="O2" s="436"/>
      <c r="P2" s="436"/>
      <c r="Q2" s="436"/>
      <c r="R2" s="436"/>
      <c r="S2" s="436"/>
      <c r="T2" s="436"/>
      <c r="U2" s="436"/>
      <c r="V2" s="436"/>
      <c r="W2" s="436"/>
      <c r="X2" s="436"/>
      <c r="Y2" s="436"/>
      <c r="Z2" s="436"/>
      <c r="AA2" s="436"/>
      <c r="AB2" s="437"/>
      <c r="AC2" s="435" t="s">
        <v>621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165</v>
      </c>
      <c r="H3" s="440"/>
      <c r="I3" s="440"/>
      <c r="J3" s="440"/>
      <c r="K3" s="440"/>
      <c r="L3" s="441" t="s">
        <v>166</v>
      </c>
      <c r="M3" s="440"/>
      <c r="N3" s="440"/>
      <c r="O3" s="440"/>
      <c r="P3" s="440"/>
      <c r="Q3" s="440"/>
      <c r="R3" s="440"/>
      <c r="S3" s="440"/>
      <c r="T3" s="440"/>
      <c r="U3" s="440"/>
      <c r="V3" s="440"/>
      <c r="W3" s="440"/>
      <c r="X3" s="442"/>
      <c r="Y3" s="432" t="s">
        <v>167</v>
      </c>
      <c r="Z3" s="433"/>
      <c r="AA3" s="433"/>
      <c r="AB3" s="443"/>
      <c r="AC3" s="439" t="s">
        <v>165</v>
      </c>
      <c r="AD3" s="440"/>
      <c r="AE3" s="440"/>
      <c r="AF3" s="440"/>
      <c r="AG3" s="440"/>
      <c r="AH3" s="441" t="s">
        <v>166</v>
      </c>
      <c r="AI3" s="440"/>
      <c r="AJ3" s="440"/>
      <c r="AK3" s="440"/>
      <c r="AL3" s="440"/>
      <c r="AM3" s="440"/>
      <c r="AN3" s="440"/>
      <c r="AO3" s="440"/>
      <c r="AP3" s="440"/>
      <c r="AQ3" s="440"/>
      <c r="AR3" s="440"/>
      <c r="AS3" s="440"/>
      <c r="AT3" s="442"/>
      <c r="AU3" s="432" t="s">
        <v>167</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622</v>
      </c>
      <c r="H15" s="436"/>
      <c r="I15" s="436"/>
      <c r="J15" s="436"/>
      <c r="K15" s="436"/>
      <c r="L15" s="436"/>
      <c r="M15" s="436"/>
      <c r="N15" s="436"/>
      <c r="O15" s="436"/>
      <c r="P15" s="436"/>
      <c r="Q15" s="436"/>
      <c r="R15" s="436"/>
      <c r="S15" s="436"/>
      <c r="T15" s="436"/>
      <c r="U15" s="436"/>
      <c r="V15" s="436"/>
      <c r="W15" s="436"/>
      <c r="X15" s="436"/>
      <c r="Y15" s="436"/>
      <c r="Z15" s="436"/>
      <c r="AA15" s="436"/>
      <c r="AB15" s="437"/>
      <c r="AC15" s="435" t="s">
        <v>623</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165</v>
      </c>
      <c r="H16" s="440"/>
      <c r="I16" s="440"/>
      <c r="J16" s="440"/>
      <c r="K16" s="440"/>
      <c r="L16" s="441" t="s">
        <v>166</v>
      </c>
      <c r="M16" s="440"/>
      <c r="N16" s="440"/>
      <c r="O16" s="440"/>
      <c r="P16" s="440"/>
      <c r="Q16" s="440"/>
      <c r="R16" s="440"/>
      <c r="S16" s="440"/>
      <c r="T16" s="440"/>
      <c r="U16" s="440"/>
      <c r="V16" s="440"/>
      <c r="W16" s="440"/>
      <c r="X16" s="442"/>
      <c r="Y16" s="432" t="s">
        <v>167</v>
      </c>
      <c r="Z16" s="433"/>
      <c r="AA16" s="433"/>
      <c r="AB16" s="443"/>
      <c r="AC16" s="439" t="s">
        <v>165</v>
      </c>
      <c r="AD16" s="440"/>
      <c r="AE16" s="440"/>
      <c r="AF16" s="440"/>
      <c r="AG16" s="440"/>
      <c r="AH16" s="441" t="s">
        <v>166</v>
      </c>
      <c r="AI16" s="440"/>
      <c r="AJ16" s="440"/>
      <c r="AK16" s="440"/>
      <c r="AL16" s="440"/>
      <c r="AM16" s="440"/>
      <c r="AN16" s="440"/>
      <c r="AO16" s="440"/>
      <c r="AP16" s="440"/>
      <c r="AQ16" s="440"/>
      <c r="AR16" s="440"/>
      <c r="AS16" s="440"/>
      <c r="AT16" s="442"/>
      <c r="AU16" s="432" t="s">
        <v>167</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624</v>
      </c>
      <c r="H28" s="436"/>
      <c r="I28" s="436"/>
      <c r="J28" s="436"/>
      <c r="K28" s="436"/>
      <c r="L28" s="436"/>
      <c r="M28" s="436"/>
      <c r="N28" s="436"/>
      <c r="O28" s="436"/>
      <c r="P28" s="436"/>
      <c r="Q28" s="436"/>
      <c r="R28" s="436"/>
      <c r="S28" s="436"/>
      <c r="T28" s="436"/>
      <c r="U28" s="436"/>
      <c r="V28" s="436"/>
      <c r="W28" s="436"/>
      <c r="X28" s="436"/>
      <c r="Y28" s="436"/>
      <c r="Z28" s="436"/>
      <c r="AA28" s="436"/>
      <c r="AB28" s="437"/>
      <c r="AC28" s="435" t="s">
        <v>625</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165</v>
      </c>
      <c r="H29" s="440"/>
      <c r="I29" s="440"/>
      <c r="J29" s="440"/>
      <c r="K29" s="440"/>
      <c r="L29" s="441" t="s">
        <v>166</v>
      </c>
      <c r="M29" s="440"/>
      <c r="N29" s="440"/>
      <c r="O29" s="440"/>
      <c r="P29" s="440"/>
      <c r="Q29" s="440"/>
      <c r="R29" s="440"/>
      <c r="S29" s="440"/>
      <c r="T29" s="440"/>
      <c r="U29" s="440"/>
      <c r="V29" s="440"/>
      <c r="W29" s="440"/>
      <c r="X29" s="442"/>
      <c r="Y29" s="432" t="s">
        <v>167</v>
      </c>
      <c r="Z29" s="433"/>
      <c r="AA29" s="433"/>
      <c r="AB29" s="443"/>
      <c r="AC29" s="439" t="s">
        <v>165</v>
      </c>
      <c r="AD29" s="440"/>
      <c r="AE29" s="440"/>
      <c r="AF29" s="440"/>
      <c r="AG29" s="440"/>
      <c r="AH29" s="441" t="s">
        <v>166</v>
      </c>
      <c r="AI29" s="440"/>
      <c r="AJ29" s="440"/>
      <c r="AK29" s="440"/>
      <c r="AL29" s="440"/>
      <c r="AM29" s="440"/>
      <c r="AN29" s="440"/>
      <c r="AO29" s="440"/>
      <c r="AP29" s="440"/>
      <c r="AQ29" s="440"/>
      <c r="AR29" s="440"/>
      <c r="AS29" s="440"/>
      <c r="AT29" s="442"/>
      <c r="AU29" s="432" t="s">
        <v>167</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626</v>
      </c>
      <c r="H41" s="436"/>
      <c r="I41" s="436"/>
      <c r="J41" s="436"/>
      <c r="K41" s="436"/>
      <c r="L41" s="436"/>
      <c r="M41" s="436"/>
      <c r="N41" s="436"/>
      <c r="O41" s="436"/>
      <c r="P41" s="436"/>
      <c r="Q41" s="436"/>
      <c r="R41" s="436"/>
      <c r="S41" s="436"/>
      <c r="T41" s="436"/>
      <c r="U41" s="436"/>
      <c r="V41" s="436"/>
      <c r="W41" s="436"/>
      <c r="X41" s="436"/>
      <c r="Y41" s="436"/>
      <c r="Z41" s="436"/>
      <c r="AA41" s="436"/>
      <c r="AB41" s="437"/>
      <c r="AC41" s="435" t="s">
        <v>627</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165</v>
      </c>
      <c r="H42" s="440"/>
      <c r="I42" s="440"/>
      <c r="J42" s="440"/>
      <c r="K42" s="440"/>
      <c r="L42" s="441" t="s">
        <v>166</v>
      </c>
      <c r="M42" s="440"/>
      <c r="N42" s="440"/>
      <c r="O42" s="440"/>
      <c r="P42" s="440"/>
      <c r="Q42" s="440"/>
      <c r="R42" s="440"/>
      <c r="S42" s="440"/>
      <c r="T42" s="440"/>
      <c r="U42" s="440"/>
      <c r="V42" s="440"/>
      <c r="W42" s="440"/>
      <c r="X42" s="442"/>
      <c r="Y42" s="432" t="s">
        <v>167</v>
      </c>
      <c r="Z42" s="433"/>
      <c r="AA42" s="433"/>
      <c r="AB42" s="443"/>
      <c r="AC42" s="439" t="s">
        <v>165</v>
      </c>
      <c r="AD42" s="440"/>
      <c r="AE42" s="440"/>
      <c r="AF42" s="440"/>
      <c r="AG42" s="440"/>
      <c r="AH42" s="441" t="s">
        <v>166</v>
      </c>
      <c r="AI42" s="440"/>
      <c r="AJ42" s="440"/>
      <c r="AK42" s="440"/>
      <c r="AL42" s="440"/>
      <c r="AM42" s="440"/>
      <c r="AN42" s="440"/>
      <c r="AO42" s="440"/>
      <c r="AP42" s="440"/>
      <c r="AQ42" s="440"/>
      <c r="AR42" s="440"/>
      <c r="AS42" s="440"/>
      <c r="AT42" s="442"/>
      <c r="AU42" s="432" t="s">
        <v>167</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619</v>
      </c>
      <c r="B55" s="1028"/>
      <c r="C55" s="1028"/>
      <c r="D55" s="1028"/>
      <c r="E55" s="1028"/>
      <c r="F55" s="1029"/>
      <c r="G55" s="435" t="s">
        <v>628</v>
      </c>
      <c r="H55" s="436"/>
      <c r="I55" s="436"/>
      <c r="J55" s="436"/>
      <c r="K55" s="436"/>
      <c r="L55" s="436"/>
      <c r="M55" s="436"/>
      <c r="N55" s="436"/>
      <c r="O55" s="436"/>
      <c r="P55" s="436"/>
      <c r="Q55" s="436"/>
      <c r="R55" s="436"/>
      <c r="S55" s="436"/>
      <c r="T55" s="436"/>
      <c r="U55" s="436"/>
      <c r="V55" s="436"/>
      <c r="W55" s="436"/>
      <c r="X55" s="436"/>
      <c r="Y55" s="436"/>
      <c r="Z55" s="436"/>
      <c r="AA55" s="436"/>
      <c r="AB55" s="437"/>
      <c r="AC55" s="435" t="s">
        <v>629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165</v>
      </c>
      <c r="H56" s="440"/>
      <c r="I56" s="440"/>
      <c r="J56" s="440"/>
      <c r="K56" s="440"/>
      <c r="L56" s="441" t="s">
        <v>166</v>
      </c>
      <c r="M56" s="440"/>
      <c r="N56" s="440"/>
      <c r="O56" s="440"/>
      <c r="P56" s="440"/>
      <c r="Q56" s="440"/>
      <c r="R56" s="440"/>
      <c r="S56" s="440"/>
      <c r="T56" s="440"/>
      <c r="U56" s="440"/>
      <c r="V56" s="440"/>
      <c r="W56" s="440"/>
      <c r="X56" s="442"/>
      <c r="Y56" s="432" t="s">
        <v>167</v>
      </c>
      <c r="Z56" s="433"/>
      <c r="AA56" s="433"/>
      <c r="AB56" s="443"/>
      <c r="AC56" s="439" t="s">
        <v>165</v>
      </c>
      <c r="AD56" s="440"/>
      <c r="AE56" s="440"/>
      <c r="AF56" s="440"/>
      <c r="AG56" s="440"/>
      <c r="AH56" s="441" t="s">
        <v>166</v>
      </c>
      <c r="AI56" s="440"/>
      <c r="AJ56" s="440"/>
      <c r="AK56" s="440"/>
      <c r="AL56" s="440"/>
      <c r="AM56" s="440"/>
      <c r="AN56" s="440"/>
      <c r="AO56" s="440"/>
      <c r="AP56" s="440"/>
      <c r="AQ56" s="440"/>
      <c r="AR56" s="440"/>
      <c r="AS56" s="440"/>
      <c r="AT56" s="442"/>
      <c r="AU56" s="432" t="s">
        <v>167</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630</v>
      </c>
      <c r="H68" s="436"/>
      <c r="I68" s="436"/>
      <c r="J68" s="436"/>
      <c r="K68" s="436"/>
      <c r="L68" s="436"/>
      <c r="M68" s="436"/>
      <c r="N68" s="436"/>
      <c r="O68" s="436"/>
      <c r="P68" s="436"/>
      <c r="Q68" s="436"/>
      <c r="R68" s="436"/>
      <c r="S68" s="436"/>
      <c r="T68" s="436"/>
      <c r="U68" s="436"/>
      <c r="V68" s="436"/>
      <c r="W68" s="436"/>
      <c r="X68" s="436"/>
      <c r="Y68" s="436"/>
      <c r="Z68" s="436"/>
      <c r="AA68" s="436"/>
      <c r="AB68" s="437"/>
      <c r="AC68" s="435" t="s">
        <v>631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165</v>
      </c>
      <c r="H69" s="440"/>
      <c r="I69" s="440"/>
      <c r="J69" s="440"/>
      <c r="K69" s="440"/>
      <c r="L69" s="441" t="s">
        <v>166</v>
      </c>
      <c r="M69" s="440"/>
      <c r="N69" s="440"/>
      <c r="O69" s="440"/>
      <c r="P69" s="440"/>
      <c r="Q69" s="440"/>
      <c r="R69" s="440"/>
      <c r="S69" s="440"/>
      <c r="T69" s="440"/>
      <c r="U69" s="440"/>
      <c r="V69" s="440"/>
      <c r="W69" s="440"/>
      <c r="X69" s="442"/>
      <c r="Y69" s="432" t="s">
        <v>167</v>
      </c>
      <c r="Z69" s="433"/>
      <c r="AA69" s="433"/>
      <c r="AB69" s="443"/>
      <c r="AC69" s="439" t="s">
        <v>165</v>
      </c>
      <c r="AD69" s="440"/>
      <c r="AE69" s="440"/>
      <c r="AF69" s="440"/>
      <c r="AG69" s="440"/>
      <c r="AH69" s="441" t="s">
        <v>166</v>
      </c>
      <c r="AI69" s="440"/>
      <c r="AJ69" s="440"/>
      <c r="AK69" s="440"/>
      <c r="AL69" s="440"/>
      <c r="AM69" s="440"/>
      <c r="AN69" s="440"/>
      <c r="AO69" s="440"/>
      <c r="AP69" s="440"/>
      <c r="AQ69" s="440"/>
      <c r="AR69" s="440"/>
      <c r="AS69" s="440"/>
      <c r="AT69" s="442"/>
      <c r="AU69" s="432" t="s">
        <v>167</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632</v>
      </c>
      <c r="H81" s="436"/>
      <c r="I81" s="436"/>
      <c r="J81" s="436"/>
      <c r="K81" s="436"/>
      <c r="L81" s="436"/>
      <c r="M81" s="436"/>
      <c r="N81" s="436"/>
      <c r="O81" s="436"/>
      <c r="P81" s="436"/>
      <c r="Q81" s="436"/>
      <c r="R81" s="436"/>
      <c r="S81" s="436"/>
      <c r="T81" s="436"/>
      <c r="U81" s="436"/>
      <c r="V81" s="436"/>
      <c r="W81" s="436"/>
      <c r="X81" s="436"/>
      <c r="Y81" s="436"/>
      <c r="Z81" s="436"/>
      <c r="AA81" s="436"/>
      <c r="AB81" s="437"/>
      <c r="AC81" s="435" t="s">
        <v>633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165</v>
      </c>
      <c r="H82" s="440"/>
      <c r="I82" s="440"/>
      <c r="J82" s="440"/>
      <c r="K82" s="440"/>
      <c r="L82" s="441" t="s">
        <v>166</v>
      </c>
      <c r="M82" s="440"/>
      <c r="N82" s="440"/>
      <c r="O82" s="440"/>
      <c r="P82" s="440"/>
      <c r="Q82" s="440"/>
      <c r="R82" s="440"/>
      <c r="S82" s="440"/>
      <c r="T82" s="440"/>
      <c r="U82" s="440"/>
      <c r="V82" s="440"/>
      <c r="W82" s="440"/>
      <c r="X82" s="442"/>
      <c r="Y82" s="432" t="s">
        <v>167</v>
      </c>
      <c r="Z82" s="433"/>
      <c r="AA82" s="433"/>
      <c r="AB82" s="443"/>
      <c r="AC82" s="439" t="s">
        <v>165</v>
      </c>
      <c r="AD82" s="440"/>
      <c r="AE82" s="440"/>
      <c r="AF82" s="440"/>
      <c r="AG82" s="440"/>
      <c r="AH82" s="441" t="s">
        <v>166</v>
      </c>
      <c r="AI82" s="440"/>
      <c r="AJ82" s="440"/>
      <c r="AK82" s="440"/>
      <c r="AL82" s="440"/>
      <c r="AM82" s="440"/>
      <c r="AN82" s="440"/>
      <c r="AO82" s="440"/>
      <c r="AP82" s="440"/>
      <c r="AQ82" s="440"/>
      <c r="AR82" s="440"/>
      <c r="AS82" s="440"/>
      <c r="AT82" s="442"/>
      <c r="AU82" s="432" t="s">
        <v>167</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634</v>
      </c>
      <c r="H94" s="436"/>
      <c r="I94" s="436"/>
      <c r="J94" s="436"/>
      <c r="K94" s="436"/>
      <c r="L94" s="436"/>
      <c r="M94" s="436"/>
      <c r="N94" s="436"/>
      <c r="O94" s="436"/>
      <c r="P94" s="436"/>
      <c r="Q94" s="436"/>
      <c r="R94" s="436"/>
      <c r="S94" s="436"/>
      <c r="T94" s="436"/>
      <c r="U94" s="436"/>
      <c r="V94" s="436"/>
      <c r="W94" s="436"/>
      <c r="X94" s="436"/>
      <c r="Y94" s="436"/>
      <c r="Z94" s="436"/>
      <c r="AA94" s="436"/>
      <c r="AB94" s="437"/>
      <c r="AC94" s="435" t="s">
        <v>635</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165</v>
      </c>
      <c r="H95" s="440"/>
      <c r="I95" s="440"/>
      <c r="J95" s="440"/>
      <c r="K95" s="440"/>
      <c r="L95" s="441" t="s">
        <v>166</v>
      </c>
      <c r="M95" s="440"/>
      <c r="N95" s="440"/>
      <c r="O95" s="440"/>
      <c r="P95" s="440"/>
      <c r="Q95" s="440"/>
      <c r="R95" s="440"/>
      <c r="S95" s="440"/>
      <c r="T95" s="440"/>
      <c r="U95" s="440"/>
      <c r="V95" s="440"/>
      <c r="W95" s="440"/>
      <c r="X95" s="442"/>
      <c r="Y95" s="432" t="s">
        <v>167</v>
      </c>
      <c r="Z95" s="433"/>
      <c r="AA95" s="433"/>
      <c r="AB95" s="443"/>
      <c r="AC95" s="439" t="s">
        <v>165</v>
      </c>
      <c r="AD95" s="440"/>
      <c r="AE95" s="440"/>
      <c r="AF95" s="440"/>
      <c r="AG95" s="440"/>
      <c r="AH95" s="441" t="s">
        <v>166</v>
      </c>
      <c r="AI95" s="440"/>
      <c r="AJ95" s="440"/>
      <c r="AK95" s="440"/>
      <c r="AL95" s="440"/>
      <c r="AM95" s="440"/>
      <c r="AN95" s="440"/>
      <c r="AO95" s="440"/>
      <c r="AP95" s="440"/>
      <c r="AQ95" s="440"/>
      <c r="AR95" s="440"/>
      <c r="AS95" s="440"/>
      <c r="AT95" s="442"/>
      <c r="AU95" s="432" t="s">
        <v>167</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619</v>
      </c>
      <c r="B108" s="1028"/>
      <c r="C108" s="1028"/>
      <c r="D108" s="1028"/>
      <c r="E108" s="1028"/>
      <c r="F108" s="1029"/>
      <c r="G108" s="435" t="s">
        <v>636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165</v>
      </c>
      <c r="H109" s="440"/>
      <c r="I109" s="440"/>
      <c r="J109" s="440"/>
      <c r="K109" s="440"/>
      <c r="L109" s="441" t="s">
        <v>166</v>
      </c>
      <c r="M109" s="440"/>
      <c r="N109" s="440"/>
      <c r="O109" s="440"/>
      <c r="P109" s="440"/>
      <c r="Q109" s="440"/>
      <c r="R109" s="440"/>
      <c r="S109" s="440"/>
      <c r="T109" s="440"/>
      <c r="U109" s="440"/>
      <c r="V109" s="440"/>
      <c r="W109" s="440"/>
      <c r="X109" s="442"/>
      <c r="Y109" s="432" t="s">
        <v>167</v>
      </c>
      <c r="Z109" s="433"/>
      <c r="AA109" s="433"/>
      <c r="AB109" s="443"/>
      <c r="AC109" s="439" t="s">
        <v>165</v>
      </c>
      <c r="AD109" s="440"/>
      <c r="AE109" s="440"/>
      <c r="AF109" s="440"/>
      <c r="AG109" s="440"/>
      <c r="AH109" s="441" t="s">
        <v>166</v>
      </c>
      <c r="AI109" s="440"/>
      <c r="AJ109" s="440"/>
      <c r="AK109" s="440"/>
      <c r="AL109" s="440"/>
      <c r="AM109" s="440"/>
      <c r="AN109" s="440"/>
      <c r="AO109" s="440"/>
      <c r="AP109" s="440"/>
      <c r="AQ109" s="440"/>
      <c r="AR109" s="440"/>
      <c r="AS109" s="440"/>
      <c r="AT109" s="442"/>
      <c r="AU109" s="432" t="s">
        <v>167</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165</v>
      </c>
      <c r="H122" s="440"/>
      <c r="I122" s="440"/>
      <c r="J122" s="440"/>
      <c r="K122" s="440"/>
      <c r="L122" s="441" t="s">
        <v>166</v>
      </c>
      <c r="M122" s="440"/>
      <c r="N122" s="440"/>
      <c r="O122" s="440"/>
      <c r="P122" s="440"/>
      <c r="Q122" s="440"/>
      <c r="R122" s="440"/>
      <c r="S122" s="440"/>
      <c r="T122" s="440"/>
      <c r="U122" s="440"/>
      <c r="V122" s="440"/>
      <c r="W122" s="440"/>
      <c r="X122" s="442"/>
      <c r="Y122" s="432" t="s">
        <v>167</v>
      </c>
      <c r="Z122" s="433"/>
      <c r="AA122" s="433"/>
      <c r="AB122" s="443"/>
      <c r="AC122" s="439" t="s">
        <v>165</v>
      </c>
      <c r="AD122" s="440"/>
      <c r="AE122" s="440"/>
      <c r="AF122" s="440"/>
      <c r="AG122" s="440"/>
      <c r="AH122" s="441" t="s">
        <v>166</v>
      </c>
      <c r="AI122" s="440"/>
      <c r="AJ122" s="440"/>
      <c r="AK122" s="440"/>
      <c r="AL122" s="440"/>
      <c r="AM122" s="440"/>
      <c r="AN122" s="440"/>
      <c r="AO122" s="440"/>
      <c r="AP122" s="440"/>
      <c r="AQ122" s="440"/>
      <c r="AR122" s="440"/>
      <c r="AS122" s="440"/>
      <c r="AT122" s="442"/>
      <c r="AU122" s="432" t="s">
        <v>167</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165</v>
      </c>
      <c r="H135" s="440"/>
      <c r="I135" s="440"/>
      <c r="J135" s="440"/>
      <c r="K135" s="440"/>
      <c r="L135" s="441" t="s">
        <v>166</v>
      </c>
      <c r="M135" s="440"/>
      <c r="N135" s="440"/>
      <c r="O135" s="440"/>
      <c r="P135" s="440"/>
      <c r="Q135" s="440"/>
      <c r="R135" s="440"/>
      <c r="S135" s="440"/>
      <c r="T135" s="440"/>
      <c r="U135" s="440"/>
      <c r="V135" s="440"/>
      <c r="W135" s="440"/>
      <c r="X135" s="442"/>
      <c r="Y135" s="432" t="s">
        <v>167</v>
      </c>
      <c r="Z135" s="433"/>
      <c r="AA135" s="433"/>
      <c r="AB135" s="443"/>
      <c r="AC135" s="439" t="s">
        <v>165</v>
      </c>
      <c r="AD135" s="440"/>
      <c r="AE135" s="440"/>
      <c r="AF135" s="440"/>
      <c r="AG135" s="440"/>
      <c r="AH135" s="441" t="s">
        <v>166</v>
      </c>
      <c r="AI135" s="440"/>
      <c r="AJ135" s="440"/>
      <c r="AK135" s="440"/>
      <c r="AL135" s="440"/>
      <c r="AM135" s="440"/>
      <c r="AN135" s="440"/>
      <c r="AO135" s="440"/>
      <c r="AP135" s="440"/>
      <c r="AQ135" s="440"/>
      <c r="AR135" s="440"/>
      <c r="AS135" s="440"/>
      <c r="AT135" s="442"/>
      <c r="AU135" s="432" t="s">
        <v>167</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643</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165</v>
      </c>
      <c r="H148" s="440"/>
      <c r="I148" s="440"/>
      <c r="J148" s="440"/>
      <c r="K148" s="440"/>
      <c r="L148" s="441" t="s">
        <v>166</v>
      </c>
      <c r="M148" s="440"/>
      <c r="N148" s="440"/>
      <c r="O148" s="440"/>
      <c r="P148" s="440"/>
      <c r="Q148" s="440"/>
      <c r="R148" s="440"/>
      <c r="S148" s="440"/>
      <c r="T148" s="440"/>
      <c r="U148" s="440"/>
      <c r="V148" s="440"/>
      <c r="W148" s="440"/>
      <c r="X148" s="442"/>
      <c r="Y148" s="432" t="s">
        <v>167</v>
      </c>
      <c r="Z148" s="433"/>
      <c r="AA148" s="433"/>
      <c r="AB148" s="443"/>
      <c r="AC148" s="439" t="s">
        <v>165</v>
      </c>
      <c r="AD148" s="440"/>
      <c r="AE148" s="440"/>
      <c r="AF148" s="440"/>
      <c r="AG148" s="440"/>
      <c r="AH148" s="441" t="s">
        <v>166</v>
      </c>
      <c r="AI148" s="440"/>
      <c r="AJ148" s="440"/>
      <c r="AK148" s="440"/>
      <c r="AL148" s="440"/>
      <c r="AM148" s="440"/>
      <c r="AN148" s="440"/>
      <c r="AO148" s="440"/>
      <c r="AP148" s="440"/>
      <c r="AQ148" s="440"/>
      <c r="AR148" s="440"/>
      <c r="AS148" s="440"/>
      <c r="AT148" s="442"/>
      <c r="AU148" s="432" t="s">
        <v>167</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619</v>
      </c>
      <c r="B161" s="1028"/>
      <c r="C161" s="1028"/>
      <c r="D161" s="1028"/>
      <c r="E161" s="1028"/>
      <c r="F161" s="1029"/>
      <c r="G161" s="435" t="s">
        <v>644</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165</v>
      </c>
      <c r="H162" s="440"/>
      <c r="I162" s="440"/>
      <c r="J162" s="440"/>
      <c r="K162" s="440"/>
      <c r="L162" s="441" t="s">
        <v>166</v>
      </c>
      <c r="M162" s="440"/>
      <c r="N162" s="440"/>
      <c r="O162" s="440"/>
      <c r="P162" s="440"/>
      <c r="Q162" s="440"/>
      <c r="R162" s="440"/>
      <c r="S162" s="440"/>
      <c r="T162" s="440"/>
      <c r="U162" s="440"/>
      <c r="V162" s="440"/>
      <c r="W162" s="440"/>
      <c r="X162" s="442"/>
      <c r="Y162" s="432" t="s">
        <v>167</v>
      </c>
      <c r="Z162" s="433"/>
      <c r="AA162" s="433"/>
      <c r="AB162" s="443"/>
      <c r="AC162" s="439" t="s">
        <v>165</v>
      </c>
      <c r="AD162" s="440"/>
      <c r="AE162" s="440"/>
      <c r="AF162" s="440"/>
      <c r="AG162" s="440"/>
      <c r="AH162" s="441" t="s">
        <v>166</v>
      </c>
      <c r="AI162" s="440"/>
      <c r="AJ162" s="440"/>
      <c r="AK162" s="440"/>
      <c r="AL162" s="440"/>
      <c r="AM162" s="440"/>
      <c r="AN162" s="440"/>
      <c r="AO162" s="440"/>
      <c r="AP162" s="440"/>
      <c r="AQ162" s="440"/>
      <c r="AR162" s="440"/>
      <c r="AS162" s="440"/>
      <c r="AT162" s="442"/>
      <c r="AU162" s="432" t="s">
        <v>167</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165</v>
      </c>
      <c r="H175" s="440"/>
      <c r="I175" s="440"/>
      <c r="J175" s="440"/>
      <c r="K175" s="440"/>
      <c r="L175" s="441" t="s">
        <v>166</v>
      </c>
      <c r="M175" s="440"/>
      <c r="N175" s="440"/>
      <c r="O175" s="440"/>
      <c r="P175" s="440"/>
      <c r="Q175" s="440"/>
      <c r="R175" s="440"/>
      <c r="S175" s="440"/>
      <c r="T175" s="440"/>
      <c r="U175" s="440"/>
      <c r="V175" s="440"/>
      <c r="W175" s="440"/>
      <c r="X175" s="442"/>
      <c r="Y175" s="432" t="s">
        <v>167</v>
      </c>
      <c r="Z175" s="433"/>
      <c r="AA175" s="433"/>
      <c r="AB175" s="443"/>
      <c r="AC175" s="439" t="s">
        <v>165</v>
      </c>
      <c r="AD175" s="440"/>
      <c r="AE175" s="440"/>
      <c r="AF175" s="440"/>
      <c r="AG175" s="440"/>
      <c r="AH175" s="441" t="s">
        <v>166</v>
      </c>
      <c r="AI175" s="440"/>
      <c r="AJ175" s="440"/>
      <c r="AK175" s="440"/>
      <c r="AL175" s="440"/>
      <c r="AM175" s="440"/>
      <c r="AN175" s="440"/>
      <c r="AO175" s="440"/>
      <c r="AP175" s="440"/>
      <c r="AQ175" s="440"/>
      <c r="AR175" s="440"/>
      <c r="AS175" s="440"/>
      <c r="AT175" s="442"/>
      <c r="AU175" s="432" t="s">
        <v>167</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648</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649</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165</v>
      </c>
      <c r="H188" s="440"/>
      <c r="I188" s="440"/>
      <c r="J188" s="440"/>
      <c r="K188" s="440"/>
      <c r="L188" s="441" t="s">
        <v>166</v>
      </c>
      <c r="M188" s="440"/>
      <c r="N188" s="440"/>
      <c r="O188" s="440"/>
      <c r="P188" s="440"/>
      <c r="Q188" s="440"/>
      <c r="R188" s="440"/>
      <c r="S188" s="440"/>
      <c r="T188" s="440"/>
      <c r="U188" s="440"/>
      <c r="V188" s="440"/>
      <c r="W188" s="440"/>
      <c r="X188" s="442"/>
      <c r="Y188" s="432" t="s">
        <v>167</v>
      </c>
      <c r="Z188" s="433"/>
      <c r="AA188" s="433"/>
      <c r="AB188" s="443"/>
      <c r="AC188" s="439" t="s">
        <v>165</v>
      </c>
      <c r="AD188" s="440"/>
      <c r="AE188" s="440"/>
      <c r="AF188" s="440"/>
      <c r="AG188" s="440"/>
      <c r="AH188" s="441" t="s">
        <v>166</v>
      </c>
      <c r="AI188" s="440"/>
      <c r="AJ188" s="440"/>
      <c r="AK188" s="440"/>
      <c r="AL188" s="440"/>
      <c r="AM188" s="440"/>
      <c r="AN188" s="440"/>
      <c r="AO188" s="440"/>
      <c r="AP188" s="440"/>
      <c r="AQ188" s="440"/>
      <c r="AR188" s="440"/>
      <c r="AS188" s="440"/>
      <c r="AT188" s="442"/>
      <c r="AU188" s="432" t="s">
        <v>167</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651</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165</v>
      </c>
      <c r="H201" s="440"/>
      <c r="I201" s="440"/>
      <c r="J201" s="440"/>
      <c r="K201" s="440"/>
      <c r="L201" s="441" t="s">
        <v>166</v>
      </c>
      <c r="M201" s="440"/>
      <c r="N201" s="440"/>
      <c r="O201" s="440"/>
      <c r="P201" s="440"/>
      <c r="Q201" s="440"/>
      <c r="R201" s="440"/>
      <c r="S201" s="440"/>
      <c r="T201" s="440"/>
      <c r="U201" s="440"/>
      <c r="V201" s="440"/>
      <c r="W201" s="440"/>
      <c r="X201" s="442"/>
      <c r="Y201" s="432" t="s">
        <v>167</v>
      </c>
      <c r="Z201" s="433"/>
      <c r="AA201" s="433"/>
      <c r="AB201" s="443"/>
      <c r="AC201" s="439" t="s">
        <v>165</v>
      </c>
      <c r="AD201" s="440"/>
      <c r="AE201" s="440"/>
      <c r="AF201" s="440"/>
      <c r="AG201" s="440"/>
      <c r="AH201" s="441" t="s">
        <v>166</v>
      </c>
      <c r="AI201" s="440"/>
      <c r="AJ201" s="440"/>
      <c r="AK201" s="440"/>
      <c r="AL201" s="440"/>
      <c r="AM201" s="440"/>
      <c r="AN201" s="440"/>
      <c r="AO201" s="440"/>
      <c r="AP201" s="440"/>
      <c r="AQ201" s="440"/>
      <c r="AR201" s="440"/>
      <c r="AS201" s="440"/>
      <c r="AT201" s="442"/>
      <c r="AU201" s="432" t="s">
        <v>167</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619</v>
      </c>
      <c r="B214" s="1048"/>
      <c r="C214" s="1048"/>
      <c r="D214" s="1048"/>
      <c r="E214" s="1048"/>
      <c r="F214" s="1049"/>
      <c r="G214" s="435" t="s">
        <v>652</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653</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165</v>
      </c>
      <c r="H215" s="440"/>
      <c r="I215" s="440"/>
      <c r="J215" s="440"/>
      <c r="K215" s="440"/>
      <c r="L215" s="441" t="s">
        <v>166</v>
      </c>
      <c r="M215" s="440"/>
      <c r="N215" s="440"/>
      <c r="O215" s="440"/>
      <c r="P215" s="440"/>
      <c r="Q215" s="440"/>
      <c r="R215" s="440"/>
      <c r="S215" s="440"/>
      <c r="T215" s="440"/>
      <c r="U215" s="440"/>
      <c r="V215" s="440"/>
      <c r="W215" s="440"/>
      <c r="X215" s="442"/>
      <c r="Y215" s="432" t="s">
        <v>167</v>
      </c>
      <c r="Z215" s="433"/>
      <c r="AA215" s="433"/>
      <c r="AB215" s="443"/>
      <c r="AC215" s="439" t="s">
        <v>165</v>
      </c>
      <c r="AD215" s="440"/>
      <c r="AE215" s="440"/>
      <c r="AF215" s="440"/>
      <c r="AG215" s="440"/>
      <c r="AH215" s="441" t="s">
        <v>166</v>
      </c>
      <c r="AI215" s="440"/>
      <c r="AJ215" s="440"/>
      <c r="AK215" s="440"/>
      <c r="AL215" s="440"/>
      <c r="AM215" s="440"/>
      <c r="AN215" s="440"/>
      <c r="AO215" s="440"/>
      <c r="AP215" s="440"/>
      <c r="AQ215" s="440"/>
      <c r="AR215" s="440"/>
      <c r="AS215" s="440"/>
      <c r="AT215" s="442"/>
      <c r="AU215" s="432" t="s">
        <v>167</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654</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655</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165</v>
      </c>
      <c r="H228" s="440"/>
      <c r="I228" s="440"/>
      <c r="J228" s="440"/>
      <c r="K228" s="440"/>
      <c r="L228" s="441" t="s">
        <v>166</v>
      </c>
      <c r="M228" s="440"/>
      <c r="N228" s="440"/>
      <c r="O228" s="440"/>
      <c r="P228" s="440"/>
      <c r="Q228" s="440"/>
      <c r="R228" s="440"/>
      <c r="S228" s="440"/>
      <c r="T228" s="440"/>
      <c r="U228" s="440"/>
      <c r="V228" s="440"/>
      <c r="W228" s="440"/>
      <c r="X228" s="442"/>
      <c r="Y228" s="432" t="s">
        <v>167</v>
      </c>
      <c r="Z228" s="433"/>
      <c r="AA228" s="433"/>
      <c r="AB228" s="443"/>
      <c r="AC228" s="439" t="s">
        <v>165</v>
      </c>
      <c r="AD228" s="440"/>
      <c r="AE228" s="440"/>
      <c r="AF228" s="440"/>
      <c r="AG228" s="440"/>
      <c r="AH228" s="441" t="s">
        <v>166</v>
      </c>
      <c r="AI228" s="440"/>
      <c r="AJ228" s="440"/>
      <c r="AK228" s="440"/>
      <c r="AL228" s="440"/>
      <c r="AM228" s="440"/>
      <c r="AN228" s="440"/>
      <c r="AO228" s="440"/>
      <c r="AP228" s="440"/>
      <c r="AQ228" s="440"/>
      <c r="AR228" s="440"/>
      <c r="AS228" s="440"/>
      <c r="AT228" s="442"/>
      <c r="AU228" s="432" t="s">
        <v>167</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656</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657</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165</v>
      </c>
      <c r="H241" s="440"/>
      <c r="I241" s="440"/>
      <c r="J241" s="440"/>
      <c r="K241" s="440"/>
      <c r="L241" s="441" t="s">
        <v>166</v>
      </c>
      <c r="M241" s="440"/>
      <c r="N241" s="440"/>
      <c r="O241" s="440"/>
      <c r="P241" s="440"/>
      <c r="Q241" s="440"/>
      <c r="R241" s="440"/>
      <c r="S241" s="440"/>
      <c r="T241" s="440"/>
      <c r="U241" s="440"/>
      <c r="V241" s="440"/>
      <c r="W241" s="440"/>
      <c r="X241" s="442"/>
      <c r="Y241" s="432" t="s">
        <v>167</v>
      </c>
      <c r="Z241" s="433"/>
      <c r="AA241" s="433"/>
      <c r="AB241" s="443"/>
      <c r="AC241" s="439" t="s">
        <v>165</v>
      </c>
      <c r="AD241" s="440"/>
      <c r="AE241" s="440"/>
      <c r="AF241" s="440"/>
      <c r="AG241" s="440"/>
      <c r="AH241" s="441" t="s">
        <v>166</v>
      </c>
      <c r="AI241" s="440"/>
      <c r="AJ241" s="440"/>
      <c r="AK241" s="440"/>
      <c r="AL241" s="440"/>
      <c r="AM241" s="440"/>
      <c r="AN241" s="440"/>
      <c r="AO241" s="440"/>
      <c r="AP241" s="440"/>
      <c r="AQ241" s="440"/>
      <c r="AR241" s="440"/>
      <c r="AS241" s="440"/>
      <c r="AT241" s="442"/>
      <c r="AU241" s="432" t="s">
        <v>167</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658</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659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165</v>
      </c>
      <c r="H254" s="440"/>
      <c r="I254" s="440"/>
      <c r="J254" s="440"/>
      <c r="K254" s="440"/>
      <c r="L254" s="441" t="s">
        <v>166</v>
      </c>
      <c r="M254" s="440"/>
      <c r="N254" s="440"/>
      <c r="O254" s="440"/>
      <c r="P254" s="440"/>
      <c r="Q254" s="440"/>
      <c r="R254" s="440"/>
      <c r="S254" s="440"/>
      <c r="T254" s="440"/>
      <c r="U254" s="440"/>
      <c r="V254" s="440"/>
      <c r="W254" s="440"/>
      <c r="X254" s="442"/>
      <c r="Y254" s="432" t="s">
        <v>167</v>
      </c>
      <c r="Z254" s="433"/>
      <c r="AA254" s="433"/>
      <c r="AB254" s="443"/>
      <c r="AC254" s="439" t="s">
        <v>165</v>
      </c>
      <c r="AD254" s="440"/>
      <c r="AE254" s="440"/>
      <c r="AF254" s="440"/>
      <c r="AG254" s="440"/>
      <c r="AH254" s="441" t="s">
        <v>166</v>
      </c>
      <c r="AI254" s="440"/>
      <c r="AJ254" s="440"/>
      <c r="AK254" s="440"/>
      <c r="AL254" s="440"/>
      <c r="AM254" s="440"/>
      <c r="AN254" s="440"/>
      <c r="AO254" s="440"/>
      <c r="AP254" s="440"/>
      <c r="AQ254" s="440"/>
      <c r="AR254" s="440"/>
      <c r="AS254" s="440"/>
      <c r="AT254" s="442"/>
      <c r="AU254" s="432" t="s">
        <v>167</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2"/>
      <c r="AP3" s="423" t="s">
        <v>184</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2"/>
      <c r="AP36" s="423" t="s">
        <v>184</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2"/>
      <c r="AP69" s="423" t="s">
        <v>184</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2"/>
      <c r="AP102" s="423" t="s">
        <v>184</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2"/>
      <c r="AP135" s="423" t="s">
        <v>184</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2"/>
      <c r="AP168" s="423" t="s">
        <v>184</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2"/>
      <c r="AP201" s="423" t="s">
        <v>184</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2"/>
      <c r="AP234" s="423" t="s">
        <v>184</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2"/>
      <c r="AP267" s="423" t="s">
        <v>184</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2"/>
      <c r="AP300" s="423" t="s">
        <v>184</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2"/>
      <c r="AP333" s="423" t="s">
        <v>184</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2"/>
      <c r="AP366" s="423" t="s">
        <v>184</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2"/>
      <c r="AP399" s="423" t="s">
        <v>184</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2"/>
      <c r="AP432" s="423" t="s">
        <v>184</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2"/>
      <c r="AP465" s="423" t="s">
        <v>184</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2"/>
      <c r="AP498" s="423" t="s">
        <v>184</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2"/>
      <c r="AP531" s="423" t="s">
        <v>184</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2"/>
      <c r="AP564" s="423" t="s">
        <v>184</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2"/>
      <c r="AP597" s="423" t="s">
        <v>184</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2"/>
      <c r="AP630" s="423" t="s">
        <v>184</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2"/>
      <c r="AP663" s="423" t="s">
        <v>184</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2"/>
      <c r="AP696" s="423" t="s">
        <v>184</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2"/>
      <c r="AP729" s="423" t="s">
        <v>184</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2"/>
      <c r="AP762" s="423" t="s">
        <v>184</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2"/>
      <c r="AP795" s="423" t="s">
        <v>184</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2"/>
      <c r="AP828" s="423" t="s">
        <v>184</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2"/>
      <c r="AP861" s="423" t="s">
        <v>184</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2"/>
      <c r="AP894" s="423" t="s">
        <v>184</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2"/>
      <c r="AP927" s="423" t="s">
        <v>184</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2"/>
      <c r="AP960" s="423" t="s">
        <v>184</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2"/>
      <c r="AP993" s="423" t="s">
        <v>184</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2"/>
      <c r="AP1026" s="423" t="s">
        <v>184</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2"/>
      <c r="AP1059" s="423" t="s">
        <v>184</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2"/>
      <c r="AP1092" s="423" t="s">
        <v>184</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2"/>
      <c r="AP1125" s="423" t="s">
        <v>184</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2"/>
      <c r="AP1158" s="423" t="s">
        <v>184</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2"/>
      <c r="AP1191" s="423" t="s">
        <v>184</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2"/>
      <c r="AP1224" s="423" t="s">
        <v>184</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2"/>
      <c r="AP1257" s="423" t="s">
        <v>184</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2"/>
      <c r="AP1290" s="423" t="s">
        <v>184</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ISHIDA SACHIKO</dc:creator>
  <cp:keywords/>
  <dc:description/>
  <cp:lastModifiedBy>情報通信課</cp:lastModifiedBy>
  <cp:revision/>
  <cp:lastPrinted>2021-05-18T05:41:50Z</cp:lastPrinted>
  <dcterms:created xsi:type="dcterms:W3CDTF">2012-03-13T00:50:25Z</dcterms:created>
  <dcterms:modified xsi:type="dcterms:W3CDTF">2021-08-19T02:18:28Z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