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<sst xmlns="http://schemas.openxmlformats.org/spreadsheetml/2006/main" count="3103" uniqueCount="776">
  <si>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</si>
  <si>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</si>
  <si>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</si>
  <si>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</si>
  <si>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</si>
  <si>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</si>
  <si>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</si>
  <si>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</si>
  <si>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</si>
  <si>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</si>
  <si>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</si>
  <si>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</si>
  <si>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</si>
  <si>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</si>
  <si>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</si>
  <si>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</si>
  <si>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</si>
  <si>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</si>
  <si>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</si>
  <si>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</si>
  <si>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</si>
  <si>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</si>
  <si>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</si>
  <si>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</si>
  <si>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</si>
  <si>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</si>
  <si>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</si>
  <si>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</si>
  <si>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</si>
  <si>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</si>
  <si>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</si>
  <si>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</si>
  <si>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</si>
  <si>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</si>
  <si>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</si>
  <si>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</si>
  <si>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</si>
  <si>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</si>
  <si>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</si>
  <si>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</si>
  <si>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</si>
  <si>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</si>
  <si>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</si>
  <si>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</si>
  <si>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</si>
  <si>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</si>
  <si>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</si>
  <si>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</si>
  <si>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</si>
  <si>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</si>
  <si>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</si>
  <si>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</si>
  <si>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</si>
  <si>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</si>
  <si>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</si>
  <si>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</si>
  <si>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</si>
  <si>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</si>
  <si>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</si>
  <si>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</si>
  <si>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</si>
  <si>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</si>
  <si>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</si>
  <si>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</si>
  <si>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</si>
  <si>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</si>
  <si>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</si>
  <si>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</si>
  <si>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</si>
  <si>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</si>
  <si>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</si>
  <si>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</si>
  <si>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</si>
  <si>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</si>
  <si>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</si>
  <si>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</si>
  <si>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</si>
  <si>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</si>
  <si>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</si>
  <si>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</si>
  <si>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</si>
  <si>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</si>
  <si>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</si>
  <si>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</si>
  <si>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</si>
  <si>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</si>
  <si>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</si>
  <si>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</si>
  <si>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</si>
  <si>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</si>
  <si>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</si>
  <si>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</si>
  <si>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</si>
  <si>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</si>
  <si>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</si>
  <si>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</si>
  <si>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</si>
  <si>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</si>
  <si>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</si>
  <si>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</si>
  <si>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</si>
  <si>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</si>
  <si>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</si>
  <si>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</si>
  <si>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</si>
  <si>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</si>
  <si>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</si>
  <si>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</si>
  <si>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</si>
  <si>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</si>
  <si>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</si>
  <si>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</si>
  <si>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</si>
  <si>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</si>
  <si>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</si>
  <si>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</si>
  <si>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</si>
  <si>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</si>
  <si>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</si>
  <si>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</si>
  <si>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</si>
  <si>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</si>
  <si>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</si>
  <si>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</si>
  <si>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</si>
  <si>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</si>
  <si>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</si>
  <si>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</si>
  <si>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</si>
  <si>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</si>
  <si>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</si>
  <si>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</si>
  <si>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</si>
  <si>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</si>
  <si>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</si>
  <si>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</si>
  <si>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</si>
  <si>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</si>
  <si>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</si>
  <si>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</si>
  <si>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</si>
  <si>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</si>
  <si>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</si>
  <si>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</si>
  <si>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</si>
  <si>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</si>
  <si>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</si>
  <si>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</si>
  <si>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</si>
  <si>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</si>
  <si>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</si>
  <si>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</si>
  <si>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</si>
  <si>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</si>
  <si>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</si>
  <si>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</si>
  <si>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</si>
  <si>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</si>
  <si>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</si>
  <si>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</si>
  <si>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</si>
  <si>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</si>
  <si>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</si>
  <si>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</si>
  <si>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</si>
  <si>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</si>
  <si>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</si>
  <si>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</si>
  <si>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</si>
  <si>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</si>
  <si>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</si>
  <si>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</si>
  <si>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</si>
  <si>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</si>
  <si>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</si>
  <si>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</si>
  <si>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</si>
  <si>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</si>
  <si>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</si>
  <si>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</si>
  <si>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</si>
  <si>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</si>
  <si>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</si>
  <si>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</si>
  <si>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</si>
  <si>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</si>
  <si>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</si>
  <si>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</si>
  <si>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</si>
  <si>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</si>
  <si>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</si>
  <si>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</si>
  <si>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</si>
  <si>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</si>
  <si>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</si>
  <si>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</si>
  <si>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</si>
  <si>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</si>
  <si>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</si>
  <si>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</si>
  <si>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</si>
  <si>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</si>
  <si>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</si>
  <si>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</si>
  <si>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</si>
  <si>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</si>
  <si>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</si>
  <si>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</si>
  <si>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</si>
  <si>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</si>
  <si>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</si>
  <si>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</si>
  <si>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</si>
  <si>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</si>
  <si>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</si>
  <si>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</si>
  <si>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</si>
  <si>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</si>
  <si>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</si>
  <si>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</si>
  <si>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</si>
  <si>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</si>
  <si>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</si>
  <si>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</si>
  <si>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</si>
  <si>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</si>
  <si>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</si>
  <si>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</si>
  <si>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</si>
  <si>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</si>
  <si>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</si>
  <si>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</si>
  <si>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</si>
  <si>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</si>
  <si>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</si>
  <si>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</si>
  <si>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</si>
  <si>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</si>
  <si>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</si>
  <si>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</si>
  <si>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</si>
  <si>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</si>
  <si>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</si>
  <si>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</si>
  <si>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</si>
  <si>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</si>
  <si>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</si>
  <si>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</si>
  <si>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</si>
  <si>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</si>
  <si>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</si>
  <si>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</si>
  <si>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</si>
  <si>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</si>
  <si>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</si>
  <si>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</si>
  <si>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</si>
  <si>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</si>
  <si>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</si>
  <si>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</si>
  <si>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</si>
  <si>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</si>
  <si>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</si>
  <si>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</si>
  <si>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</si>
  <si>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</si>
  <si>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</si>
  <si>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</si>
  <si>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</si>
  <si>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</si>
  <si>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</si>
  <si>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</si>
  <si>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</si>
  <si>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</si>
  <si>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</si>
  <si>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</si>
  <si>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</si>
  <si>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</si>
  <si>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</si>
  <si>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</si>
  <si>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</si>
  <si>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</si>
  <si>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</si>
  <si>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</si>
  <si>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</si>
  <si>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</si>
  <si>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</si>
  <si>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</si>
  <si>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</si>
  <si>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</si>
  <si>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</si>
  <si>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</si>
  <si>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</si>
  <si>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</si>
  <si>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</si>
  <si>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</si>
  <si>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</si>
  <si>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</si>
  <si>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</si>
  <si>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</si>
  <si>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</si>
  <si>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</si>
  <si>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</si>
  <si>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</si>
  <si>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</si>
  <si>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</si>
  <si>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</si>
  <si>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</si>
  <si>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</si>
  <si>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</si>
  <si>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</si>
  <si>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</si>
  <si>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</si>
  <si>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</si>
  <si>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</si>
  <si>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</si>
  <si>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</si>
  <si>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</si>
  <si>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</si>
  <si>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</si>
  <si>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</si>
  <si>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</si>
  <si>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</si>
  <si>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</si>
  <si>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</si>
  <si>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</si>
  <si>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</si>
  <si>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</si>
  <si>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</si>
  <si>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</si>
  <si>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</si>
  <si>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</si>
  <si>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</si>
  <si>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</si>
  <si>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</si>
  <si>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</si>
  <si>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</si>
  <si>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</si>
  <si>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</si>
  <si>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</si>
  <si>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</si>
  <si>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</si>
  <si>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</si>
  <si>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</si>
  <si>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</si>
  <si>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</si>
  <si>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</si>
  <si>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</si>
  <si>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</si>
  <si>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</si>
  <si>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</si>
  <si>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</si>
  <si>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</si>
  <si>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</si>
  <si>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</si>
  <si>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</si>
  <si>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</si>
  <si>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</si>
  <si>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</si>
  <si>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</si>
  <si>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</si>
  <si>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</si>
  <si>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</si>
  <si>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</si>
  <si>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</si>
  <si>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</si>
  <si>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</si>
  <si>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</si>
  <si>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</si>
  <si>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</si>
  <si>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</si>
  <si>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</si>
  <si>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</si>
  <si>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</si>
  <si>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</si>
  <si>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</si>
  <si>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</si>
  <si>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</si>
  <si>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</si>
  <si>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</si>
  <si>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</si>
  <si>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</si>
  <si>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</si>
  <si>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</si>
  <si>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</si>
  <si>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</si>
  <si>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</si>
  <si>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</si>
  <si>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</si>
  <si>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</si>
  <si>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</si>
  <si>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</si>
  <si>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</si>
  <si>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</si>
  <si>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</si>
  <si>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</si>
  <si>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</si>
  <si>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</si>
  <si>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</si>
  <si>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</si>
  <si>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</si>
  <si>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</si>
  <si>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</si>
  <si>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</si>
  <si>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</si>
  <si>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</si>
  <si>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</si>
  <si>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</si>
  <si>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</si>
  <si>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</si>
  <si>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</si>
  <si>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</si>
  <si>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</si>
  <si>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</si>
  <si>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</si>
  <si>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</si>
  <si>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</si>
  <si>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</si>
  <si>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</si>
  <si>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</si>
  <si>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</si>
  <si>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</si>
  <si>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</si>
  <si>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</si>
  <si>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</si>
  <si>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</si>
  <si>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</si>
  <si>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</si>
  <si>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</si>
  <si>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</si>
  <si>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</si>
  <si>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</si>
  <si>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</si>
  <si>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</si>
  <si>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</si>
  <si>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</si>
  <si>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</si>
  <si>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</si>
  <si>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</si>
  <si>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</si>
  <si>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</si>
  <si>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</si>
  <si>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</si>
  <si>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</si>
  <si>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</si>
  <si>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</si>
  <si>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</si>
  <si>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</si>
  <si>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</si>
  <si>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</si>
  <si>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</si>
  <si>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</si>
  <si>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</si>
  <si>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</si>
  <si>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</si>
  <si>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</si>
  <si>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</si>
  <si>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</si>
  <si>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</si>
  <si>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</si>
  <si>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</si>
  <si>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</si>
  <si>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</si>
  <si>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</si>
  <si>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</si>
  <si>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</si>
  <si>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</si>
  <si>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</si>
  <si>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</si>
  <si>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</si>
  <si>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</si>
  <si>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</si>
  <si>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</si>
  <si>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</si>
  <si>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</si>
  <si>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</si>
  <si>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</si>
  <si>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</si>
  <si>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</si>
  <si>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</si>
  <si>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</si>
  <si>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</si>
  <si>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</si>
  <si>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</si>
  <si>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</si>
  <si>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</si>
  <si>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</si>
  <si>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</si>
  <si>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</si>
  <si>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</si>
  <si>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</si>
  <si>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</si>
  <si>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</si>
  <si>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</si>
  <si>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</si>
  <si>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</si>
  <si>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</si>
  <si>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</si>
  <si>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</si>
  <si>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</si>
  <si>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</si>
  <si>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</si>
  <si>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</si>
  <si>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</si>
  <si>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</si>
  <si>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</si>
  <si>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</si>
  <si>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</si>
  <si>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</si>
  <si>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</si>
  <si>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</si>
  <si>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</si>
  <si>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</si>
  <si>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</si>
  <si>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</si>
  <si>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</si>
  <si>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</si>
  <si>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</si>
  <si>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</si>
  <si>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</si>
  <si>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</si>
  <si>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</si>
  <si>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</si>
  <si>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</si>
  <si>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</si>
  <si>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</si>
  <si>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</si>
  <si>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</si>
  <si>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</si>
  <si>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</si>
  <si>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</si>
  <si>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</si>
  <si>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</si>
  <si>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</si>
  <si>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</si>
  <si>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</si>
  <si>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</si>
  <si>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</si>
  <si>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</si>
  <si>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</si>
  <si>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</si>
  <si>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</si>
  <si>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</si>
  <si>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</si>
  <si>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</si>
  <si>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</si>
  <si>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</si>
  <si>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</si>
  <si>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</si>
  <si>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</si>
  <si>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</si>
  <si>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</si>
  <si>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</si>
  <si>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</si>
  <si>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</si>
  <si>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</si>
  <si>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</si>
  <si>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</si>
  <si>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</si>
  <si>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</si>
  <si>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</si>
  <si>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</si>
  <si>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</si>
  <si>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</si>
  <si>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</si>
  <si>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</si>
  <si>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</si>
  <si>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</si>
  <si>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</si>
  <si>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</si>
  <si>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</si>
  <si>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</si>
  <si>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</si>
  <si>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</si>
  <si>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</si>
  <si>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</si>
  <si>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</si>
  <si>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</si>
  <si>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</si>
  <si>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</si>
  <si>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</si>
  <si>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</si>
  <si>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</si>
  <si>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</si>
  <si>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</si>
  <si>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</si>
  <si>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</si>
  <si>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</si>
  <si>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</si>
  <si>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</si>
  <si>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</si>
  <si>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</si>
  <si>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</si>
  <si>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</si>
  <si>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</si>
  <si>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</si>
  <si>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</si>
  <si>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</si>
  <si>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</si>
  <si>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</si>
  <si>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</si>
  <si>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</si>
  <si>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</si>
  <si>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</si>
  <si>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</si>
  <si>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</si>
  <si>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</si>
  <si>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</si>
  <si>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</si>
  <si>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</si>
  <si>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</si>
  <si>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</si>
  <si>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</si>
  <si>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</si>
  <si>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</si>
  <si>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</si>
  <si>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</si>
  <si>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</si>
  <si>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</si>
  <si>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</si>
  <si>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</si>
  <si>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</si>
  <si>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</si>
  <si>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</si>
  <si>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</si>
  <si>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</si>
  <si>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</si>
  <si>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</si>
  <si>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</si>
  <si>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</si>
  <si>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</si>
  <si>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</si>
  <si>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</si>
  <si>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</si>
  <si>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</si>
  <si>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</si>
  <si>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</si>
  <si>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</si>
  <si>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</si>
  <si>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</si>
  <si>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</si>
  <si>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</si>
  <si>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</si>
  <si>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</si>
  <si>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</si>
  <si>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</si>
  <si>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</si>
  <si>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</si>
  <si>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</si>
  <si>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</si>
  <si>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</si>
  <si>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</si>
  <si>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</si>
  <si>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</si>
  <si>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</si>
  <si>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</si>
  <si>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</si>
  <si>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</si>
  <si>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</si>
  <si>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</si>
  <si>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</si>
  <si>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</si>
  <si>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</si>
  <si>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</si>
  <si>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</si>
  <si>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</si>
  <si>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</si>
  <si>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</si>
  <si>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</si>
  <si>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</si>
  <si>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</si>
  <si>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</si>
  <si>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</si>
  <si>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</si>
  <si>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</si>
  <si>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</si>
  <si>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</si>
  <si>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</si>
  <si>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</si>
  <si>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</si>
  <si>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</si>
  <si>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</si>
  <si>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</si>
  <si>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</si>
  <si>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</si>
  <si>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</si>
  <si>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</si>
  <si>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</si>
  <si>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</si>
  <si>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</si>
  <si>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</si>
  <si>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</si>
  <si>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</si>
  <si>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</si>
  <si>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</si>
  <si>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</si>
  <si>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在外公館広報活動基盤整備費</t>
    <rPh sb="0" eb="2">
      <t>ザイガイ</t>
    </rPh>
    <rPh sb="2" eb="4">
      <t>コウカン</t>
    </rPh>
    <rPh sb="4" eb="6">
      <t>コウホウ</t>
    </rPh>
    <rPh sb="6" eb="8">
      <t>カツドウ</t>
    </rPh>
    <rPh sb="8" eb="10">
      <t>キバン</t>
    </rPh>
    <rPh sb="10" eb="13">
      <t>セイビヒ</t>
    </rPh>
    <phoneticPr fontId="5"/>
  </si>
  <si>
    <t>外務省</t>
  </si>
  <si>
    <t>外務省</t>
    <rPh sb="0" eb="3">
      <t>ガイムショウ</t>
    </rPh>
    <phoneticPr fontId="5"/>
  </si>
  <si>
    <t>国際協力局政策課</t>
    <rPh sb="0" eb="5">
      <t>コクサイキョウリョクキョク</t>
    </rPh>
    <rPh sb="5" eb="8">
      <t>セイサクカ</t>
    </rPh>
    <phoneticPr fontId="5"/>
  </si>
  <si>
    <t>課長　臼井　将人</t>
    <rPh sb="0" eb="2">
      <t>カチョウ</t>
    </rPh>
    <rPh sb="3" eb="5">
      <t>ウスイ</t>
    </rPh>
    <rPh sb="6" eb="8">
      <t>マサト</t>
    </rPh>
    <phoneticPr fontId="5"/>
  </si>
  <si>
    <t>○</t>
  </si>
  <si>
    <t>外務省設置法第４条第１号</t>
    <rPh sb="0" eb="2">
      <t>セッチh</t>
    </rPh>
    <phoneticPr fontId="5"/>
  </si>
  <si>
    <t>開発協力大綱</t>
    <rPh sb="0" eb="2">
      <t>タイコ</t>
    </rPh>
    <phoneticPr fontId="5"/>
  </si>
  <si>
    <t>国際貢献の柱である開発協力事業及びこれまでの成果等について、被供与国や国際社会に積極的・戦略的に情報を発信する。</t>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</si>
  <si>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</si>
  <si>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t>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</si>
  <si>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</si>
  <si>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政府開発援助啓発宣伝費</t>
    <rPh sb="0" eb="2">
      <t>セイフ</t>
    </rPh>
    <rPh sb="2" eb="4">
      <t>カイハツ</t>
    </rPh>
    <rPh sb="4" eb="6">
      <t>エンジョ</t>
    </rPh>
    <rPh sb="6" eb="8">
      <t>ケイハツ</t>
    </rPh>
    <rPh sb="8" eb="11">
      <t>センデンヒ</t>
    </rPh>
    <phoneticPr fontId="5"/>
  </si>
  <si>
    <t>被供与国における認知度の増加</t>
    <rPh sb="0" eb="1">
      <t>ヒ</t>
    </rPh>
    <rPh sb="1" eb="3">
      <t>キョウヨ</t>
    </rPh>
    <rPh sb="3" eb="4">
      <t>コク</t>
    </rPh>
    <rPh sb="8" eb="11">
      <t>ニンチド</t>
    </rPh>
    <rPh sb="12" eb="14">
      <t>ゾウカ</t>
    </rPh>
    <phoneticPr fontId="5"/>
  </si>
  <si>
    <t>プレスツアーを実施した在外公館からの報告</t>
    <rPh sb="0" eb="2">
      <t>ジッsh</t>
    </rPh>
    <phoneticPr fontId="5"/>
  </si>
  <si>
    <t>プレスツアー実施案件数</t>
    <rPh sb="6" eb="8">
      <t>ジッシ</t>
    </rPh>
    <rPh sb="8" eb="11">
      <t>アンケンスウ</t>
    </rPh>
    <phoneticPr fontId="5"/>
  </si>
  <si>
    <t>回</t>
    <rPh sb="0" eb="1">
      <t>カイ</t>
    </rPh>
    <phoneticPr fontId="5"/>
  </si>
  <si>
    <t>広報資料作成件数</t>
    <rPh sb="0" eb="2">
      <t>コウホウ</t>
    </rPh>
    <rPh sb="2" eb="4">
      <t>シリョウ</t>
    </rPh>
    <rPh sb="4" eb="6">
      <t>サクセイ</t>
    </rPh>
    <rPh sb="6" eb="8">
      <t>ケンスウ</t>
    </rPh>
    <phoneticPr fontId="5"/>
  </si>
  <si>
    <t>件</t>
    <rPh sb="0" eb="1">
      <t>ケン</t>
    </rPh>
    <phoneticPr fontId="5"/>
  </si>
  <si>
    <t>パンフレット作成部数</t>
    <rPh sb="6" eb="8">
      <t>サクセイ</t>
    </rPh>
    <rPh sb="8" eb="10">
      <t>ブスウ</t>
    </rPh>
    <phoneticPr fontId="5"/>
  </si>
  <si>
    <t>部</t>
    <rPh sb="0" eb="1">
      <t>ブ</t>
    </rPh>
    <phoneticPr fontId="5"/>
  </si>
  <si>
    <t>パンフレット作成額／作成部数　　　　　　　　　　　　　　</t>
    <rPh sb="6" eb="8">
      <t>サクセイ</t>
    </rPh>
    <rPh sb="8" eb="9">
      <t>ガク</t>
    </rPh>
    <rPh sb="10" eb="12">
      <t>サクセイ</t>
    </rPh>
    <rPh sb="12" eb="14">
      <t>ブスウ</t>
    </rPh>
    <phoneticPr fontId="5"/>
  </si>
  <si>
    <t>円</t>
    <rPh sb="0" eb="1">
      <t>エン</t>
    </rPh>
    <phoneticPr fontId="5"/>
  </si>
  <si>
    <t>作成額／作成部数</t>
    <rPh sb="0" eb="2">
      <t>サクセイ</t>
    </rPh>
    <rPh sb="2" eb="3">
      <t>ガク</t>
    </rPh>
    <rPh sb="4" eb="6">
      <t>サクセイ</t>
    </rPh>
    <rPh sb="6" eb="8">
      <t>ブスウ</t>
    </rPh>
    <phoneticPr fontId="5"/>
  </si>
  <si>
    <t>2,125,248/14,130</t>
    <phoneticPr fontId="5"/>
  </si>
  <si>
    <t>473,550/5,300</t>
    <phoneticPr fontId="5"/>
  </si>
  <si>
    <t>施策Ⅳ－１　経済協力</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</si>
  <si>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</si>
  <si>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国民の理解促進，開発教育の推進
プレスツアー年間実施回数</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</si>
  <si>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</si>
  <si>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</si>
  <si>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</si>
  <si>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無</t>
  </si>
  <si>
    <t>在外公館において、原則として見積り合わせを実施するなど、コスト削減や効率化に向けた工夫を行っているが、複数業者が存在しない国の場合に競争性がない随意契約となった例がある。</t>
    <phoneticPr fontId="5"/>
  </si>
  <si>
    <t>‐</t>
  </si>
  <si>
    <t>妥当である。</t>
    <rPh sb="0" eb="2">
      <t>ダトウ</t>
    </rPh>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</si>
  <si>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</si>
  <si>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phoneticPr fontId="5"/>
  </si>
  <si>
    <t>見積合わせを実施し、コスト削減や効率化に向けた工夫を行っている。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</si>
  <si>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</si>
  <si>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</si>
  <si>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新27-0034</t>
    <rPh sb="0" eb="1">
      <t>シン</t>
    </rPh>
    <phoneticPr fontId="5"/>
  </si>
  <si>
    <t>０１４７</t>
    <phoneticPr fontId="5"/>
  </si>
  <si>
    <t>０１４８</t>
    <phoneticPr fontId="5"/>
  </si>
  <si>
    <t>０１４５</t>
    <phoneticPr fontId="5"/>
  </si>
  <si>
    <t>A.在外公館職員</t>
    <rPh sb="0" eb="1">
      <t>ザイg</t>
    </rPh>
    <phoneticPr fontId="5"/>
  </si>
  <si>
    <t>旅費</t>
    <rPh sb="0" eb="2">
      <t>リョヒ</t>
    </rPh>
    <phoneticPr fontId="5"/>
  </si>
  <si>
    <t>任国内出張</t>
    <rPh sb="0" eb="1">
      <t>ニンt</t>
    </rPh>
    <phoneticPr fontId="5"/>
  </si>
  <si>
    <t>B.現地広報関係者</t>
    <rPh sb="0" eb="2">
      <t>ゲンt</t>
    </rPh>
    <phoneticPr fontId="5"/>
  </si>
  <si>
    <t>啓発宣伝費</t>
    <phoneticPr fontId="5"/>
  </si>
  <si>
    <t>我が方開発協力の取材、広報経費</t>
    <rPh sb="0" eb="2">
      <t>カイハt</t>
    </rPh>
    <phoneticPr fontId="5"/>
  </si>
  <si>
    <t>C.現地印刷会社等</t>
    <rPh sb="0" eb="2">
      <t>ゲンt</t>
    </rPh>
    <phoneticPr fontId="5"/>
  </si>
  <si>
    <t>我が方開発協力に関する資料等の作成</t>
    <rPh sb="0" eb="2">
      <t>カイハt</t>
    </rPh>
    <phoneticPr fontId="5"/>
  </si>
  <si>
    <t>A.在外公館職員</t>
    <rPh sb="0" eb="2">
      <t>ザイガ</t>
    </rPh>
    <phoneticPr fontId="5"/>
  </si>
  <si>
    <t>在外公館職員A</t>
    <rPh sb="0" eb="1">
      <t>ア</t>
    </rPh>
    <phoneticPr fontId="5"/>
  </si>
  <si>
    <t>任国内出張</t>
    <rPh sb="0" eb="1">
      <t>ニn</t>
    </rPh>
    <phoneticPr fontId="5"/>
  </si>
  <si>
    <t>在外公館職員B</t>
    <rPh sb="0" eb="1">
      <t>ザイガ</t>
    </rPh>
    <phoneticPr fontId="5"/>
  </si>
  <si>
    <t>B.現地広報関係者</t>
    <rPh sb="0" eb="2">
      <t>ゲンtザイガ</t>
    </rPh>
    <phoneticPr fontId="5"/>
  </si>
  <si>
    <t>現地広報関係者A</t>
    <rPh sb="0" eb="2">
      <t>ゲンt</t>
    </rPh>
    <phoneticPr fontId="5"/>
  </si>
  <si>
    <t>現地広報関係者B</t>
    <rPh sb="0" eb="1">
      <t>ゲンt</t>
    </rPh>
    <phoneticPr fontId="5"/>
  </si>
  <si>
    <t>現地広報関係者C</t>
    <rPh sb="0" eb="2">
      <t>ゲンt</t>
    </rPh>
    <phoneticPr fontId="5"/>
  </si>
  <si>
    <t>C.現地印刷会社等</t>
    <rPh sb="0" eb="2">
      <t>ゲンtゲンtザイガ</t>
    </rPh>
    <phoneticPr fontId="5"/>
  </si>
  <si>
    <t>現地印刷会社A</t>
    <rPh sb="0" eb="2">
      <t>ゲンt</t>
    </rPh>
    <phoneticPr fontId="5"/>
  </si>
  <si>
    <t>現地印刷会社B</t>
    <rPh sb="0" eb="2">
      <t>ゲンt</t>
    </rPh>
    <phoneticPr fontId="5"/>
  </si>
  <si>
    <t>現地印刷会社C</t>
    <rPh sb="0" eb="2">
      <t>ゲンt</t>
    </rPh>
    <phoneticPr fontId="5"/>
  </si>
  <si>
    <t>現地印刷会社D</t>
    <rPh sb="0" eb="2">
      <t>ゲンt</t>
    </rPh>
    <phoneticPr fontId="5"/>
  </si>
  <si>
    <t>現地印刷会社E</t>
    <rPh sb="0" eb="2">
      <t>ゲンt</t>
    </rPh>
    <phoneticPr fontId="5"/>
  </si>
  <si>
    <t>現地印刷会社F</t>
    <rPh sb="0" eb="2">
      <t>ゲンt</t>
    </rPh>
    <phoneticPr fontId="5"/>
  </si>
  <si>
    <t>現地印刷会社G</t>
    <rPh sb="0" eb="2">
      <t>ゲンt</t>
    </rPh>
    <phoneticPr fontId="5"/>
  </si>
  <si>
    <t>現地印刷会社H</t>
    <rPh sb="0" eb="2">
      <t>ゲンt</t>
    </rPh>
    <phoneticPr fontId="5"/>
  </si>
  <si>
    <t>現地印刷会社I</t>
    <rPh sb="0" eb="2">
      <t>ゲンt</t>
    </rPh>
    <phoneticPr fontId="5"/>
  </si>
  <si>
    <t>現地印刷会社J</t>
    <rPh sb="0" eb="2">
      <t>ゲンt</t>
    </rPh>
    <phoneticPr fontId="5"/>
  </si>
  <si>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rPh sb="0" eb="1">
      <t>、</t>
    </rPh>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</si>
  <si>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</si>
  <si>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rPh sb="0" eb="2">
      <t>、</t>
    </rPh>
    <phoneticPr fontId="5"/>
  </si>
  <si>
    <t>各公館に年間事業計画を提出せしめ、優先順位の高い事業を選定するなどにより、事前に立てた見込みに見合った事業を実施しているが、現地の治安状況により中止となった案件もある。</t>
    <rPh sb="0" eb="3">
      <t>、</t>
    </rPh>
    <phoneticPr fontId="5"/>
  </si>
  <si>
    <t>施設は整備していない。作成したパンフレットはイベント等で配布し、有効活用している。</t>
    <rPh sb="0" eb="2">
      <t>、</t>
    </rPh>
    <phoneticPr fontId="5"/>
  </si>
  <si>
    <t>-</t>
    <phoneticPr fontId="5"/>
  </si>
  <si>
    <t>852,248/3,250</t>
    <phoneticPr fontId="5"/>
  </si>
  <si>
    <t>【プレスツアー】招待プレスによるキャリー（報道又は記事掲載）率８０％以上を目指す
報道社数÷招待プレス社数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</si>
</sst>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21167</xdr:colOff>
      <xdr:row>750</xdr:row>
      <xdr:rowOff>0</xdr:rowOff>
    </xdr:from>
    <xdr:to>
      <xdr:col>19</xdr:col>
      <xdr:colOff>197013</xdr:colOff>
      <xdr:row>752</xdr:row>
      <xdr:rowOff>324013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30917" y="43423417"/>
          <a:ext cx="2186679" cy="102251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10583</xdr:colOff>
      <xdr:row>754</xdr:row>
      <xdr:rowOff>21166</xdr:rowOff>
    </xdr:from>
    <xdr:to>
      <xdr:col>19</xdr:col>
      <xdr:colOff>186429</xdr:colOff>
      <xdr:row>756</xdr:row>
      <xdr:rowOff>344364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20333" y="44841583"/>
          <a:ext cx="2186679" cy="102169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74083</xdr:colOff>
      <xdr:row>754</xdr:row>
      <xdr:rowOff>317502</xdr:rowOff>
    </xdr:from>
    <xdr:to>
      <xdr:col>30</xdr:col>
      <xdr:colOff>27516</xdr:colOff>
      <xdr:row>758</xdr:row>
      <xdr:rowOff>15877</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rot="5400000">
          <a:off x="4731278" y="44904557"/>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31750</xdr:colOff>
      <xdr:row>759</xdr:row>
      <xdr:rowOff>31750</xdr:rowOff>
    </xdr:from>
    <xdr:to>
      <xdr:col>20</xdr:col>
      <xdr:colOff>2441</xdr:colOff>
      <xdr:row>764</xdr:row>
      <xdr:rowOff>443687</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841500" y="46598417"/>
          <a:ext cx="2182608" cy="2158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25400</xdr:colOff>
      <xdr:row>759</xdr:row>
      <xdr:rowOff>25401</xdr:rowOff>
    </xdr:from>
    <xdr:to>
      <xdr:col>33</xdr:col>
      <xdr:colOff>197175</xdr:colOff>
      <xdr:row>764</xdr:row>
      <xdr:rowOff>437338</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650317" y="46592068"/>
          <a:ext cx="2182608" cy="2158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759</xdr:row>
      <xdr:rowOff>8466</xdr:rowOff>
    </xdr:from>
    <xdr:to>
      <xdr:col>47</xdr:col>
      <xdr:colOff>190824</xdr:colOff>
      <xdr:row>764</xdr:row>
      <xdr:rowOff>420403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9133" y="46575133"/>
          <a:ext cx="2182608" cy="2158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158750</xdr:colOff>
      <xdr:row>750</xdr:row>
      <xdr:rowOff>137583</xdr:rowOff>
    </xdr:from>
    <xdr:to>
      <xdr:col>19</xdr:col>
      <xdr:colOff>21981</xdr:colOff>
      <xdr:row>752</xdr:row>
      <xdr:rowOff>178288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68500" y="43561000"/>
          <a:ext cx="1874064" cy="739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５百万円</a:t>
          </a:r>
        </a:p>
      </xdr:txBody>
    </xdr:sp>
    <xdr:clientData/>
  </xdr:twoCellAnchor>
  <xdr:twoCellAnchor>
    <xdr:from>
      <xdr:col>9</xdr:col>
      <xdr:colOff>169333</xdr:colOff>
      <xdr:row>754</xdr:row>
      <xdr:rowOff>179916</xdr:rowOff>
    </xdr:from>
    <xdr:to>
      <xdr:col>19</xdr:col>
      <xdr:colOff>32564</xdr:colOff>
      <xdr:row>756</xdr:row>
      <xdr:rowOff>219806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79083" y="45000333"/>
          <a:ext cx="1874064" cy="73839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在外公館</a:t>
          </a:r>
          <a:endParaRPr kumimoji="1" lang="en-US" altLang="ja-JP" sz="1100"/>
        </a:p>
      </xdr:txBody>
    </xdr:sp>
    <xdr:clientData/>
  </xdr:twoCellAnchor>
  <xdr:twoCellAnchor>
    <xdr:from>
      <xdr:col>10</xdr:col>
      <xdr:colOff>10584</xdr:colOff>
      <xdr:row>759</xdr:row>
      <xdr:rowOff>222250</xdr:rowOff>
    </xdr:from>
    <xdr:to>
      <xdr:col>19</xdr:col>
      <xdr:colOff>74898</xdr:colOff>
      <xdr:row>764</xdr:row>
      <xdr:rowOff>225506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21417" y="46788917"/>
          <a:ext cx="1874064" cy="174950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在外公館職員</a:t>
          </a:r>
          <a:endParaRPr kumimoji="1" lang="en-US" altLang="ja-JP" sz="1100"/>
        </a:p>
        <a:p>
          <a:pPr algn="ctr"/>
          <a:endParaRPr kumimoji="1" lang="en-US" altLang="ja-JP" sz="1100"/>
        </a:p>
        <a:p>
          <a:pPr algn="ctr"/>
          <a:r>
            <a:rPr kumimoji="1" lang="en-US" altLang="ja-JP" sz="1100"/>
            <a:t>0.09</a:t>
          </a:r>
          <a:r>
            <a:rPr kumimoji="1" lang="ja-JP" altLang="en-US" sz="1100"/>
            <a:t>百万円</a:t>
          </a:r>
          <a:endParaRPr kumimoji="1" lang="en-US" altLang="ja-JP" sz="1100"/>
        </a:p>
        <a:p>
          <a:pPr algn="ctr"/>
          <a:endParaRPr kumimoji="1" lang="en-US" altLang="ja-JP" sz="1100"/>
        </a:p>
        <a:p>
          <a:pPr algn="ctr"/>
          <a:r>
            <a:rPr kumimoji="1" lang="ja-JP" altLang="en-US" sz="1100"/>
            <a:t>プレスツアーに同行するための</a:t>
          </a:r>
          <a:endParaRPr kumimoji="1" lang="en-US" altLang="ja-JP" sz="1100"/>
        </a:p>
        <a:p>
          <a:pPr algn="ctr"/>
          <a:r>
            <a:rPr kumimoji="1" lang="ja-JP" altLang="en-US" sz="1100"/>
            <a:t>出張旅費</a:t>
          </a:r>
          <a:endParaRPr kumimoji="1" lang="en-US" altLang="ja-JP" sz="1100"/>
        </a:p>
      </xdr:txBody>
    </xdr:sp>
    <xdr:clientData/>
  </xdr:twoCellAnchor>
  <xdr:twoCellAnchor>
    <xdr:from>
      <xdr:col>23</xdr:col>
      <xdr:colOff>184150</xdr:colOff>
      <xdr:row>759</xdr:row>
      <xdr:rowOff>258234</xdr:rowOff>
    </xdr:from>
    <xdr:to>
      <xdr:col>33</xdr:col>
      <xdr:colOff>47380</xdr:colOff>
      <xdr:row>764</xdr:row>
      <xdr:rowOff>261490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809067" y="46824901"/>
          <a:ext cx="1874063" cy="174950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現地広報関係者</a:t>
          </a:r>
          <a:endParaRPr kumimoji="1" lang="en-US" altLang="ja-JP" sz="1100"/>
        </a:p>
        <a:p>
          <a:pPr algn="ctr"/>
          <a:endParaRPr kumimoji="1" lang="en-US" altLang="ja-JP" sz="1100"/>
        </a:p>
        <a:p>
          <a:pPr algn="ct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プレスツアー参加費</a:t>
          </a:r>
          <a:endParaRPr kumimoji="1" lang="en-US" altLang="ja-JP" sz="1100"/>
        </a:p>
      </xdr:txBody>
    </xdr:sp>
    <xdr:clientData/>
  </xdr:twoCellAnchor>
  <xdr:twoCellAnchor>
    <xdr:from>
      <xdr:col>37</xdr:col>
      <xdr:colOff>198966</xdr:colOff>
      <xdr:row>759</xdr:row>
      <xdr:rowOff>188382</xdr:rowOff>
    </xdr:from>
    <xdr:to>
      <xdr:col>47</xdr:col>
      <xdr:colOff>62196</xdr:colOff>
      <xdr:row>764</xdr:row>
      <xdr:rowOff>191638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39049" y="46755049"/>
          <a:ext cx="1874064" cy="174950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現地印刷会社等</a:t>
          </a:r>
          <a:endParaRPr kumimoji="1" lang="en-US" altLang="ja-JP" sz="1100"/>
        </a:p>
        <a:p>
          <a:pPr algn="ctr"/>
          <a:endParaRPr kumimoji="1" lang="en-US" altLang="ja-JP" sz="1100"/>
        </a:p>
        <a:p>
          <a:pPr algn="ctr"/>
          <a:r>
            <a:rPr kumimoji="1" lang="ja-JP" altLang="en-US" sz="1100"/>
            <a:t>４百万円</a:t>
          </a:r>
          <a:endParaRPr kumimoji="1" lang="en-US" altLang="ja-JP" sz="1100"/>
        </a:p>
        <a:p>
          <a:pPr algn="ctr"/>
          <a:endParaRPr kumimoji="1" lang="en-US" altLang="ja-JP" sz="1100"/>
        </a:p>
        <a:p>
          <a:pPr algn="ctr"/>
          <a:r>
            <a:rPr kumimoji="1" lang="ja-JP" altLang="en-US" sz="1100"/>
            <a:t>パンフレット等作成費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ColWidth="8.90625"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695</v>
      </c>
      <c r="AK2" s="206"/>
      <c r="AL2" s="206"/>
      <c r="AM2" s="206"/>
      <c r="AN2" s="98" t="s">
        <v>1</v>
      </c>
      <c r="AO2" s="206">
        <v>20</v>
      </c>
      <c r="AP2" s="206"/>
      <c r="AQ2" s="206"/>
      <c r="AR2" s="99" t="s">
        <v>1</v>
      </c>
      <c r="AS2" s="207">
        <v>161</v>
      </c>
      <c r="AT2" s="207"/>
      <c r="AU2" s="207"/>
      <c r="AV2" s="98" t="str">
        <f>IF(AW2="","","-")</f>
        <v>-</v>
      </c>
      <c r="AW2" s="394">
        <v>1</v>
      </c>
      <c r="AX2" s="394"/>
    </row>
    <row r="3" spans="1:50" ht="21" customHeight="1" thickBot="1" x14ac:dyDescent="0.25">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697</v>
      </c>
      <c r="AK3" s="521"/>
      <c r="AL3" s="521"/>
      <c r="AM3" s="521"/>
      <c r="AN3" s="521"/>
      <c r="AO3" s="521"/>
      <c r="AP3" s="521"/>
      <c r="AQ3" s="521"/>
      <c r="AR3" s="521"/>
      <c r="AS3" s="521"/>
      <c r="AT3" s="521"/>
      <c r="AU3" s="521"/>
      <c r="AV3" s="521"/>
      <c r="AW3" s="521"/>
      <c r="AX3" s="24" t="s">
        <v>4</v>
      </c>
    </row>
    <row r="4" spans="1:50" ht="24.75" customHeight="1" x14ac:dyDescent="0.2">
      <c r="A4" s="721" t="s">
        <v>5</v>
      </c>
      <c r="B4" s="722"/>
      <c r="C4" s="722"/>
      <c r="D4" s="722"/>
      <c r="E4" s="722"/>
      <c r="F4" s="722"/>
      <c r="G4" s="697" t="s">
        <v>696</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698</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x14ac:dyDescent="0.2">
      <c r="A5" s="707" t="s">
        <v>8</v>
      </c>
      <c r="B5" s="708"/>
      <c r="C5" s="708"/>
      <c r="D5" s="708"/>
      <c r="E5" s="708"/>
      <c r="F5" s="709"/>
      <c r="G5" s="554" t="s">
        <v>604</v>
      </c>
      <c r="H5" s="555"/>
      <c r="I5" s="555"/>
      <c r="J5" s="555"/>
      <c r="K5" s="555"/>
      <c r="L5" s="555"/>
      <c r="M5" s="556" t="s">
        <v>9</v>
      </c>
      <c r="N5" s="557"/>
      <c r="O5" s="557"/>
      <c r="P5" s="557"/>
      <c r="Q5" s="557"/>
      <c r="R5" s="558"/>
      <c r="S5" s="559" t="s">
        <v>476</v>
      </c>
      <c r="T5" s="555"/>
      <c r="U5" s="555"/>
      <c r="V5" s="555"/>
      <c r="W5" s="555"/>
      <c r="X5" s="560"/>
      <c r="Y5" s="713" t="s">
        <v>10</v>
      </c>
      <c r="Z5" s="714"/>
      <c r="AA5" s="714"/>
      <c r="AB5" s="714"/>
      <c r="AC5" s="714"/>
      <c r="AD5" s="715"/>
      <c r="AE5" s="716" t="s">
        <v>699</v>
      </c>
      <c r="AF5" s="716"/>
      <c r="AG5" s="716"/>
      <c r="AH5" s="716"/>
      <c r="AI5" s="716"/>
      <c r="AJ5" s="716"/>
      <c r="AK5" s="716"/>
      <c r="AL5" s="716"/>
      <c r="AM5" s="716"/>
      <c r="AN5" s="716"/>
      <c r="AO5" s="716"/>
      <c r="AP5" s="717"/>
      <c r="AQ5" s="718" t="s">
        <v>700</v>
      </c>
      <c r="AR5" s="719"/>
      <c r="AS5" s="719"/>
      <c r="AT5" s="719"/>
      <c r="AU5" s="719"/>
      <c r="AV5" s="719"/>
      <c r="AW5" s="719"/>
      <c r="AX5" s="720"/>
    </row>
    <row r="6" spans="1:50" ht="39" customHeight="1" x14ac:dyDescent="0.2">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12</v>
      </c>
      <c r="B7" s="821"/>
      <c r="C7" s="821"/>
      <c r="D7" s="821"/>
      <c r="E7" s="821"/>
      <c r="F7" s="822"/>
      <c r="G7" s="823" t="s">
        <v>702</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16</v>
      </c>
      <c r="B9" s="124"/>
      <c r="C9" s="124"/>
      <c r="D9" s="124"/>
      <c r="E9" s="124"/>
      <c r="F9" s="124"/>
      <c r="G9" s="568" t="s">
        <v>704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8" t="s">
        <v>17</v>
      </c>
      <c r="B10" s="739"/>
      <c r="C10" s="739"/>
      <c r="D10" s="739"/>
      <c r="E10" s="739"/>
      <c r="F10" s="739"/>
      <c r="G10" s="671" t="s">
        <v>705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18</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x14ac:dyDescent="0.2">
      <c r="A13" s="120"/>
      <c r="B13" s="121"/>
      <c r="C13" s="121"/>
      <c r="D13" s="121"/>
      <c r="E13" s="121"/>
      <c r="F13" s="122"/>
      <c r="G13" s="741" t="s">
        <v>25</v>
      </c>
      <c r="H13" s="742"/>
      <c r="I13" s="634" t="s">
        <v>26</v>
      </c>
      <c r="J13" s="635"/>
      <c r="K13" s="635"/>
      <c r="L13" s="635"/>
      <c r="M13" s="635"/>
      <c r="N13" s="635"/>
      <c r="O13" s="636"/>
      <c r="P13" s="163">
        <v>16</v>
      </c>
      <c r="Q13" s="164"/>
      <c r="R13" s="164"/>
      <c r="S13" s="164"/>
      <c r="T13" s="164"/>
      <c r="U13" s="164"/>
      <c r="V13" s="165"/>
      <c r="W13" s="163">
        <v>21</v>
      </c>
      <c r="X13" s="164"/>
      <c r="Y13" s="164"/>
      <c r="Z13" s="164"/>
      <c r="AA13" s="164"/>
      <c r="AB13" s="164"/>
      <c r="AC13" s="165"/>
      <c r="AD13" s="163">
        <v>15</v>
      </c>
      <c r="AE13" s="164"/>
      <c r="AF13" s="164"/>
      <c r="AG13" s="164"/>
      <c r="AH13" s="164"/>
      <c r="AI13" s="164"/>
      <c r="AJ13" s="165"/>
      <c r="AK13" s="163">
        <v>15</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43"/>
      <c r="H14" s="744"/>
      <c r="I14" s="571" t="s">
        <v>27</v>
      </c>
      <c r="J14" s="625"/>
      <c r="K14" s="625"/>
      <c r="L14" s="625"/>
      <c r="M14" s="625"/>
      <c r="N14" s="625"/>
      <c r="O14" s="626"/>
      <c r="P14" s="163" t="s">
        <v>706</v>
      </c>
      <c r="Q14" s="164"/>
      <c r="R14" s="164"/>
      <c r="S14" s="164"/>
      <c r="T14" s="164"/>
      <c r="U14" s="164"/>
      <c r="V14" s="165"/>
      <c r="W14" s="163" t="s">
        <v>706</v>
      </c>
      <c r="X14" s="164"/>
      <c r="Y14" s="164"/>
      <c r="Z14" s="164"/>
      <c r="AA14" s="164"/>
      <c r="AB14" s="164"/>
      <c r="AC14" s="165"/>
      <c r="AD14" s="163" t="s">
        <v>706</v>
      </c>
      <c r="AE14" s="164"/>
      <c r="AF14" s="164"/>
      <c r="AG14" s="164"/>
      <c r="AH14" s="164"/>
      <c r="AI14" s="164"/>
      <c r="AJ14" s="165"/>
      <c r="AK14" s="163" t="s">
        <v>706</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28</v>
      </c>
      <c r="J15" s="572"/>
      <c r="K15" s="572"/>
      <c r="L15" s="572"/>
      <c r="M15" s="572"/>
      <c r="N15" s="572"/>
      <c r="O15" s="573"/>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706</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29</v>
      </c>
      <c r="J16" s="572"/>
      <c r="K16" s="572"/>
      <c r="L16" s="572"/>
      <c r="M16" s="572"/>
      <c r="N16" s="572"/>
      <c r="O16" s="573"/>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706</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30</v>
      </c>
      <c r="J17" s="625"/>
      <c r="K17" s="625"/>
      <c r="L17" s="625"/>
      <c r="M17" s="625"/>
      <c r="N17" s="625"/>
      <c r="O17" s="626"/>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706</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31</v>
      </c>
      <c r="J18" s="734"/>
      <c r="K18" s="734"/>
      <c r="L18" s="734"/>
      <c r="M18" s="734"/>
      <c r="N18" s="734"/>
      <c r="O18" s="735"/>
      <c r="P18" s="169">
        <f>SUM(P13:V17)</f>
        <v>16</v>
      </c>
      <c r="Q18" s="170"/>
      <c r="R18" s="170"/>
      <c r="S18" s="170"/>
      <c r="T18" s="170"/>
      <c r="U18" s="170"/>
      <c r="V18" s="171"/>
      <c r="W18" s="169">
        <f>SUM(W13:AC17)</f>
        <v>21</v>
      </c>
      <c r="X18" s="170"/>
      <c r="Y18" s="170"/>
      <c r="Z18" s="170"/>
      <c r="AA18" s="170"/>
      <c r="AB18" s="170"/>
      <c r="AC18" s="171"/>
      <c r="AD18" s="169">
        <f>SUM(AD13:AJ17)</f>
        <v>15</v>
      </c>
      <c r="AE18" s="170"/>
      <c r="AF18" s="170"/>
      <c r="AG18" s="170"/>
      <c r="AH18" s="170"/>
      <c r="AI18" s="170"/>
      <c r="AJ18" s="171"/>
      <c r="AK18" s="169">
        <f>SUM(AK13:AQ17)</f>
        <v>15</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32</v>
      </c>
      <c r="H19" s="532"/>
      <c r="I19" s="532"/>
      <c r="J19" s="532"/>
      <c r="K19" s="532"/>
      <c r="L19" s="532"/>
      <c r="M19" s="532"/>
      <c r="N19" s="532"/>
      <c r="O19" s="532"/>
      <c r="P19" s="163">
        <v>13</v>
      </c>
      <c r="Q19" s="164"/>
      <c r="R19" s="164"/>
      <c r="S19" s="164"/>
      <c r="T19" s="164"/>
      <c r="U19" s="164"/>
      <c r="V19" s="165"/>
      <c r="W19" s="163">
        <v>15</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33</v>
      </c>
      <c r="H20" s="532"/>
      <c r="I20" s="532"/>
      <c r="J20" s="532"/>
      <c r="K20" s="532"/>
      <c r="L20" s="532"/>
      <c r="M20" s="532"/>
      <c r="N20" s="532"/>
      <c r="O20" s="532"/>
      <c r="P20" s="535">
        <f>IF(P18=0, "-", SUM(P19)/P18)</f>
        <v>0.8125</v>
      </c>
      <c r="Q20" s="535"/>
      <c r="R20" s="535"/>
      <c r="S20" s="535"/>
      <c r="T20" s="535"/>
      <c r="U20" s="535"/>
      <c r="V20" s="535"/>
      <c r="W20" s="535">
        <f t="shared" ref="W20" si="0">IF(W18=0, "-", SUM(W19)/W18)</f>
        <v>0.7142857142857143</v>
      </c>
      <c r="X20" s="535"/>
      <c r="Y20" s="535"/>
      <c r="Z20" s="535"/>
      <c r="AA20" s="535"/>
      <c r="AB20" s="535"/>
      <c r="AC20" s="535"/>
      <c r="AD20" s="535">
        <f t="shared" ref="AD20" si="1">IF(AD18=0, "-", SUM(AD19)/AD18)</f>
        <v>0.33333333333333331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34</v>
      </c>
      <c r="H21" s="919"/>
      <c r="I21" s="919"/>
      <c r="J21" s="919"/>
      <c r="K21" s="919"/>
      <c r="L21" s="919"/>
      <c r="M21" s="919"/>
      <c r="N21" s="919"/>
      <c r="O21" s="919"/>
      <c r="P21" s="535">
        <f>IF(P19=0, "-", SUM(P19)/SUM(P13,P14))</f>
        <v>0.8125</v>
      </c>
      <c r="Q21" s="535"/>
      <c r="R21" s="535"/>
      <c r="S21" s="535"/>
      <c r="T21" s="535"/>
      <c r="U21" s="535"/>
      <c r="V21" s="535"/>
      <c r="W21" s="535">
        <f t="shared" ref="W21" si="2">IF(W19=0, "-", SUM(W19)/SUM(W13,W14))</f>
        <v>0.7142857142857143</v>
      </c>
      <c r="X21" s="535"/>
      <c r="Y21" s="535"/>
      <c r="Z21" s="535"/>
      <c r="AA21" s="535"/>
      <c r="AB21" s="535"/>
      <c r="AC21" s="535"/>
      <c r="AD21" s="535">
        <f t="shared" ref="AD21" si="3">IF(AD19=0, "-", SUM(AD19)/SUM(AD13,AD14))</f>
        <v>0.33333333333333331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707</v>
      </c>
      <c r="H23" s="133"/>
      <c r="I23" s="133"/>
      <c r="J23" s="133"/>
      <c r="K23" s="133"/>
      <c r="L23" s="133"/>
      <c r="M23" s="133"/>
      <c r="N23" s="133"/>
      <c r="O23" s="134"/>
      <c r="P23" s="160">
        <v>1.359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708</v>
      </c>
      <c r="H24" s="136"/>
      <c r="I24" s="136"/>
      <c r="J24" s="136"/>
      <c r="K24" s="136"/>
      <c r="L24" s="136"/>
      <c r="M24" s="136"/>
      <c r="N24" s="136"/>
      <c r="O24" s="137"/>
      <c r="P24" s="163">
        <v>13.632999999999999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40</v>
      </c>
      <c r="H28" s="226"/>
      <c r="I28" s="226"/>
      <c r="J28" s="226"/>
      <c r="K28" s="226"/>
      <c r="L28" s="226"/>
      <c r="M28" s="226"/>
      <c r="N28" s="226"/>
      <c r="O28" s="227"/>
      <c r="P28" s="169">
        <f>P29-SUM(P23:P27)</f>
        <v>8.0000000000008953E-3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31</v>
      </c>
      <c r="H29" s="229"/>
      <c r="I29" s="229"/>
      <c r="J29" s="229"/>
      <c r="K29" s="229"/>
      <c r="L29" s="229"/>
      <c r="M29" s="229"/>
      <c r="N29" s="229"/>
      <c r="O29" s="230"/>
      <c r="P29" s="163">
        <f>AK13</f>
        <v>15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773</v>
      </c>
      <c r="AV31" s="271"/>
      <c r="AW31" s="375" t="s">
        <v>49</v>
      </c>
      <c r="AX31" s="376"/>
    </row>
    <row r="32" spans="1:50" ht="30" customHeight="1" x14ac:dyDescent="0.2">
      <c r="A32" s="511"/>
      <c r="B32" s="509"/>
      <c r="C32" s="509"/>
      <c r="D32" s="509"/>
      <c r="E32" s="509"/>
      <c r="F32" s="510"/>
      <c r="G32" s="536" t="s">
        <v>709</v>
      </c>
      <c r="H32" s="537"/>
      <c r="I32" s="537"/>
      <c r="J32" s="537"/>
      <c r="K32" s="537"/>
      <c r="L32" s="537"/>
      <c r="M32" s="537"/>
      <c r="N32" s="537"/>
      <c r="O32" s="538"/>
      <c r="P32" s="191" t="s">
        <v>775</v>
      </c>
      <c r="Q32" s="191"/>
      <c r="R32" s="191"/>
      <c r="S32" s="191"/>
      <c r="T32" s="191"/>
      <c r="U32" s="191"/>
      <c r="V32" s="191"/>
      <c r="W32" s="191"/>
      <c r="X32" s="233"/>
      <c r="Y32" s="339" t="s">
        <v>50</v>
      </c>
      <c r="Z32" s="545"/>
      <c r="AA32" s="546"/>
      <c r="AB32" s="547" t="s">
        <v>53</v>
      </c>
      <c r="AC32" s="547"/>
      <c r="AD32" s="547"/>
      <c r="AE32" s="363">
        <v>77</v>
      </c>
      <c r="AF32" s="364"/>
      <c r="AG32" s="364"/>
      <c r="AH32" s="364"/>
      <c r="AI32" s="363">
        <v>78</v>
      </c>
      <c r="AJ32" s="364"/>
      <c r="AK32" s="364"/>
      <c r="AL32" s="364"/>
      <c r="AM32" s="363">
        <v>90</v>
      </c>
      <c r="AN32" s="364"/>
      <c r="AO32" s="364"/>
      <c r="AP32" s="364"/>
      <c r="AQ32" s="166" t="s">
        <v>773</v>
      </c>
      <c r="AR32" s="167"/>
      <c r="AS32" s="167"/>
      <c r="AT32" s="168"/>
      <c r="AU32" s="364" t="s">
        <v>773</v>
      </c>
      <c r="AV32" s="364"/>
      <c r="AW32" s="364"/>
      <c r="AX32" s="365"/>
    </row>
    <row r="33" spans="1:51" ht="30"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53</v>
      </c>
      <c r="AC33" s="518"/>
      <c r="AD33" s="518"/>
      <c r="AE33" s="363">
        <v>80</v>
      </c>
      <c r="AF33" s="364"/>
      <c r="AG33" s="364"/>
      <c r="AH33" s="364"/>
      <c r="AI33" s="363">
        <v>80</v>
      </c>
      <c r="AJ33" s="364"/>
      <c r="AK33" s="364"/>
      <c r="AL33" s="364"/>
      <c r="AM33" s="363">
        <v>80</v>
      </c>
      <c r="AN33" s="364"/>
      <c r="AO33" s="364"/>
      <c r="AP33" s="364"/>
      <c r="AQ33" s="166">
        <v>80</v>
      </c>
      <c r="AR33" s="167"/>
      <c r="AS33" s="167"/>
      <c r="AT33" s="168"/>
      <c r="AU33" s="364" t="s">
        <v>773</v>
      </c>
      <c r="AV33" s="364"/>
      <c r="AW33" s="364"/>
      <c r="AX33" s="365"/>
    </row>
    <row r="34" spans="1:51" ht="30"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96.2</v>
      </c>
      <c r="AF34" s="364"/>
      <c r="AG34" s="364"/>
      <c r="AH34" s="364"/>
      <c r="AI34" s="363">
        <v>97.5</v>
      </c>
      <c r="AJ34" s="364"/>
      <c r="AK34" s="364"/>
      <c r="AL34" s="364"/>
      <c r="AM34" s="363">
        <v>112.5</v>
      </c>
      <c r="AN34" s="364"/>
      <c r="AO34" s="364"/>
      <c r="AP34" s="364"/>
      <c r="AQ34" s="166" t="s">
        <v>773</v>
      </c>
      <c r="AR34" s="167"/>
      <c r="AS34" s="167"/>
      <c r="AT34" s="168"/>
      <c r="AU34" s="364" t="s">
        <v>773</v>
      </c>
      <c r="AV34" s="364"/>
      <c r="AW34" s="364"/>
      <c r="AX34" s="365"/>
    </row>
    <row r="35" spans="1:51" ht="23.25" customHeight="1" x14ac:dyDescent="0.2">
      <c r="A35" s="891" t="s">
        <v>54</v>
      </c>
      <c r="B35" s="892"/>
      <c r="C35" s="892"/>
      <c r="D35" s="892"/>
      <c r="E35" s="892"/>
      <c r="F35" s="893"/>
      <c r="G35" s="897" t="s">
        <v>710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x14ac:dyDescent="0.2">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x14ac:dyDescent="0.2">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5">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x14ac:dyDescent="0.2">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x14ac:dyDescent="0.2">
      <c r="A101" s="487"/>
      <c r="B101" s="488"/>
      <c r="C101" s="488"/>
      <c r="D101" s="488"/>
      <c r="E101" s="488"/>
      <c r="F101" s="489"/>
      <c r="G101" s="191" t="s">
        <v>711</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712</v>
      </c>
      <c r="AC101" s="547"/>
      <c r="AD101" s="547"/>
      <c r="AE101" s="358">
        <v>36</v>
      </c>
      <c r="AF101" s="358"/>
      <c r="AG101" s="358"/>
      <c r="AH101" s="358"/>
      <c r="AI101" s="358">
        <v>33</v>
      </c>
      <c r="AJ101" s="358"/>
      <c r="AK101" s="358"/>
      <c r="AL101" s="358"/>
      <c r="AM101" s="358">
        <v>3</v>
      </c>
      <c r="AN101" s="358"/>
      <c r="AO101" s="358"/>
      <c r="AP101" s="358"/>
      <c r="AQ101" s="358" t="s">
        <v>773</v>
      </c>
      <c r="AR101" s="358"/>
      <c r="AS101" s="358"/>
      <c r="AT101" s="358"/>
      <c r="AU101" s="363" t="s">
        <v>773</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712</v>
      </c>
      <c r="AC102" s="547"/>
      <c r="AD102" s="547"/>
      <c r="AE102" s="358">
        <v>33</v>
      </c>
      <c r="AF102" s="358"/>
      <c r="AG102" s="358"/>
      <c r="AH102" s="358"/>
      <c r="AI102" s="358">
        <v>37</v>
      </c>
      <c r="AJ102" s="358"/>
      <c r="AK102" s="358"/>
      <c r="AL102" s="358"/>
      <c r="AM102" s="358">
        <v>25</v>
      </c>
      <c r="AN102" s="358"/>
      <c r="AO102" s="358"/>
      <c r="AP102" s="358"/>
      <c r="AQ102" s="358">
        <v>25</v>
      </c>
      <c r="AR102" s="358"/>
      <c r="AS102" s="358"/>
      <c r="AT102" s="358"/>
      <c r="AU102" s="371">
        <v>25</v>
      </c>
      <c r="AV102" s="372"/>
      <c r="AW102" s="372"/>
      <c r="AX102" s="924"/>
    </row>
    <row r="103" spans="1:60" ht="31.5" customHeight="1" x14ac:dyDescent="0.2">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x14ac:dyDescent="0.2">
      <c r="A104" s="487"/>
      <c r="B104" s="488"/>
      <c r="C104" s="488"/>
      <c r="D104" s="488"/>
      <c r="E104" s="488"/>
      <c r="F104" s="489"/>
      <c r="G104" s="191" t="s">
        <v>713</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714</v>
      </c>
      <c r="AC104" s="468"/>
      <c r="AD104" s="469"/>
      <c r="AE104" s="358">
        <v>28</v>
      </c>
      <c r="AF104" s="358"/>
      <c r="AG104" s="358"/>
      <c r="AH104" s="358"/>
      <c r="AI104" s="358">
        <v>30</v>
      </c>
      <c r="AJ104" s="358"/>
      <c r="AK104" s="358"/>
      <c r="AL104" s="358"/>
      <c r="AM104" s="358">
        <v>16</v>
      </c>
      <c r="AN104" s="358"/>
      <c r="AO104" s="358"/>
      <c r="AP104" s="358"/>
      <c r="AQ104" s="358" t="s">
        <v>773</v>
      </c>
      <c r="AR104" s="358"/>
      <c r="AS104" s="358"/>
      <c r="AT104" s="358"/>
      <c r="AU104" s="358" t="s">
        <v>773</v>
      </c>
      <c r="AV104" s="358"/>
      <c r="AW104" s="358"/>
      <c r="AX104" s="359"/>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714</v>
      </c>
      <c r="AC105" s="404"/>
      <c r="AD105" s="405"/>
      <c r="AE105" s="358">
        <v>24</v>
      </c>
      <c r="AF105" s="358"/>
      <c r="AG105" s="358"/>
      <c r="AH105" s="358"/>
      <c r="AI105" s="358">
        <v>36</v>
      </c>
      <c r="AJ105" s="358"/>
      <c r="AK105" s="358"/>
      <c r="AL105" s="358"/>
      <c r="AM105" s="358">
        <v>11</v>
      </c>
      <c r="AN105" s="358"/>
      <c r="AO105" s="358"/>
      <c r="AP105" s="358"/>
      <c r="AQ105" s="358">
        <v>11</v>
      </c>
      <c r="AR105" s="358"/>
      <c r="AS105" s="358"/>
      <c r="AT105" s="358"/>
      <c r="AU105" s="358">
        <v>11</v>
      </c>
      <c r="AV105" s="358"/>
      <c r="AW105" s="358"/>
      <c r="AX105" s="359"/>
      <c r="AY105">
        <f>$AY$103</f>
        <v>1</v>
      </c>
    </row>
    <row r="106" spans="1:60" ht="31.5" customHeight="1" x14ac:dyDescent="0.2">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23.25" customHeight="1" x14ac:dyDescent="0.2">
      <c r="A107" s="487"/>
      <c r="B107" s="488"/>
      <c r="C107" s="488"/>
      <c r="D107" s="488"/>
      <c r="E107" s="488"/>
      <c r="F107" s="489"/>
      <c r="G107" s="191" t="s">
        <v>715</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716</v>
      </c>
      <c r="AC107" s="468"/>
      <c r="AD107" s="469"/>
      <c r="AE107" s="358">
        <v>14130</v>
      </c>
      <c r="AF107" s="358"/>
      <c r="AG107" s="358"/>
      <c r="AH107" s="358"/>
      <c r="AI107" s="358">
        <v>5300</v>
      </c>
      <c r="AJ107" s="358"/>
      <c r="AK107" s="358"/>
      <c r="AL107" s="358"/>
      <c r="AM107" s="358">
        <v>3250</v>
      </c>
      <c r="AN107" s="358"/>
      <c r="AO107" s="358"/>
      <c r="AP107" s="358"/>
      <c r="AQ107" s="358" t="s">
        <v>773</v>
      </c>
      <c r="AR107" s="358"/>
      <c r="AS107" s="358"/>
      <c r="AT107" s="358"/>
      <c r="AU107" s="358" t="s">
        <v>773</v>
      </c>
      <c r="AV107" s="358"/>
      <c r="AW107" s="358"/>
      <c r="AX107" s="359"/>
      <c r="AY107">
        <f>$AY$106</f>
        <v>1</v>
      </c>
    </row>
    <row r="108" spans="1:60" ht="23.25"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716</v>
      </c>
      <c r="AC108" s="404"/>
      <c r="AD108" s="405"/>
      <c r="AE108" s="358">
        <v>13600</v>
      </c>
      <c r="AF108" s="358"/>
      <c r="AG108" s="358"/>
      <c r="AH108" s="358"/>
      <c r="AI108" s="358">
        <v>9570</v>
      </c>
      <c r="AJ108" s="358"/>
      <c r="AK108" s="358"/>
      <c r="AL108" s="358"/>
      <c r="AM108" s="358">
        <v>4250</v>
      </c>
      <c r="AN108" s="358"/>
      <c r="AO108" s="358"/>
      <c r="AP108" s="358"/>
      <c r="AQ108" s="358">
        <v>4250</v>
      </c>
      <c r="AR108" s="358"/>
      <c r="AS108" s="358"/>
      <c r="AT108" s="358"/>
      <c r="AU108" s="358">
        <v>4250</v>
      </c>
      <c r="AV108" s="358"/>
      <c r="AW108" s="358"/>
      <c r="AX108" s="359"/>
      <c r="AY108">
        <f>$AY$106</f>
        <v>1</v>
      </c>
    </row>
    <row r="109" spans="1:60" ht="31.5" hidden="1" customHeight="1" x14ac:dyDescent="0.2">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x14ac:dyDescent="0.2">
      <c r="A116" s="292"/>
      <c r="B116" s="293"/>
      <c r="C116" s="293"/>
      <c r="D116" s="293"/>
      <c r="E116" s="293"/>
      <c r="F116" s="294"/>
      <c r="G116" s="351" t="s">
        <v>717</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718</v>
      </c>
      <c r="AC116" s="301"/>
      <c r="AD116" s="302"/>
      <c r="AE116" s="358">
        <v>150</v>
      </c>
      <c r="AF116" s="358"/>
      <c r="AG116" s="358"/>
      <c r="AH116" s="358"/>
      <c r="AI116" s="358">
        <v>89</v>
      </c>
      <c r="AJ116" s="358"/>
      <c r="AK116" s="358"/>
      <c r="AL116" s="358"/>
      <c r="AM116" s="358">
        <v>262</v>
      </c>
      <c r="AN116" s="358"/>
      <c r="AO116" s="358"/>
      <c r="AP116" s="358"/>
      <c r="AQ116" s="363">
        <v>262</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719</v>
      </c>
      <c r="AC117" s="343"/>
      <c r="AD117" s="344"/>
      <c r="AE117" s="306" t="s">
        <v>720</v>
      </c>
      <c r="AF117" s="306"/>
      <c r="AG117" s="306"/>
      <c r="AH117" s="306"/>
      <c r="AI117" s="306" t="s">
        <v>721</v>
      </c>
      <c r="AJ117" s="306"/>
      <c r="AK117" s="306"/>
      <c r="AL117" s="306"/>
      <c r="AM117" s="306" t="s">
        <v>774</v>
      </c>
      <c r="AN117" s="306"/>
      <c r="AO117" s="306"/>
      <c r="AP117" s="306"/>
      <c r="AQ117" s="306" t="s">
        <v>774</v>
      </c>
      <c r="AR117" s="306"/>
      <c r="AS117" s="306"/>
      <c r="AT117" s="306"/>
      <c r="AU117" s="306"/>
      <c r="AV117" s="306"/>
      <c r="AW117" s="306"/>
      <c r="AX117" s="307"/>
    </row>
    <row r="118" spans="1:51" ht="23.25" hidden="1" customHeight="1" x14ac:dyDescent="0.2">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88</v>
      </c>
      <c r="B130" s="985"/>
      <c r="C130" s="984" t="s">
        <v>89</v>
      </c>
      <c r="D130" s="985"/>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91</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178" t="s">
        <v>773</v>
      </c>
      <c r="AV133" s="178"/>
      <c r="AW133" s="179" t="s">
        <v>49</v>
      </c>
      <c r="AX133" s="180"/>
      <c r="AY133">
        <f>$AY$132</f>
        <v>1</v>
      </c>
    </row>
    <row r="134" spans="1:51" ht="39.75" customHeight="1" x14ac:dyDescent="0.2">
      <c r="A134" s="988"/>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712</v>
      </c>
      <c r="AC134" s="224"/>
      <c r="AD134" s="224"/>
      <c r="AE134" s="266">
        <v>36</v>
      </c>
      <c r="AF134" s="167"/>
      <c r="AG134" s="167"/>
      <c r="AH134" s="167"/>
      <c r="AI134" s="266">
        <v>33</v>
      </c>
      <c r="AJ134" s="167"/>
      <c r="AK134" s="167"/>
      <c r="AL134" s="167"/>
      <c r="AM134" s="266">
        <v>3</v>
      </c>
      <c r="AN134" s="167"/>
      <c r="AO134" s="167"/>
      <c r="AP134" s="167"/>
      <c r="AQ134" s="266" t="s">
        <v>773</v>
      </c>
      <c r="AR134" s="167"/>
      <c r="AS134" s="167"/>
      <c r="AT134" s="167"/>
      <c r="AU134" s="266" t="s">
        <v>773</v>
      </c>
      <c r="AV134" s="167"/>
      <c r="AW134" s="167"/>
      <c r="AX134" s="208"/>
      <c r="AY134">
        <f t="shared" ref="AY134:AY135" si="13">$AY$132</f>
        <v>1</v>
      </c>
    </row>
    <row r="135" spans="1:51" ht="39.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712</v>
      </c>
      <c r="AC135" s="175"/>
      <c r="AD135" s="175"/>
      <c r="AE135" s="266">
        <v>20</v>
      </c>
      <c r="AF135" s="167"/>
      <c r="AG135" s="167"/>
      <c r="AH135" s="167"/>
      <c r="AI135" s="266">
        <v>20</v>
      </c>
      <c r="AJ135" s="167"/>
      <c r="AK135" s="167"/>
      <c r="AL135" s="167"/>
      <c r="AM135" s="266">
        <v>20</v>
      </c>
      <c r="AN135" s="167"/>
      <c r="AO135" s="167"/>
      <c r="AP135" s="167"/>
      <c r="AQ135" s="266">
        <v>20</v>
      </c>
      <c r="AR135" s="167"/>
      <c r="AS135" s="167"/>
      <c r="AT135" s="167"/>
      <c r="AU135" s="266" t="s">
        <v>773</v>
      </c>
      <c r="AV135" s="167"/>
      <c r="AW135" s="167"/>
      <c r="AX135" s="208"/>
      <c r="AY135">
        <f t="shared" si="13"/>
        <v>1</v>
      </c>
    </row>
    <row r="136" spans="1:51" ht="18.75" hidden="1" customHeight="1" x14ac:dyDescent="0.2">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x14ac:dyDescent="0.2">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2">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x14ac:dyDescent="0.2">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x14ac:dyDescent="0.2">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80.150000000000006" customHeight="1" x14ac:dyDescent="0.2">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701</v>
      </c>
      <c r="AE702" s="890"/>
      <c r="AF702" s="890"/>
      <c r="AG702" s="879" t="s">
        <v>768</v>
      </c>
      <c r="AH702" s="880"/>
      <c r="AI702" s="880"/>
      <c r="AJ702" s="880"/>
      <c r="AK702" s="880"/>
      <c r="AL702" s="880"/>
      <c r="AM702" s="880"/>
      <c r="AN702" s="880"/>
      <c r="AO702" s="880"/>
      <c r="AP702" s="880"/>
      <c r="AQ702" s="880"/>
      <c r="AR702" s="880"/>
      <c r="AS702" s="880"/>
      <c r="AT702" s="880"/>
      <c r="AU702" s="880"/>
      <c r="AV702" s="880"/>
      <c r="AW702" s="880"/>
      <c r="AX702" s="881"/>
    </row>
    <row r="703" spans="1:51" ht="80.150000000000006" customHeight="1" x14ac:dyDescent="0.2">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701</v>
      </c>
      <c r="AE703" s="185"/>
      <c r="AF703" s="185"/>
      <c r="AG703" s="663" t="s">
        <v>726</v>
      </c>
      <c r="AH703" s="664"/>
      <c r="AI703" s="664"/>
      <c r="AJ703" s="664"/>
      <c r="AK703" s="664"/>
      <c r="AL703" s="664"/>
      <c r="AM703" s="664"/>
      <c r="AN703" s="664"/>
      <c r="AO703" s="664"/>
      <c r="AP703" s="664"/>
      <c r="AQ703" s="664"/>
      <c r="AR703" s="664"/>
      <c r="AS703" s="664"/>
      <c r="AT703" s="664"/>
      <c r="AU703" s="664"/>
      <c r="AV703" s="664"/>
      <c r="AW703" s="664"/>
      <c r="AX703" s="665"/>
    </row>
    <row r="704" spans="1:51" ht="80.150000000000006" customHeight="1" x14ac:dyDescent="0.2">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701</v>
      </c>
      <c r="AE704" s="582"/>
      <c r="AF704" s="582"/>
      <c r="AG704" s="424" t="s">
        <v>727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701</v>
      </c>
      <c r="AE705" s="732"/>
      <c r="AF705" s="732"/>
      <c r="AG705" s="190" t="s">
        <v>729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730</v>
      </c>
      <c r="AE708" s="667"/>
      <c r="AF708" s="667"/>
      <c r="AG708" s="522" t="s">
        <v>706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701</v>
      </c>
      <c r="AE709" s="185"/>
      <c r="AF709" s="185"/>
      <c r="AG709" s="663" t="s">
        <v>731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730</v>
      </c>
      <c r="AE710" s="185"/>
      <c r="AF710" s="185"/>
      <c r="AG710" s="663" t="s">
        <v>706</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2">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701</v>
      </c>
      <c r="AE711" s="185"/>
      <c r="AF711" s="185"/>
      <c r="AG711" s="663" t="s">
        <v>732</v>
      </c>
      <c r="AH711" s="664"/>
      <c r="AI711" s="664"/>
      <c r="AJ711" s="664"/>
      <c r="AK711" s="664"/>
      <c r="AL711" s="664"/>
      <c r="AM711" s="664"/>
      <c r="AN711" s="664"/>
      <c r="AO711" s="664"/>
      <c r="AP711" s="664"/>
      <c r="AQ711" s="664"/>
      <c r="AR711" s="664"/>
      <c r="AS711" s="664"/>
      <c r="AT711" s="664"/>
      <c r="AU711" s="664"/>
      <c r="AV711" s="664"/>
      <c r="AW711" s="664"/>
      <c r="AX711" s="665"/>
    </row>
    <row r="712" spans="1:50" ht="36" customHeight="1" x14ac:dyDescent="0.2">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701</v>
      </c>
      <c r="AE712" s="582"/>
      <c r="AF712" s="582"/>
      <c r="AG712" s="590" t="s">
        <v>733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63" t="s">
        <v>706</v>
      </c>
      <c r="AH713" s="664"/>
      <c r="AI713" s="664"/>
      <c r="AJ713" s="664"/>
      <c r="AK713" s="664"/>
      <c r="AL713" s="664"/>
      <c r="AM713" s="664"/>
      <c r="AN713" s="664"/>
      <c r="AO713" s="664"/>
      <c r="AP713" s="664"/>
      <c r="AQ713" s="664"/>
      <c r="AR713" s="664"/>
      <c r="AS713" s="664"/>
      <c r="AT713" s="664"/>
      <c r="AU713" s="664"/>
      <c r="AV713" s="664"/>
      <c r="AW713" s="664"/>
      <c r="AX713" s="665"/>
    </row>
    <row r="714" spans="1:50" ht="36" customHeight="1" x14ac:dyDescent="0.2">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701</v>
      </c>
      <c r="AE714" s="588"/>
      <c r="AF714" s="589"/>
      <c r="AG714" s="688" t="s">
        <v>734</v>
      </c>
      <c r="AH714" s="689"/>
      <c r="AI714" s="689"/>
      <c r="AJ714" s="689"/>
      <c r="AK714" s="689"/>
      <c r="AL714" s="689"/>
      <c r="AM714" s="689"/>
      <c r="AN714" s="689"/>
      <c r="AO714" s="689"/>
      <c r="AP714" s="689"/>
      <c r="AQ714" s="689"/>
      <c r="AR714" s="689"/>
      <c r="AS714" s="689"/>
      <c r="AT714" s="689"/>
      <c r="AU714" s="689"/>
      <c r="AV714" s="689"/>
      <c r="AW714" s="689"/>
      <c r="AX714" s="690"/>
    </row>
    <row r="715" spans="1:50" ht="36" customHeight="1" x14ac:dyDescent="0.2">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701</v>
      </c>
      <c r="AE715" s="667"/>
      <c r="AF715" s="773"/>
      <c r="AG715" s="522" t="s">
        <v>769</v>
      </c>
      <c r="AH715" s="523"/>
      <c r="AI715" s="523"/>
      <c r="AJ715" s="523"/>
      <c r="AK715" s="523"/>
      <c r="AL715" s="523"/>
      <c r="AM715" s="523"/>
      <c r="AN715" s="523"/>
      <c r="AO715" s="523"/>
      <c r="AP715" s="523"/>
      <c r="AQ715" s="523"/>
      <c r="AR715" s="523"/>
      <c r="AS715" s="523"/>
      <c r="AT715" s="523"/>
      <c r="AU715" s="523"/>
      <c r="AV715" s="523"/>
      <c r="AW715" s="523"/>
      <c r="AX715" s="524"/>
    </row>
    <row r="716" spans="1:50" ht="50.15" customHeight="1" x14ac:dyDescent="0.2">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701</v>
      </c>
      <c r="AE716" s="755"/>
      <c r="AF716" s="755"/>
      <c r="AG716" s="663" t="s">
        <v>770</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2">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701</v>
      </c>
      <c r="AE717" s="185"/>
      <c r="AF717" s="185"/>
      <c r="AG717" s="663" t="s">
        <v>771</v>
      </c>
      <c r="AH717" s="664"/>
      <c r="AI717" s="664"/>
      <c r="AJ717" s="664"/>
      <c r="AK717" s="664"/>
      <c r="AL717" s="664"/>
      <c r="AM717" s="664"/>
      <c r="AN717" s="664"/>
      <c r="AO717" s="664"/>
      <c r="AP717" s="664"/>
      <c r="AQ717" s="664"/>
      <c r="AR717" s="664"/>
      <c r="AS717" s="664"/>
      <c r="AT717" s="664"/>
      <c r="AU717" s="664"/>
      <c r="AV717" s="664"/>
      <c r="AW717" s="664"/>
      <c r="AX717" s="665"/>
    </row>
    <row r="718" spans="1:50" ht="36" customHeight="1" x14ac:dyDescent="0.2">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701</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730</v>
      </c>
      <c r="AE719" s="667"/>
      <c r="AF719" s="667"/>
      <c r="AG719" s="190" t="s">
        <v>706</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144</v>
      </c>
      <c r="B726" s="618"/>
      <c r="C726" s="439" t="s">
        <v>145</v>
      </c>
      <c r="D726" s="577"/>
      <c r="E726" s="577"/>
      <c r="F726" s="578"/>
      <c r="G726" s="793" t="s">
        <v>735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146</v>
      </c>
      <c r="D727" s="695"/>
      <c r="E727" s="695"/>
      <c r="F727" s="696"/>
      <c r="G727" s="791" t="s">
        <v>736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5">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152</v>
      </c>
      <c r="B737" s="158"/>
      <c r="C737" s="158"/>
      <c r="D737" s="159"/>
      <c r="E737" s="105" t="s">
        <v>706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153</v>
      </c>
      <c r="B738" s="109"/>
      <c r="C738" s="109"/>
      <c r="D738" s="109"/>
      <c r="E738" s="105" t="s">
        <v>706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154</v>
      </c>
      <c r="B739" s="109"/>
      <c r="C739" s="109"/>
      <c r="D739" s="109"/>
      <c r="E739" s="105" t="s">
        <v>706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155</v>
      </c>
      <c r="B740" s="109"/>
      <c r="C740" s="109"/>
      <c r="D740" s="109"/>
      <c r="E740" s="105" t="s">
        <v>706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156</v>
      </c>
      <c r="B741" s="109"/>
      <c r="C741" s="109"/>
      <c r="D741" s="109"/>
      <c r="E741" s="105" t="s">
        <v>706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157</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158</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159</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20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160</v>
      </c>
      <c r="B746" s="109"/>
      <c r="C746" s="109"/>
      <c r="D746" s="109"/>
      <c r="E746" s="112" t="s">
        <v>697</v>
      </c>
      <c r="F746" s="113"/>
      <c r="G746" s="113"/>
      <c r="H746" s="100" t="str">
        <f>IF(E746="","","-")</f>
        <v>-</v>
      </c>
      <c r="I746" s="113"/>
      <c r="J746" s="113"/>
      <c r="K746" s="100" t="str">
        <f>IF(I746="","","-")</f>
        <v/>
      </c>
      <c r="L746" s="104">
        <v>157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45</v>
      </c>
      <c r="B747" s="109"/>
      <c r="C747" s="109"/>
      <c r="D747" s="109"/>
      <c r="E747" s="112" t="s">
        <v>697</v>
      </c>
      <c r="F747" s="113"/>
      <c r="G747" s="113"/>
      <c r="H747" s="100" t="str">
        <f>IF(E747="","","-")</f>
        <v>-</v>
      </c>
      <c r="I747" s="113"/>
      <c r="J747" s="113"/>
      <c r="K747" s="100" t="str">
        <f>IF(I747="","","-")</f>
        <v/>
      </c>
      <c r="L747" s="104">
        <v>160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163</v>
      </c>
      <c r="B787" s="757"/>
      <c r="C787" s="757"/>
      <c r="D787" s="757"/>
      <c r="E787" s="757"/>
      <c r="F787" s="758"/>
      <c r="G787" s="435" t="s">
        <v>741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164</v>
      </c>
      <c r="H788" s="440"/>
      <c r="I788" s="440"/>
      <c r="J788" s="440"/>
      <c r="K788" s="440"/>
      <c r="L788" s="441" t="s">
        <v>165</v>
      </c>
      <c r="M788" s="440"/>
      <c r="N788" s="440"/>
      <c r="O788" s="440"/>
      <c r="P788" s="440"/>
      <c r="Q788" s="440"/>
      <c r="R788" s="440"/>
      <c r="S788" s="440"/>
      <c r="T788" s="440"/>
      <c r="U788" s="440"/>
      <c r="V788" s="440"/>
      <c r="W788" s="440"/>
      <c r="X788" s="442"/>
      <c r="Y788" s="432" t="s">
        <v>166</v>
      </c>
      <c r="Z788" s="433"/>
      <c r="AA788" s="433"/>
      <c r="AB788" s="443"/>
      <c r="AC788" s="439" t="s">
        <v>164</v>
      </c>
      <c r="AD788" s="440"/>
      <c r="AE788" s="440"/>
      <c r="AF788" s="440"/>
      <c r="AG788" s="440"/>
      <c r="AH788" s="441" t="s">
        <v>165</v>
      </c>
      <c r="AI788" s="440"/>
      <c r="AJ788" s="440"/>
      <c r="AK788" s="440"/>
      <c r="AL788" s="440"/>
      <c r="AM788" s="440"/>
      <c r="AN788" s="440"/>
      <c r="AO788" s="440"/>
      <c r="AP788" s="440"/>
      <c r="AQ788" s="440"/>
      <c r="AR788" s="440"/>
      <c r="AS788" s="440"/>
      <c r="AT788" s="442"/>
      <c r="AU788" s="432" t="s">
        <v>166</v>
      </c>
      <c r="AV788" s="433"/>
      <c r="AW788" s="433"/>
      <c r="AX788" s="434"/>
    </row>
    <row r="789" spans="1:51" ht="24.75" customHeight="1" x14ac:dyDescent="0.2">
      <c r="A789" s="552"/>
      <c r="B789" s="759"/>
      <c r="C789" s="759"/>
      <c r="D789" s="759"/>
      <c r="E789" s="759"/>
      <c r="F789" s="760"/>
      <c r="G789" s="445" t="s">
        <v>742</v>
      </c>
      <c r="H789" s="446"/>
      <c r="I789" s="446"/>
      <c r="J789" s="446"/>
      <c r="K789" s="447"/>
      <c r="L789" s="448" t="s">
        <v>743</v>
      </c>
      <c r="M789" s="449"/>
      <c r="N789" s="449"/>
      <c r="O789" s="449"/>
      <c r="P789" s="449"/>
      <c r="Q789" s="449"/>
      <c r="R789" s="449"/>
      <c r="S789" s="449"/>
      <c r="T789" s="449"/>
      <c r="U789" s="449"/>
      <c r="V789" s="449"/>
      <c r="W789" s="449"/>
      <c r="X789" s="450"/>
      <c r="Y789" s="451">
        <v>0.09</v>
      </c>
      <c r="Z789" s="452"/>
      <c r="AA789" s="452"/>
      <c r="AB789" s="553"/>
      <c r="AC789" s="445" t="s">
        <v>745</v>
      </c>
      <c r="AD789" s="446"/>
      <c r="AE789" s="446"/>
      <c r="AF789" s="446"/>
      <c r="AG789" s="447"/>
      <c r="AH789" s="448" t="s">
        <v>746</v>
      </c>
      <c r="AI789" s="449"/>
      <c r="AJ789" s="449"/>
      <c r="AK789" s="449"/>
      <c r="AL789" s="449"/>
      <c r="AM789" s="449"/>
      <c r="AN789" s="449"/>
      <c r="AO789" s="449"/>
      <c r="AP789" s="449"/>
      <c r="AQ789" s="449"/>
      <c r="AR789" s="449"/>
      <c r="AS789" s="449"/>
      <c r="AT789" s="450"/>
      <c r="AU789" s="451">
        <v>0.51300000000000001</v>
      </c>
      <c r="AV789" s="452"/>
      <c r="AW789" s="452"/>
      <c r="AX789" s="453"/>
    </row>
    <row r="790" spans="1:51" ht="24.75" hidden="1"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0.09</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0.51300000000000001</v>
      </c>
      <c r="AV799" s="412"/>
      <c r="AW799" s="412"/>
      <c r="AX799" s="414"/>
    </row>
    <row r="800" spans="1:51" ht="24.75" customHeight="1" x14ac:dyDescent="0.2">
      <c r="A800" s="552"/>
      <c r="B800" s="759"/>
      <c r="C800" s="759"/>
      <c r="D800" s="759"/>
      <c r="E800" s="759"/>
      <c r="F800" s="760"/>
      <c r="G800" s="435" t="s">
        <v>747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59"/>
      <c r="C801" s="759"/>
      <c r="D801" s="759"/>
      <c r="E801" s="759"/>
      <c r="F801" s="760"/>
      <c r="G801" s="439" t="s">
        <v>164</v>
      </c>
      <c r="H801" s="440"/>
      <c r="I801" s="440"/>
      <c r="J801" s="440"/>
      <c r="K801" s="440"/>
      <c r="L801" s="441" t="s">
        <v>165</v>
      </c>
      <c r="M801" s="440"/>
      <c r="N801" s="440"/>
      <c r="O801" s="440"/>
      <c r="P801" s="440"/>
      <c r="Q801" s="440"/>
      <c r="R801" s="440"/>
      <c r="S801" s="440"/>
      <c r="T801" s="440"/>
      <c r="U801" s="440"/>
      <c r="V801" s="440"/>
      <c r="W801" s="440"/>
      <c r="X801" s="442"/>
      <c r="Y801" s="432" t="s">
        <v>166</v>
      </c>
      <c r="Z801" s="433"/>
      <c r="AA801" s="433"/>
      <c r="AB801" s="443"/>
      <c r="AC801" s="439" t="s">
        <v>164</v>
      </c>
      <c r="AD801" s="440"/>
      <c r="AE801" s="440"/>
      <c r="AF801" s="440"/>
      <c r="AG801" s="440"/>
      <c r="AH801" s="441" t="s">
        <v>165</v>
      </c>
      <c r="AI801" s="440"/>
      <c r="AJ801" s="440"/>
      <c r="AK801" s="440"/>
      <c r="AL801" s="440"/>
      <c r="AM801" s="440"/>
      <c r="AN801" s="440"/>
      <c r="AO801" s="440"/>
      <c r="AP801" s="440"/>
      <c r="AQ801" s="440"/>
      <c r="AR801" s="440"/>
      <c r="AS801" s="440"/>
      <c r="AT801" s="442"/>
      <c r="AU801" s="432" t="s">
        <v>166</v>
      </c>
      <c r="AV801" s="433"/>
      <c r="AW801" s="433"/>
      <c r="AX801" s="434"/>
      <c r="AY801">
        <f>$AY$800</f>
        <v>2</v>
      </c>
    </row>
    <row r="802" spans="1:51" ht="24.75" customHeight="1" x14ac:dyDescent="0.2">
      <c r="A802" s="552"/>
      <c r="B802" s="759"/>
      <c r="C802" s="759"/>
      <c r="D802" s="759"/>
      <c r="E802" s="759"/>
      <c r="F802" s="760"/>
      <c r="G802" s="445" t="s">
        <v>745</v>
      </c>
      <c r="H802" s="446"/>
      <c r="I802" s="446"/>
      <c r="J802" s="446"/>
      <c r="K802" s="447"/>
      <c r="L802" s="448" t="s">
        <v>748</v>
      </c>
      <c r="M802" s="449"/>
      <c r="N802" s="449"/>
      <c r="O802" s="449"/>
      <c r="P802" s="449"/>
      <c r="Q802" s="449"/>
      <c r="R802" s="449"/>
      <c r="S802" s="449"/>
      <c r="T802" s="449"/>
      <c r="U802" s="449"/>
      <c r="V802" s="449"/>
      <c r="W802" s="449"/>
      <c r="X802" s="450"/>
      <c r="Y802" s="451">
        <v>1.333</v>
      </c>
      <c r="Z802" s="452"/>
      <c r="AA802" s="452"/>
      <c r="AB802" s="553"/>
      <c r="AC802" s="445" t="s">
        <v>1</v>
      </c>
      <c r="AD802" s="446"/>
      <c r="AE802" s="446"/>
      <c r="AF802" s="446"/>
      <c r="AG802" s="447"/>
      <c r="AH802" s="448" t="s">
        <v>1</v>
      </c>
      <c r="AI802" s="449"/>
      <c r="AJ802" s="449"/>
      <c r="AK802" s="449"/>
      <c r="AL802" s="449"/>
      <c r="AM802" s="449"/>
      <c r="AN802" s="449"/>
      <c r="AO802" s="449"/>
      <c r="AP802" s="449"/>
      <c r="AQ802" s="449"/>
      <c r="AR802" s="449"/>
      <c r="AS802" s="449"/>
      <c r="AT802" s="450"/>
      <c r="AU802" s="451" t="s">
        <v>1</v>
      </c>
      <c r="AV802" s="452"/>
      <c r="AW802" s="452"/>
      <c r="AX802" s="453"/>
      <c r="AY802">
        <f t="shared" ref="AY802:AY812" si="115">$AY$800</f>
        <v>2</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2">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1.333</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hidden="1" customHeight="1" x14ac:dyDescent="0.2">
      <c r="A813" s="552"/>
      <c r="B813" s="759"/>
      <c r="C813" s="759"/>
      <c r="D813" s="759"/>
      <c r="E813" s="759"/>
      <c r="F813" s="760"/>
      <c r="G813" s="435" t="s">
        <v>168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169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164</v>
      </c>
      <c r="H814" s="440"/>
      <c r="I814" s="440"/>
      <c r="J814" s="440"/>
      <c r="K814" s="440"/>
      <c r="L814" s="441" t="s">
        <v>165</v>
      </c>
      <c r="M814" s="440"/>
      <c r="N814" s="440"/>
      <c r="O814" s="440"/>
      <c r="P814" s="440"/>
      <c r="Q814" s="440"/>
      <c r="R814" s="440"/>
      <c r="S814" s="440"/>
      <c r="T814" s="440"/>
      <c r="U814" s="440"/>
      <c r="V814" s="440"/>
      <c r="W814" s="440"/>
      <c r="X814" s="442"/>
      <c r="Y814" s="432" t="s">
        <v>166</v>
      </c>
      <c r="Z814" s="433"/>
      <c r="AA814" s="433"/>
      <c r="AB814" s="443"/>
      <c r="AC814" s="439" t="s">
        <v>164</v>
      </c>
      <c r="AD814" s="440"/>
      <c r="AE814" s="440"/>
      <c r="AF814" s="440"/>
      <c r="AG814" s="440"/>
      <c r="AH814" s="441" t="s">
        <v>165</v>
      </c>
      <c r="AI814" s="440"/>
      <c r="AJ814" s="440"/>
      <c r="AK814" s="440"/>
      <c r="AL814" s="440"/>
      <c r="AM814" s="440"/>
      <c r="AN814" s="440"/>
      <c r="AO814" s="440"/>
      <c r="AP814" s="440"/>
      <c r="AQ814" s="440"/>
      <c r="AR814" s="440"/>
      <c r="AS814" s="440"/>
      <c r="AT814" s="442"/>
      <c r="AU814" s="432" t="s">
        <v>166</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170</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164</v>
      </c>
      <c r="H827" s="440"/>
      <c r="I827" s="440"/>
      <c r="J827" s="440"/>
      <c r="K827" s="440"/>
      <c r="L827" s="441" t="s">
        <v>165</v>
      </c>
      <c r="M827" s="440"/>
      <c r="N827" s="440"/>
      <c r="O827" s="440"/>
      <c r="P827" s="440"/>
      <c r="Q827" s="440"/>
      <c r="R827" s="440"/>
      <c r="S827" s="440"/>
      <c r="T827" s="440"/>
      <c r="U827" s="440"/>
      <c r="V827" s="440"/>
      <c r="W827" s="440"/>
      <c r="X827" s="442"/>
      <c r="Y827" s="432" t="s">
        <v>166</v>
      </c>
      <c r="Z827" s="433"/>
      <c r="AA827" s="433"/>
      <c r="AB827" s="443"/>
      <c r="AC827" s="439" t="s">
        <v>164</v>
      </c>
      <c r="AD827" s="440"/>
      <c r="AE827" s="440"/>
      <c r="AF827" s="440"/>
      <c r="AG827" s="440"/>
      <c r="AH827" s="441" t="s">
        <v>165</v>
      </c>
      <c r="AI827" s="440"/>
      <c r="AJ827" s="440"/>
      <c r="AK827" s="440"/>
      <c r="AL827" s="440"/>
      <c r="AM827" s="440"/>
      <c r="AN827" s="440"/>
      <c r="AO827" s="440"/>
      <c r="AP827" s="440"/>
      <c r="AQ827" s="440"/>
      <c r="AR827" s="440"/>
      <c r="AS827" s="440"/>
      <c r="AT827" s="442"/>
      <c r="AU827" s="432" t="s">
        <v>166</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172</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174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749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175</v>
      </c>
      <c r="D844" s="347"/>
      <c r="E844" s="347"/>
      <c r="F844" s="347"/>
      <c r="G844" s="347"/>
      <c r="H844" s="347"/>
      <c r="I844" s="347"/>
      <c r="J844" s="277" t="s">
        <v>176</v>
      </c>
      <c r="K844" s="109"/>
      <c r="L844" s="109"/>
      <c r="M844" s="109"/>
      <c r="N844" s="109"/>
      <c r="O844" s="109"/>
      <c r="P844" s="335" t="s">
        <v>177</v>
      </c>
      <c r="Q844" s="335"/>
      <c r="R844" s="335"/>
      <c r="S844" s="335"/>
      <c r="T844" s="335"/>
      <c r="U844" s="335"/>
      <c r="V844" s="335"/>
      <c r="W844" s="335"/>
      <c r="X844" s="335"/>
      <c r="Y844" s="345" t="s">
        <v>178</v>
      </c>
      <c r="Z844" s="346"/>
      <c r="AA844" s="346"/>
      <c r="AB844" s="346"/>
      <c r="AC844" s="277" t="s">
        <v>179</v>
      </c>
      <c r="AD844" s="277"/>
      <c r="AE844" s="277"/>
      <c r="AF844" s="277"/>
      <c r="AG844" s="277"/>
      <c r="AH844" s="345" t="s">
        <v>180</v>
      </c>
      <c r="AI844" s="347"/>
      <c r="AJ844" s="347"/>
      <c r="AK844" s="347"/>
      <c r="AL844" s="347" t="s">
        <v>181</v>
      </c>
      <c r="AM844" s="347"/>
      <c r="AN844" s="347"/>
      <c r="AO844" s="422"/>
      <c r="AP844" s="423" t="s">
        <v>182</v>
      </c>
      <c r="AQ844" s="423"/>
      <c r="AR844" s="423"/>
      <c r="AS844" s="423"/>
      <c r="AT844" s="423"/>
      <c r="AU844" s="423"/>
      <c r="AV844" s="423"/>
      <c r="AW844" s="423"/>
      <c r="AX844" s="423"/>
    </row>
    <row r="845" spans="1:51" ht="30" customHeight="1" x14ac:dyDescent="0.2">
      <c r="A845" s="401">
        <v>1</v>
      </c>
      <c r="B845" s="401">
        <v>1</v>
      </c>
      <c r="C845" s="420" t="s">
        <v>750</v>
      </c>
      <c r="D845" s="415"/>
      <c r="E845" s="415"/>
      <c r="F845" s="415"/>
      <c r="G845" s="415"/>
      <c r="H845" s="415"/>
      <c r="I845" s="415"/>
      <c r="J845" s="416" t="s">
        <v>1</v>
      </c>
      <c r="K845" s="417"/>
      <c r="L845" s="417"/>
      <c r="M845" s="417"/>
      <c r="N845" s="417"/>
      <c r="O845" s="417"/>
      <c r="P845" s="421" t="s">
        <v>751</v>
      </c>
      <c r="Q845" s="317"/>
      <c r="R845" s="317"/>
      <c r="S845" s="317"/>
      <c r="T845" s="317"/>
      <c r="U845" s="317"/>
      <c r="V845" s="317"/>
      <c r="W845" s="317"/>
      <c r="X845" s="317"/>
      <c r="Y845" s="318">
        <v>6.9000000000000006E-2</v>
      </c>
      <c r="Z845" s="319"/>
      <c r="AA845" s="319"/>
      <c r="AB845" s="320"/>
      <c r="AC845" s="322" t="s">
        <v>307</v>
      </c>
      <c r="AD845" s="323"/>
      <c r="AE845" s="323"/>
      <c r="AF845" s="323"/>
      <c r="AG845" s="323"/>
      <c r="AH845" s="418" t="s">
        <v>1</v>
      </c>
      <c r="AI845" s="419"/>
      <c r="AJ845" s="419"/>
      <c r="AK845" s="419"/>
      <c r="AL845" s="326" t="s">
        <v>1</v>
      </c>
      <c r="AM845" s="327"/>
      <c r="AN845" s="327"/>
      <c r="AO845" s="328"/>
      <c r="AP845" s="321" t="s">
        <v>1</v>
      </c>
      <c r="AQ845" s="321"/>
      <c r="AR845" s="321"/>
      <c r="AS845" s="321"/>
      <c r="AT845" s="321"/>
      <c r="AU845" s="321"/>
      <c r="AV845" s="321"/>
      <c r="AW845" s="321"/>
      <c r="AX845" s="321"/>
    </row>
    <row r="846" spans="1:51" ht="30" customHeight="1" x14ac:dyDescent="0.2">
      <c r="A846" s="401">
        <v>2</v>
      </c>
      <c r="B846" s="401">
        <v>1</v>
      </c>
      <c r="C846" s="420" t="s">
        <v>752</v>
      </c>
      <c r="D846" s="415"/>
      <c r="E846" s="415"/>
      <c r="F846" s="415"/>
      <c r="G846" s="415"/>
      <c r="H846" s="415"/>
      <c r="I846" s="415"/>
      <c r="J846" s="416" t="s">
        <v>1</v>
      </c>
      <c r="K846" s="417"/>
      <c r="L846" s="417"/>
      <c r="M846" s="417"/>
      <c r="N846" s="417"/>
      <c r="O846" s="417"/>
      <c r="P846" s="421" t="s">
        <v>743</v>
      </c>
      <c r="Q846" s="317"/>
      <c r="R846" s="317"/>
      <c r="S846" s="317"/>
      <c r="T846" s="317"/>
      <c r="U846" s="317"/>
      <c r="V846" s="317"/>
      <c r="W846" s="317"/>
      <c r="X846" s="317"/>
      <c r="Y846" s="318">
        <v>0.02</v>
      </c>
      <c r="Z846" s="319"/>
      <c r="AA846" s="319"/>
      <c r="AB846" s="320"/>
      <c r="AC846" s="322" t="s">
        <v>307</v>
      </c>
      <c r="AD846" s="323"/>
      <c r="AE846" s="323"/>
      <c r="AF846" s="323"/>
      <c r="AG846" s="323"/>
      <c r="AH846" s="418" t="s">
        <v>1</v>
      </c>
      <c r="AI846" s="419"/>
      <c r="AJ846" s="419"/>
      <c r="AK846" s="419"/>
      <c r="AL846" s="326" t="s">
        <v>1</v>
      </c>
      <c r="AM846" s="327"/>
      <c r="AN846" s="327"/>
      <c r="AO846" s="328"/>
      <c r="AP846" s="321" t="s">
        <v>1</v>
      </c>
      <c r="AQ846" s="321"/>
      <c r="AR846" s="321"/>
      <c r="AS846" s="321"/>
      <c r="AT846" s="321"/>
      <c r="AU846" s="321"/>
      <c r="AV846" s="321"/>
      <c r="AW846" s="321"/>
      <c r="AX846" s="321"/>
      <c r="AY846">
        <f>COUNTA($C$846)</f>
        <v>1</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50" t="s">
        <v>753</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175</v>
      </c>
      <c r="D877" s="347"/>
      <c r="E877" s="347"/>
      <c r="F877" s="347"/>
      <c r="G877" s="347"/>
      <c r="H877" s="347"/>
      <c r="I877" s="347"/>
      <c r="J877" s="277" t="s">
        <v>176</v>
      </c>
      <c r="K877" s="109"/>
      <c r="L877" s="109"/>
      <c r="M877" s="109"/>
      <c r="N877" s="109"/>
      <c r="O877" s="109"/>
      <c r="P877" s="335" t="s">
        <v>177</v>
      </c>
      <c r="Q877" s="335"/>
      <c r="R877" s="335"/>
      <c r="S877" s="335"/>
      <c r="T877" s="335"/>
      <c r="U877" s="335"/>
      <c r="V877" s="335"/>
      <c r="W877" s="335"/>
      <c r="X877" s="335"/>
      <c r="Y877" s="345" t="s">
        <v>178</v>
      </c>
      <c r="Z877" s="346"/>
      <c r="AA877" s="346"/>
      <c r="AB877" s="346"/>
      <c r="AC877" s="277" t="s">
        <v>179</v>
      </c>
      <c r="AD877" s="277"/>
      <c r="AE877" s="277"/>
      <c r="AF877" s="277"/>
      <c r="AG877" s="277"/>
      <c r="AH877" s="345" t="s">
        <v>180</v>
      </c>
      <c r="AI877" s="347"/>
      <c r="AJ877" s="347"/>
      <c r="AK877" s="347"/>
      <c r="AL877" s="347" t="s">
        <v>181</v>
      </c>
      <c r="AM877" s="347"/>
      <c r="AN877" s="347"/>
      <c r="AO877" s="422"/>
      <c r="AP877" s="423" t="s">
        <v>182</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754</v>
      </c>
      <c r="D878" s="415"/>
      <c r="E878" s="415"/>
      <c r="F878" s="415"/>
      <c r="G878" s="415"/>
      <c r="H878" s="415"/>
      <c r="I878" s="415"/>
      <c r="J878" s="416" t="s">
        <v>1</v>
      </c>
      <c r="K878" s="417"/>
      <c r="L878" s="417"/>
      <c r="M878" s="417"/>
      <c r="N878" s="417"/>
      <c r="O878" s="417"/>
      <c r="P878" s="421" t="s">
        <v>746</v>
      </c>
      <c r="Q878" s="317"/>
      <c r="R878" s="317"/>
      <c r="S878" s="317"/>
      <c r="T878" s="317"/>
      <c r="U878" s="317"/>
      <c r="V878" s="317"/>
      <c r="W878" s="317"/>
      <c r="X878" s="317"/>
      <c r="Y878" s="318">
        <v>0.51300000000000001</v>
      </c>
      <c r="Z878" s="319"/>
      <c r="AA878" s="319"/>
      <c r="AB878" s="320"/>
      <c r="AC878" s="322" t="s">
        <v>307</v>
      </c>
      <c r="AD878" s="323"/>
      <c r="AE878" s="323"/>
      <c r="AF878" s="323"/>
      <c r="AG878" s="323"/>
      <c r="AH878" s="418" t="s">
        <v>1</v>
      </c>
      <c r="AI878" s="419"/>
      <c r="AJ878" s="419"/>
      <c r="AK878" s="419"/>
      <c r="AL878" s="326" t="s">
        <v>1</v>
      </c>
      <c r="AM878" s="327"/>
      <c r="AN878" s="327"/>
      <c r="AO878" s="328"/>
      <c r="AP878" s="321" t="s">
        <v>1</v>
      </c>
      <c r="AQ878" s="321"/>
      <c r="AR878" s="321"/>
      <c r="AS878" s="321"/>
      <c r="AT878" s="321"/>
      <c r="AU878" s="321"/>
      <c r="AV878" s="321"/>
      <c r="AW878" s="321"/>
      <c r="AX878" s="321"/>
      <c r="AY878">
        <f t="shared" si="118"/>
        <v>1</v>
      </c>
    </row>
    <row r="879" spans="1:51" ht="30" customHeight="1" x14ac:dyDescent="0.2">
      <c r="A879" s="401">
        <v>2</v>
      </c>
      <c r="B879" s="401">
        <v>1</v>
      </c>
      <c r="C879" s="420" t="s">
        <v>755</v>
      </c>
      <c r="D879" s="415"/>
      <c r="E879" s="415"/>
      <c r="F879" s="415"/>
      <c r="G879" s="415"/>
      <c r="H879" s="415"/>
      <c r="I879" s="415"/>
      <c r="J879" s="416" t="s">
        <v>1</v>
      </c>
      <c r="K879" s="417"/>
      <c r="L879" s="417"/>
      <c r="M879" s="417"/>
      <c r="N879" s="417"/>
      <c r="O879" s="417"/>
      <c r="P879" s="421" t="s">
        <v>746</v>
      </c>
      <c r="Q879" s="317"/>
      <c r="R879" s="317"/>
      <c r="S879" s="317"/>
      <c r="T879" s="317"/>
      <c r="U879" s="317"/>
      <c r="V879" s="317"/>
      <c r="W879" s="317"/>
      <c r="X879" s="317"/>
      <c r="Y879" s="318">
        <v>0.193</v>
      </c>
      <c r="Z879" s="319"/>
      <c r="AA879" s="319"/>
      <c r="AB879" s="320"/>
      <c r="AC879" s="322" t="s">
        <v>307</v>
      </c>
      <c r="AD879" s="323"/>
      <c r="AE879" s="323"/>
      <c r="AF879" s="323"/>
      <c r="AG879" s="323"/>
      <c r="AH879" s="418" t="s">
        <v>1</v>
      </c>
      <c r="AI879" s="419"/>
      <c r="AJ879" s="419"/>
      <c r="AK879" s="419"/>
      <c r="AL879" s="326" t="s">
        <v>1</v>
      </c>
      <c r="AM879" s="327"/>
      <c r="AN879" s="327"/>
      <c r="AO879" s="328"/>
      <c r="AP879" s="321" t="s">
        <v>1</v>
      </c>
      <c r="AQ879" s="321"/>
      <c r="AR879" s="321"/>
      <c r="AS879" s="321"/>
      <c r="AT879" s="321"/>
      <c r="AU879" s="321"/>
      <c r="AV879" s="321"/>
      <c r="AW879" s="321"/>
      <c r="AX879" s="321"/>
      <c r="AY879">
        <f>COUNTA($C$879)</f>
        <v>1</v>
      </c>
    </row>
    <row r="880" spans="1:51" ht="30" customHeight="1" x14ac:dyDescent="0.2">
      <c r="A880" s="401">
        <v>3</v>
      </c>
      <c r="B880" s="401">
        <v>1</v>
      </c>
      <c r="C880" s="420" t="s">
        <v>756</v>
      </c>
      <c r="D880" s="415"/>
      <c r="E880" s="415"/>
      <c r="F880" s="415"/>
      <c r="G880" s="415"/>
      <c r="H880" s="415"/>
      <c r="I880" s="415"/>
      <c r="J880" s="416" t="s">
        <v>1</v>
      </c>
      <c r="K880" s="417"/>
      <c r="L880" s="417"/>
      <c r="M880" s="417"/>
      <c r="N880" s="417"/>
      <c r="O880" s="417"/>
      <c r="P880" s="421" t="s">
        <v>746</v>
      </c>
      <c r="Q880" s="317"/>
      <c r="R880" s="317"/>
      <c r="S880" s="317"/>
      <c r="T880" s="317"/>
      <c r="U880" s="317"/>
      <c r="V880" s="317"/>
      <c r="W880" s="317"/>
      <c r="X880" s="317"/>
      <c r="Y880" s="318">
        <v>1.6E-2</v>
      </c>
      <c r="Z880" s="319"/>
      <c r="AA880" s="319"/>
      <c r="AB880" s="320"/>
      <c r="AC880" s="322" t="s">
        <v>307</v>
      </c>
      <c r="AD880" s="323"/>
      <c r="AE880" s="323"/>
      <c r="AF880" s="323"/>
      <c r="AG880" s="323"/>
      <c r="AH880" s="418" t="s">
        <v>1</v>
      </c>
      <c r="AI880" s="419"/>
      <c r="AJ880" s="419"/>
      <c r="AK880" s="419"/>
      <c r="AL880" s="326" t="s">
        <v>1</v>
      </c>
      <c r="AM880" s="327"/>
      <c r="AN880" s="327"/>
      <c r="AO880" s="328"/>
      <c r="AP880" s="321" t="s">
        <v>1</v>
      </c>
      <c r="AQ880" s="321"/>
      <c r="AR880" s="321"/>
      <c r="AS880" s="321"/>
      <c r="AT880" s="321"/>
      <c r="AU880" s="321"/>
      <c r="AV880" s="321"/>
      <c r="AW880" s="321"/>
      <c r="AX880" s="321"/>
      <c r="AY880">
        <f>COUNTA($C$880)</f>
        <v>1</v>
      </c>
    </row>
    <row r="881" spans="1:51" ht="22"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2"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2"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2"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2"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2"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2"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2"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2"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2"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2"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22"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22"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50" t="s">
        <v>757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175</v>
      </c>
      <c r="D910" s="347"/>
      <c r="E910" s="347"/>
      <c r="F910" s="347"/>
      <c r="G910" s="347"/>
      <c r="H910" s="347"/>
      <c r="I910" s="347"/>
      <c r="J910" s="277" t="s">
        <v>176</v>
      </c>
      <c r="K910" s="109"/>
      <c r="L910" s="109"/>
      <c r="M910" s="109"/>
      <c r="N910" s="109"/>
      <c r="O910" s="109"/>
      <c r="P910" s="335" t="s">
        <v>177</v>
      </c>
      <c r="Q910" s="335"/>
      <c r="R910" s="335"/>
      <c r="S910" s="335"/>
      <c r="T910" s="335"/>
      <c r="U910" s="335"/>
      <c r="V910" s="335"/>
      <c r="W910" s="335"/>
      <c r="X910" s="335"/>
      <c r="Y910" s="345" t="s">
        <v>178</v>
      </c>
      <c r="Z910" s="346"/>
      <c r="AA910" s="346"/>
      <c r="AB910" s="346"/>
      <c r="AC910" s="277" t="s">
        <v>179</v>
      </c>
      <c r="AD910" s="277"/>
      <c r="AE910" s="277"/>
      <c r="AF910" s="277"/>
      <c r="AG910" s="277"/>
      <c r="AH910" s="345" t="s">
        <v>180</v>
      </c>
      <c r="AI910" s="347"/>
      <c r="AJ910" s="347"/>
      <c r="AK910" s="347"/>
      <c r="AL910" s="347" t="s">
        <v>181</v>
      </c>
      <c r="AM910" s="347"/>
      <c r="AN910" s="347"/>
      <c r="AO910" s="422"/>
      <c r="AP910" s="423" t="s">
        <v>182</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758</v>
      </c>
      <c r="D911" s="415"/>
      <c r="E911" s="415"/>
      <c r="F911" s="415"/>
      <c r="G911" s="415"/>
      <c r="H911" s="415"/>
      <c r="I911" s="415"/>
      <c r="J911" s="416" t="s">
        <v>1</v>
      </c>
      <c r="K911" s="417"/>
      <c r="L911" s="417"/>
      <c r="M911" s="417"/>
      <c r="N911" s="417"/>
      <c r="O911" s="417"/>
      <c r="P911" s="317" t="s">
        <v>748</v>
      </c>
      <c r="Q911" s="317"/>
      <c r="R911" s="317"/>
      <c r="S911" s="317"/>
      <c r="T911" s="317"/>
      <c r="U911" s="317"/>
      <c r="V911" s="317"/>
      <c r="W911" s="317"/>
      <c r="X911" s="317"/>
      <c r="Y911" s="318">
        <v>1.333</v>
      </c>
      <c r="Z911" s="319"/>
      <c r="AA911" s="319"/>
      <c r="AB911" s="320"/>
      <c r="AC911" s="322" t="s">
        <v>307</v>
      </c>
      <c r="AD911" s="323"/>
      <c r="AE911" s="323"/>
      <c r="AF911" s="323"/>
      <c r="AG911" s="323"/>
      <c r="AH911" s="418" t="s">
        <v>1</v>
      </c>
      <c r="AI911" s="419"/>
      <c r="AJ911" s="419"/>
      <c r="AK911" s="419"/>
      <c r="AL911" s="326" t="s">
        <v>1</v>
      </c>
      <c r="AM911" s="327"/>
      <c r="AN911" s="327"/>
      <c r="AO911" s="328"/>
      <c r="AP911" s="321" t="s">
        <v>1</v>
      </c>
      <c r="AQ911" s="321"/>
      <c r="AR911" s="321"/>
      <c r="AS911" s="321"/>
      <c r="AT911" s="321"/>
      <c r="AU911" s="321"/>
      <c r="AV911" s="321"/>
      <c r="AW911" s="321"/>
      <c r="AX911" s="321"/>
      <c r="AY911">
        <f t="shared" si="119"/>
        <v>1</v>
      </c>
    </row>
    <row r="912" spans="1:51" ht="30" customHeight="1" x14ac:dyDescent="0.2">
      <c r="A912" s="401">
        <v>2</v>
      </c>
      <c r="B912" s="401">
        <v>1</v>
      </c>
      <c r="C912" s="420" t="s">
        <v>759</v>
      </c>
      <c r="D912" s="415"/>
      <c r="E912" s="415"/>
      <c r="F912" s="415"/>
      <c r="G912" s="415"/>
      <c r="H912" s="415"/>
      <c r="I912" s="415"/>
      <c r="J912" s="416" t="s">
        <v>1</v>
      </c>
      <c r="K912" s="417"/>
      <c r="L912" s="417"/>
      <c r="M912" s="417"/>
      <c r="N912" s="417"/>
      <c r="O912" s="417"/>
      <c r="P912" s="317" t="s">
        <v>748</v>
      </c>
      <c r="Q912" s="317"/>
      <c r="R912" s="317"/>
      <c r="S912" s="317"/>
      <c r="T912" s="317"/>
      <c r="U912" s="317"/>
      <c r="V912" s="317"/>
      <c r="W912" s="317"/>
      <c r="X912" s="317"/>
      <c r="Y912" s="318">
        <v>0.44900000000000001</v>
      </c>
      <c r="Z912" s="319"/>
      <c r="AA912" s="319"/>
      <c r="AB912" s="320"/>
      <c r="AC912" s="322" t="s">
        <v>307</v>
      </c>
      <c r="AD912" s="323"/>
      <c r="AE912" s="323"/>
      <c r="AF912" s="323"/>
      <c r="AG912" s="323"/>
      <c r="AH912" s="418" t="s">
        <v>1</v>
      </c>
      <c r="AI912" s="419"/>
      <c r="AJ912" s="419"/>
      <c r="AK912" s="419"/>
      <c r="AL912" s="326" t="s">
        <v>1</v>
      </c>
      <c r="AM912" s="327"/>
      <c r="AN912" s="327"/>
      <c r="AO912" s="328"/>
      <c r="AP912" s="321" t="s">
        <v>1</v>
      </c>
      <c r="AQ912" s="321"/>
      <c r="AR912" s="321"/>
      <c r="AS912" s="321"/>
      <c r="AT912" s="321"/>
      <c r="AU912" s="321"/>
      <c r="AV912" s="321"/>
      <c r="AW912" s="321"/>
      <c r="AX912" s="321"/>
      <c r="AY912">
        <f>COUNTA($C$912)</f>
        <v>1</v>
      </c>
    </row>
    <row r="913" spans="1:51" ht="30" customHeight="1" x14ac:dyDescent="0.2">
      <c r="A913" s="401">
        <v>3</v>
      </c>
      <c r="B913" s="401">
        <v>1</v>
      </c>
      <c r="C913" s="420" t="s">
        <v>760</v>
      </c>
      <c r="D913" s="415"/>
      <c r="E913" s="415"/>
      <c r="F913" s="415"/>
      <c r="G913" s="415"/>
      <c r="H913" s="415"/>
      <c r="I913" s="415"/>
      <c r="J913" s="416" t="s">
        <v>1</v>
      </c>
      <c r="K913" s="417"/>
      <c r="L913" s="417"/>
      <c r="M913" s="417"/>
      <c r="N913" s="417"/>
      <c r="O913" s="417"/>
      <c r="P913" s="317" t="s">
        <v>748</v>
      </c>
      <c r="Q913" s="317"/>
      <c r="R913" s="317"/>
      <c r="S913" s="317"/>
      <c r="T913" s="317"/>
      <c r="U913" s="317"/>
      <c r="V913" s="317"/>
      <c r="W913" s="317"/>
      <c r="X913" s="317"/>
      <c r="Y913" s="318">
        <v>0.38500000000000001</v>
      </c>
      <c r="Z913" s="319"/>
      <c r="AA913" s="319"/>
      <c r="AB913" s="320"/>
      <c r="AC913" s="322" t="s">
        <v>307</v>
      </c>
      <c r="AD913" s="323"/>
      <c r="AE913" s="323"/>
      <c r="AF913" s="323"/>
      <c r="AG913" s="323"/>
      <c r="AH913" s="418" t="s">
        <v>1</v>
      </c>
      <c r="AI913" s="419"/>
      <c r="AJ913" s="419"/>
      <c r="AK913" s="419"/>
      <c r="AL913" s="326" t="s">
        <v>1</v>
      </c>
      <c r="AM913" s="327"/>
      <c r="AN913" s="327"/>
      <c r="AO913" s="328"/>
      <c r="AP913" s="321" t="s">
        <v>1</v>
      </c>
      <c r="AQ913" s="321"/>
      <c r="AR913" s="321"/>
      <c r="AS913" s="321"/>
      <c r="AT913" s="321"/>
      <c r="AU913" s="321"/>
      <c r="AV913" s="321"/>
      <c r="AW913" s="321"/>
      <c r="AX913" s="321"/>
      <c r="AY913">
        <f>COUNTA($C$913)</f>
        <v>1</v>
      </c>
    </row>
    <row r="914" spans="1:51" ht="30" customHeight="1" x14ac:dyDescent="0.2">
      <c r="A914" s="401">
        <v>4</v>
      </c>
      <c r="B914" s="401">
        <v>1</v>
      </c>
      <c r="C914" s="420" t="s">
        <v>761</v>
      </c>
      <c r="D914" s="415"/>
      <c r="E914" s="415"/>
      <c r="F914" s="415"/>
      <c r="G914" s="415"/>
      <c r="H914" s="415"/>
      <c r="I914" s="415"/>
      <c r="J914" s="416" t="s">
        <v>1</v>
      </c>
      <c r="K914" s="417"/>
      <c r="L914" s="417"/>
      <c r="M914" s="417"/>
      <c r="N914" s="417"/>
      <c r="O914" s="417"/>
      <c r="P914" s="317" t="s">
        <v>748</v>
      </c>
      <c r="Q914" s="317"/>
      <c r="R914" s="317"/>
      <c r="S914" s="317"/>
      <c r="T914" s="317"/>
      <c r="U914" s="317"/>
      <c r="V914" s="317"/>
      <c r="W914" s="317"/>
      <c r="X914" s="317"/>
      <c r="Y914" s="318">
        <v>0.372</v>
      </c>
      <c r="Z914" s="319"/>
      <c r="AA914" s="319"/>
      <c r="AB914" s="320"/>
      <c r="AC914" s="322" t="s">
        <v>307</v>
      </c>
      <c r="AD914" s="323"/>
      <c r="AE914" s="323"/>
      <c r="AF914" s="323"/>
      <c r="AG914" s="323"/>
      <c r="AH914" s="418" t="s">
        <v>1</v>
      </c>
      <c r="AI914" s="419"/>
      <c r="AJ914" s="419"/>
      <c r="AK914" s="419"/>
      <c r="AL914" s="326" t="s">
        <v>1</v>
      </c>
      <c r="AM914" s="327"/>
      <c r="AN914" s="327"/>
      <c r="AO914" s="328"/>
      <c r="AP914" s="321" t="s">
        <v>1</v>
      </c>
      <c r="AQ914" s="321"/>
      <c r="AR914" s="321"/>
      <c r="AS914" s="321"/>
      <c r="AT914" s="321"/>
      <c r="AU914" s="321"/>
      <c r="AV914" s="321"/>
      <c r="AW914" s="321"/>
      <c r="AX914" s="321"/>
      <c r="AY914">
        <f>COUNTA($C$914)</f>
        <v>1</v>
      </c>
    </row>
    <row r="915" spans="1:51" ht="30" customHeight="1" x14ac:dyDescent="0.2">
      <c r="A915" s="401">
        <v>5</v>
      </c>
      <c r="B915" s="401">
        <v>1</v>
      </c>
      <c r="C915" s="420" t="s">
        <v>762</v>
      </c>
      <c r="D915" s="415"/>
      <c r="E915" s="415"/>
      <c r="F915" s="415"/>
      <c r="G915" s="415"/>
      <c r="H915" s="415"/>
      <c r="I915" s="415"/>
      <c r="J915" s="416" t="s">
        <v>1</v>
      </c>
      <c r="K915" s="417"/>
      <c r="L915" s="417"/>
      <c r="M915" s="417"/>
      <c r="N915" s="417"/>
      <c r="O915" s="417"/>
      <c r="P915" s="317" t="s">
        <v>748</v>
      </c>
      <c r="Q915" s="317"/>
      <c r="R915" s="317"/>
      <c r="S915" s="317"/>
      <c r="T915" s="317"/>
      <c r="U915" s="317"/>
      <c r="V915" s="317"/>
      <c r="W915" s="317"/>
      <c r="X915" s="317"/>
      <c r="Y915" s="318">
        <v>0.20799999999999999</v>
      </c>
      <c r="Z915" s="319"/>
      <c r="AA915" s="319"/>
      <c r="AB915" s="320"/>
      <c r="AC915" s="322" t="s">
        <v>307</v>
      </c>
      <c r="AD915" s="323"/>
      <c r="AE915" s="323"/>
      <c r="AF915" s="323"/>
      <c r="AG915" s="323"/>
      <c r="AH915" s="418" t="s">
        <v>1</v>
      </c>
      <c r="AI915" s="419"/>
      <c r="AJ915" s="419"/>
      <c r="AK915" s="419"/>
      <c r="AL915" s="326" t="s">
        <v>1</v>
      </c>
      <c r="AM915" s="327"/>
      <c r="AN915" s="327"/>
      <c r="AO915" s="328"/>
      <c r="AP915" s="321" t="s">
        <v>1</v>
      </c>
      <c r="AQ915" s="321"/>
      <c r="AR915" s="321"/>
      <c r="AS915" s="321"/>
      <c r="AT915" s="321"/>
      <c r="AU915" s="321"/>
      <c r="AV915" s="321"/>
      <c r="AW915" s="321"/>
      <c r="AX915" s="321"/>
      <c r="AY915">
        <f>COUNTA($C$915)</f>
        <v>1</v>
      </c>
    </row>
    <row r="916" spans="1:51" ht="30" customHeight="1" x14ac:dyDescent="0.2">
      <c r="A916" s="401">
        <v>6</v>
      </c>
      <c r="B916" s="401">
        <v>1</v>
      </c>
      <c r="C916" s="420" t="s">
        <v>763</v>
      </c>
      <c r="D916" s="415"/>
      <c r="E916" s="415"/>
      <c r="F916" s="415"/>
      <c r="G916" s="415"/>
      <c r="H916" s="415"/>
      <c r="I916" s="415"/>
      <c r="J916" s="416" t="s">
        <v>1</v>
      </c>
      <c r="K916" s="417"/>
      <c r="L916" s="417"/>
      <c r="M916" s="417"/>
      <c r="N916" s="417"/>
      <c r="O916" s="417"/>
      <c r="P916" s="317" t="s">
        <v>748</v>
      </c>
      <c r="Q916" s="317"/>
      <c r="R916" s="317"/>
      <c r="S916" s="317"/>
      <c r="T916" s="317"/>
      <c r="U916" s="317"/>
      <c r="V916" s="317"/>
      <c r="W916" s="317"/>
      <c r="X916" s="317"/>
      <c r="Y916" s="318">
        <v>0.19800000000000001</v>
      </c>
      <c r="Z916" s="319"/>
      <c r="AA916" s="319"/>
      <c r="AB916" s="320"/>
      <c r="AC916" s="322" t="s">
        <v>307</v>
      </c>
      <c r="AD916" s="323"/>
      <c r="AE916" s="323"/>
      <c r="AF916" s="323"/>
      <c r="AG916" s="323"/>
      <c r="AH916" s="418" t="s">
        <v>1</v>
      </c>
      <c r="AI916" s="419"/>
      <c r="AJ916" s="419"/>
      <c r="AK916" s="419"/>
      <c r="AL916" s="326" t="s">
        <v>1</v>
      </c>
      <c r="AM916" s="327"/>
      <c r="AN916" s="327"/>
      <c r="AO916" s="328"/>
      <c r="AP916" s="321" t="s">
        <v>1</v>
      </c>
      <c r="AQ916" s="321"/>
      <c r="AR916" s="321"/>
      <c r="AS916" s="321"/>
      <c r="AT916" s="321"/>
      <c r="AU916" s="321"/>
      <c r="AV916" s="321"/>
      <c r="AW916" s="321"/>
      <c r="AX916" s="321"/>
      <c r="AY916">
        <f>COUNTA($C$916)</f>
        <v>1</v>
      </c>
    </row>
    <row r="917" spans="1:51" ht="30" customHeight="1" x14ac:dyDescent="0.2">
      <c r="A917" s="401">
        <v>7</v>
      </c>
      <c r="B917" s="401">
        <v>1</v>
      </c>
      <c r="C917" s="420" t="s">
        <v>764</v>
      </c>
      <c r="D917" s="415"/>
      <c r="E917" s="415"/>
      <c r="F917" s="415"/>
      <c r="G917" s="415"/>
      <c r="H917" s="415"/>
      <c r="I917" s="415"/>
      <c r="J917" s="416" t="s">
        <v>1</v>
      </c>
      <c r="K917" s="417"/>
      <c r="L917" s="417"/>
      <c r="M917" s="417"/>
      <c r="N917" s="417"/>
      <c r="O917" s="417"/>
      <c r="P917" s="317" t="s">
        <v>748</v>
      </c>
      <c r="Q917" s="317"/>
      <c r="R917" s="317"/>
      <c r="S917" s="317"/>
      <c r="T917" s="317"/>
      <c r="U917" s="317"/>
      <c r="V917" s="317"/>
      <c r="W917" s="317"/>
      <c r="X917" s="317"/>
      <c r="Y917" s="318">
        <v>0.184</v>
      </c>
      <c r="Z917" s="319"/>
      <c r="AA917" s="319"/>
      <c r="AB917" s="320"/>
      <c r="AC917" s="322" t="s">
        <v>307</v>
      </c>
      <c r="AD917" s="323"/>
      <c r="AE917" s="323"/>
      <c r="AF917" s="323"/>
      <c r="AG917" s="323"/>
      <c r="AH917" s="418" t="s">
        <v>1</v>
      </c>
      <c r="AI917" s="419"/>
      <c r="AJ917" s="419"/>
      <c r="AK917" s="419"/>
      <c r="AL917" s="326" t="s">
        <v>1</v>
      </c>
      <c r="AM917" s="327"/>
      <c r="AN917" s="327"/>
      <c r="AO917" s="328"/>
      <c r="AP917" s="321" t="s">
        <v>1</v>
      </c>
      <c r="AQ917" s="321"/>
      <c r="AR917" s="321"/>
      <c r="AS917" s="321"/>
      <c r="AT917" s="321"/>
      <c r="AU917" s="321"/>
      <c r="AV917" s="321"/>
      <c r="AW917" s="321"/>
      <c r="AX917" s="321"/>
      <c r="AY917">
        <f>COUNTA($C$917)</f>
        <v>1</v>
      </c>
    </row>
    <row r="918" spans="1:51" ht="30" customHeight="1" x14ac:dyDescent="0.2">
      <c r="A918" s="401">
        <v>8</v>
      </c>
      <c r="B918" s="401">
        <v>1</v>
      </c>
      <c r="C918" s="420" t="s">
        <v>765</v>
      </c>
      <c r="D918" s="415"/>
      <c r="E918" s="415"/>
      <c r="F918" s="415"/>
      <c r="G918" s="415"/>
      <c r="H918" s="415"/>
      <c r="I918" s="415"/>
      <c r="J918" s="416" t="s">
        <v>1</v>
      </c>
      <c r="K918" s="417"/>
      <c r="L918" s="417"/>
      <c r="M918" s="417"/>
      <c r="N918" s="417"/>
      <c r="O918" s="417"/>
      <c r="P918" s="317" t="s">
        <v>748</v>
      </c>
      <c r="Q918" s="317"/>
      <c r="R918" s="317"/>
      <c r="S918" s="317"/>
      <c r="T918" s="317"/>
      <c r="U918" s="317"/>
      <c r="V918" s="317"/>
      <c r="W918" s="317"/>
      <c r="X918" s="317"/>
      <c r="Y918" s="318">
        <v>0.17899999999999999</v>
      </c>
      <c r="Z918" s="319"/>
      <c r="AA918" s="319"/>
      <c r="AB918" s="320"/>
      <c r="AC918" s="322" t="s">
        <v>307</v>
      </c>
      <c r="AD918" s="323"/>
      <c r="AE918" s="323"/>
      <c r="AF918" s="323"/>
      <c r="AG918" s="323"/>
      <c r="AH918" s="418" t="s">
        <v>1</v>
      </c>
      <c r="AI918" s="419"/>
      <c r="AJ918" s="419"/>
      <c r="AK918" s="419"/>
      <c r="AL918" s="326" t="s">
        <v>1</v>
      </c>
      <c r="AM918" s="327"/>
      <c r="AN918" s="327"/>
      <c r="AO918" s="328"/>
      <c r="AP918" s="321" t="s">
        <v>1</v>
      </c>
      <c r="AQ918" s="321"/>
      <c r="AR918" s="321"/>
      <c r="AS918" s="321"/>
      <c r="AT918" s="321"/>
      <c r="AU918" s="321"/>
      <c r="AV918" s="321"/>
      <c r="AW918" s="321"/>
      <c r="AX918" s="321"/>
      <c r="AY918">
        <f>COUNTA($C$918)</f>
        <v>1</v>
      </c>
    </row>
    <row r="919" spans="1:51" ht="30" customHeight="1" x14ac:dyDescent="0.2">
      <c r="A919" s="401">
        <v>9</v>
      </c>
      <c r="B919" s="401">
        <v>1</v>
      </c>
      <c r="C919" s="420" t="s">
        <v>766</v>
      </c>
      <c r="D919" s="415"/>
      <c r="E919" s="415"/>
      <c r="F919" s="415"/>
      <c r="G919" s="415"/>
      <c r="H919" s="415"/>
      <c r="I919" s="415"/>
      <c r="J919" s="416" t="s">
        <v>1</v>
      </c>
      <c r="K919" s="417"/>
      <c r="L919" s="417"/>
      <c r="M919" s="417"/>
      <c r="N919" s="417"/>
      <c r="O919" s="417"/>
      <c r="P919" s="317" t="s">
        <v>748</v>
      </c>
      <c r="Q919" s="317"/>
      <c r="R919" s="317"/>
      <c r="S919" s="317"/>
      <c r="T919" s="317"/>
      <c r="U919" s="317"/>
      <c r="V919" s="317"/>
      <c r="W919" s="317"/>
      <c r="X919" s="317"/>
      <c r="Y919" s="318">
        <v>0.14499999999999999</v>
      </c>
      <c r="Z919" s="319"/>
      <c r="AA919" s="319"/>
      <c r="AB919" s="320"/>
      <c r="AC919" s="322" t="s">
        <v>307</v>
      </c>
      <c r="AD919" s="323"/>
      <c r="AE919" s="323"/>
      <c r="AF919" s="323"/>
      <c r="AG919" s="323"/>
      <c r="AH919" s="418" t="s">
        <v>1</v>
      </c>
      <c r="AI919" s="419"/>
      <c r="AJ919" s="419"/>
      <c r="AK919" s="419"/>
      <c r="AL919" s="326" t="s">
        <v>1</v>
      </c>
      <c r="AM919" s="327"/>
      <c r="AN919" s="327"/>
      <c r="AO919" s="328"/>
      <c r="AP919" s="321" t="s">
        <v>1</v>
      </c>
      <c r="AQ919" s="321"/>
      <c r="AR919" s="321"/>
      <c r="AS919" s="321"/>
      <c r="AT919" s="321"/>
      <c r="AU919" s="321"/>
      <c r="AV919" s="321"/>
      <c r="AW919" s="321"/>
      <c r="AX919" s="321"/>
      <c r="AY919">
        <f>COUNTA($C$919)</f>
        <v>1</v>
      </c>
    </row>
    <row r="920" spans="1:51" ht="30" customHeight="1" x14ac:dyDescent="0.2">
      <c r="A920" s="401">
        <v>10</v>
      </c>
      <c r="B920" s="401">
        <v>1</v>
      </c>
      <c r="C920" s="420" t="s">
        <v>767</v>
      </c>
      <c r="D920" s="415"/>
      <c r="E920" s="415"/>
      <c r="F920" s="415"/>
      <c r="G920" s="415"/>
      <c r="H920" s="415"/>
      <c r="I920" s="415"/>
      <c r="J920" s="416" t="s">
        <v>1</v>
      </c>
      <c r="K920" s="417"/>
      <c r="L920" s="417"/>
      <c r="M920" s="417"/>
      <c r="N920" s="417"/>
      <c r="O920" s="417"/>
      <c r="P920" s="317" t="s">
        <v>748</v>
      </c>
      <c r="Q920" s="317"/>
      <c r="R920" s="317"/>
      <c r="S920" s="317"/>
      <c r="T920" s="317"/>
      <c r="U920" s="317"/>
      <c r="V920" s="317"/>
      <c r="W920" s="317"/>
      <c r="X920" s="317"/>
      <c r="Y920" s="318">
        <v>0.121</v>
      </c>
      <c r="Z920" s="319"/>
      <c r="AA920" s="319"/>
      <c r="AB920" s="320"/>
      <c r="AC920" s="322" t="s">
        <v>307</v>
      </c>
      <c r="AD920" s="323"/>
      <c r="AE920" s="323"/>
      <c r="AF920" s="323"/>
      <c r="AG920" s="323"/>
      <c r="AH920" s="418" t="s">
        <v>1</v>
      </c>
      <c r="AI920" s="419"/>
      <c r="AJ920" s="419"/>
      <c r="AK920" s="419"/>
      <c r="AL920" s="326" t="s">
        <v>1</v>
      </c>
      <c r="AM920" s="327"/>
      <c r="AN920" s="327"/>
      <c r="AO920" s="328"/>
      <c r="AP920" s="321" t="s">
        <v>1</v>
      </c>
      <c r="AQ920" s="321"/>
      <c r="AR920" s="321"/>
      <c r="AS920" s="321"/>
      <c r="AT920" s="321"/>
      <c r="AU920" s="321"/>
      <c r="AV920" s="321"/>
      <c r="AW920" s="321"/>
      <c r="AX920" s="321"/>
      <c r="AY920">
        <f>COUNTA($C$920)</f>
        <v>1</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175</v>
      </c>
      <c r="D943" s="347"/>
      <c r="E943" s="347"/>
      <c r="F943" s="347"/>
      <c r="G943" s="347"/>
      <c r="H943" s="347"/>
      <c r="I943" s="347"/>
      <c r="J943" s="277" t="s">
        <v>176</v>
      </c>
      <c r="K943" s="109"/>
      <c r="L943" s="109"/>
      <c r="M943" s="109"/>
      <c r="N943" s="109"/>
      <c r="O943" s="109"/>
      <c r="P943" s="335" t="s">
        <v>177</v>
      </c>
      <c r="Q943" s="335"/>
      <c r="R943" s="335"/>
      <c r="S943" s="335"/>
      <c r="T943" s="335"/>
      <c r="U943" s="335"/>
      <c r="V943" s="335"/>
      <c r="W943" s="335"/>
      <c r="X943" s="335"/>
      <c r="Y943" s="345" t="s">
        <v>178</v>
      </c>
      <c r="Z943" s="346"/>
      <c r="AA943" s="346"/>
      <c r="AB943" s="346"/>
      <c r="AC943" s="277" t="s">
        <v>179</v>
      </c>
      <c r="AD943" s="277"/>
      <c r="AE943" s="277"/>
      <c r="AF943" s="277"/>
      <c r="AG943" s="277"/>
      <c r="AH943" s="345" t="s">
        <v>180</v>
      </c>
      <c r="AI943" s="347"/>
      <c r="AJ943" s="347"/>
      <c r="AK943" s="347"/>
      <c r="AL943" s="347" t="s">
        <v>181</v>
      </c>
      <c r="AM943" s="347"/>
      <c r="AN943" s="347"/>
      <c r="AO943" s="422"/>
      <c r="AP943" s="423" t="s">
        <v>182</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175</v>
      </c>
      <c r="D976" s="347"/>
      <c r="E976" s="347"/>
      <c r="F976" s="347"/>
      <c r="G976" s="347"/>
      <c r="H976" s="347"/>
      <c r="I976" s="347"/>
      <c r="J976" s="277" t="s">
        <v>176</v>
      </c>
      <c r="K976" s="109"/>
      <c r="L976" s="109"/>
      <c r="M976" s="109"/>
      <c r="N976" s="109"/>
      <c r="O976" s="109"/>
      <c r="P976" s="335" t="s">
        <v>177</v>
      </c>
      <c r="Q976" s="335"/>
      <c r="R976" s="335"/>
      <c r="S976" s="335"/>
      <c r="T976" s="335"/>
      <c r="U976" s="335"/>
      <c r="V976" s="335"/>
      <c r="W976" s="335"/>
      <c r="X976" s="335"/>
      <c r="Y976" s="345" t="s">
        <v>178</v>
      </c>
      <c r="Z976" s="346"/>
      <c r="AA976" s="346"/>
      <c r="AB976" s="346"/>
      <c r="AC976" s="277" t="s">
        <v>179</v>
      </c>
      <c r="AD976" s="277"/>
      <c r="AE976" s="277"/>
      <c r="AF976" s="277"/>
      <c r="AG976" s="277"/>
      <c r="AH976" s="345" t="s">
        <v>180</v>
      </c>
      <c r="AI976" s="347"/>
      <c r="AJ976" s="347"/>
      <c r="AK976" s="347"/>
      <c r="AL976" s="347" t="s">
        <v>181</v>
      </c>
      <c r="AM976" s="347"/>
      <c r="AN976" s="347"/>
      <c r="AO976" s="422"/>
      <c r="AP976" s="423" t="s">
        <v>182</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175</v>
      </c>
      <c r="D1009" s="347"/>
      <c r="E1009" s="347"/>
      <c r="F1009" s="347"/>
      <c r="G1009" s="347"/>
      <c r="H1009" s="347"/>
      <c r="I1009" s="347"/>
      <c r="J1009" s="277" t="s">
        <v>176</v>
      </c>
      <c r="K1009" s="109"/>
      <c r="L1009" s="109"/>
      <c r="M1009" s="109"/>
      <c r="N1009" s="109"/>
      <c r="O1009" s="109"/>
      <c r="P1009" s="335" t="s">
        <v>177</v>
      </c>
      <c r="Q1009" s="335"/>
      <c r="R1009" s="335"/>
      <c r="S1009" s="335"/>
      <c r="T1009" s="335"/>
      <c r="U1009" s="335"/>
      <c r="V1009" s="335"/>
      <c r="W1009" s="335"/>
      <c r="X1009" s="335"/>
      <c r="Y1009" s="345" t="s">
        <v>178</v>
      </c>
      <c r="Z1009" s="346"/>
      <c r="AA1009" s="346"/>
      <c r="AB1009" s="346"/>
      <c r="AC1009" s="277" t="s">
        <v>179</v>
      </c>
      <c r="AD1009" s="277"/>
      <c r="AE1009" s="277"/>
      <c r="AF1009" s="277"/>
      <c r="AG1009" s="277"/>
      <c r="AH1009" s="345" t="s">
        <v>180</v>
      </c>
      <c r="AI1009" s="347"/>
      <c r="AJ1009" s="347"/>
      <c r="AK1009" s="347"/>
      <c r="AL1009" s="347" t="s">
        <v>181</v>
      </c>
      <c r="AM1009" s="347"/>
      <c r="AN1009" s="347"/>
      <c r="AO1009" s="422"/>
      <c r="AP1009" s="423" t="s">
        <v>182</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175</v>
      </c>
      <c r="D1042" s="347"/>
      <c r="E1042" s="347"/>
      <c r="F1042" s="347"/>
      <c r="G1042" s="347"/>
      <c r="H1042" s="347"/>
      <c r="I1042" s="347"/>
      <c r="J1042" s="277" t="s">
        <v>176</v>
      </c>
      <c r="K1042" s="109"/>
      <c r="L1042" s="109"/>
      <c r="M1042" s="109"/>
      <c r="N1042" s="109"/>
      <c r="O1042" s="109"/>
      <c r="P1042" s="335" t="s">
        <v>177</v>
      </c>
      <c r="Q1042" s="335"/>
      <c r="R1042" s="335"/>
      <c r="S1042" s="335"/>
      <c r="T1042" s="335"/>
      <c r="U1042" s="335"/>
      <c r="V1042" s="335"/>
      <c r="W1042" s="335"/>
      <c r="X1042" s="335"/>
      <c r="Y1042" s="345" t="s">
        <v>178</v>
      </c>
      <c r="Z1042" s="346"/>
      <c r="AA1042" s="346"/>
      <c r="AB1042" s="346"/>
      <c r="AC1042" s="277" t="s">
        <v>179</v>
      </c>
      <c r="AD1042" s="277"/>
      <c r="AE1042" s="277"/>
      <c r="AF1042" s="277"/>
      <c r="AG1042" s="277"/>
      <c r="AH1042" s="345" t="s">
        <v>180</v>
      </c>
      <c r="AI1042" s="347"/>
      <c r="AJ1042" s="347"/>
      <c r="AK1042" s="347"/>
      <c r="AL1042" s="347" t="s">
        <v>181</v>
      </c>
      <c r="AM1042" s="347"/>
      <c r="AN1042" s="347"/>
      <c r="AO1042" s="422"/>
      <c r="AP1042" s="423" t="s">
        <v>182</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175</v>
      </c>
      <c r="D1075" s="347"/>
      <c r="E1075" s="347"/>
      <c r="F1075" s="347"/>
      <c r="G1075" s="347"/>
      <c r="H1075" s="347"/>
      <c r="I1075" s="347"/>
      <c r="J1075" s="277" t="s">
        <v>176</v>
      </c>
      <c r="K1075" s="109"/>
      <c r="L1075" s="109"/>
      <c r="M1075" s="109"/>
      <c r="N1075" s="109"/>
      <c r="O1075" s="109"/>
      <c r="P1075" s="335" t="s">
        <v>177</v>
      </c>
      <c r="Q1075" s="335"/>
      <c r="R1075" s="335"/>
      <c r="S1075" s="335"/>
      <c r="T1075" s="335"/>
      <c r="U1075" s="335"/>
      <c r="V1075" s="335"/>
      <c r="W1075" s="335"/>
      <c r="X1075" s="335"/>
      <c r="Y1075" s="345" t="s">
        <v>178</v>
      </c>
      <c r="Z1075" s="346"/>
      <c r="AA1075" s="346"/>
      <c r="AB1075" s="346"/>
      <c r="AC1075" s="277" t="s">
        <v>179</v>
      </c>
      <c r="AD1075" s="277"/>
      <c r="AE1075" s="277"/>
      <c r="AF1075" s="277"/>
      <c r="AG1075" s="277"/>
      <c r="AH1075" s="345" t="s">
        <v>180</v>
      </c>
      <c r="AI1075" s="347"/>
      <c r="AJ1075" s="347"/>
      <c r="AK1075" s="347"/>
      <c r="AL1075" s="347" t="s">
        <v>181</v>
      </c>
      <c r="AM1075" s="347"/>
      <c r="AN1075" s="347"/>
      <c r="AO1075" s="422"/>
      <c r="AP1075" s="423" t="s">
        <v>182</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188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1"/>
      <c r="B1109" s="401"/>
      <c r="C1109" s="277" t="s">
        <v>190</v>
      </c>
      <c r="D1109" s="885"/>
      <c r="E1109" s="277" t="s">
        <v>191</v>
      </c>
      <c r="F1109" s="885"/>
      <c r="G1109" s="885"/>
      <c r="H1109" s="885"/>
      <c r="I1109" s="885"/>
      <c r="J1109" s="277" t="s">
        <v>176</v>
      </c>
      <c r="K1109" s="277"/>
      <c r="L1109" s="277"/>
      <c r="M1109" s="277"/>
      <c r="N1109" s="277"/>
      <c r="O1109" s="277"/>
      <c r="P1109" s="345" t="s">
        <v>177</v>
      </c>
      <c r="Q1109" s="345"/>
      <c r="R1109" s="345"/>
      <c r="S1109" s="345"/>
      <c r="T1109" s="345"/>
      <c r="U1109" s="345"/>
      <c r="V1109" s="345"/>
      <c r="W1109" s="345"/>
      <c r="X1109" s="345"/>
      <c r="Y1109" s="277" t="s">
        <v>192</v>
      </c>
      <c r="Z1109" s="885"/>
      <c r="AA1109" s="885"/>
      <c r="AB1109" s="885"/>
      <c r="AC1109" s="277" t="s">
        <v>193</v>
      </c>
      <c r="AD1109" s="277"/>
      <c r="AE1109" s="277"/>
      <c r="AF1109" s="277"/>
      <c r="AG1109" s="277"/>
      <c r="AH1109" s="345" t="s">
        <v>194</v>
      </c>
      <c r="AI1109" s="346"/>
      <c r="AJ1109" s="346"/>
      <c r="AK1109" s="346"/>
      <c r="AL1109" s="346" t="s">
        <v>181</v>
      </c>
      <c r="AM1109" s="346"/>
      <c r="AN1109" s="346"/>
      <c r="AO1109" s="888"/>
      <c r="AP1109" s="423" t="s">
        <v>195</v>
      </c>
      <c r="AQ1109" s="423"/>
      <c r="AR1109" s="423"/>
      <c r="AS1109" s="423"/>
      <c r="AT1109" s="423"/>
      <c r="AU1109" s="423"/>
      <c r="AV1109" s="423"/>
      <c r="AW1109" s="423"/>
      <c r="AX1109" s="423"/>
    </row>
    <row r="1110" spans="1:51" ht="30" hidden="1" customHeight="1" x14ac:dyDescent="0.2">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0">
    <cfRule type="expression" dxfId="2803" priority="13891">
      <formula>IF(RIGHT(TEXT(Y790,"0.#"),1)=".",FALSE,TRUE)</formula>
    </cfRule>
    <cfRule type="expression" dxfId="2802" priority="13892">
      <formula>IF(RIGHT(TEXT(Y790,"0.#"),1)=".",TRUE,FALSE)</formula>
    </cfRule>
  </conditionalFormatting>
  <conditionalFormatting sqref="Y799">
    <cfRule type="expression" dxfId="2801" priority="13887">
      <formula>IF(RIGHT(TEXT(Y799,"0.#"),1)=".",FALSE,TRUE)</formula>
    </cfRule>
    <cfRule type="expression" dxfId="2800" priority="13888">
      <formula>IF(RIGHT(TEXT(Y799,"0.#"),1)=".",TRUE,FALSE)</formula>
    </cfRule>
  </conditionalFormatting>
  <conditionalFormatting sqref="Y830:Y837 Y828 Y817:Y824 Y815 Y804:Y811 Y802">
    <cfRule type="expression" dxfId="2799" priority="13669">
      <formula>IF(RIGHT(TEXT(Y802,"0.#"),1)=".",FALSE,TRUE)</formula>
    </cfRule>
    <cfRule type="expression" dxfId="2798" priority="13670">
      <formula>IF(RIGHT(TEXT(Y802,"0.#"),1)=".",TRUE,FALSE)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91:Y798 Y789">
    <cfRule type="expression" dxfId="2791" priority="13693">
      <formula>IF(RIGHT(TEXT(Y789,"0.#"),1)=".",FALSE,TRUE)</formula>
    </cfRule>
    <cfRule type="expression" dxfId="2790" priority="13694">
      <formula>IF(RIGHT(TEXT(Y789,"0.#"),1)=".",TRUE,FALSE)</formula>
    </cfRule>
  </conditionalFormatting>
  <conditionalFormatting sqref="AU790">
    <cfRule type="expression" dxfId="2789" priority="13691">
      <formula>IF(RIGHT(TEXT(AU790,"0.#"),1)=".",FALSE,TRUE)</formula>
    </cfRule>
    <cfRule type="expression" dxfId="2788" priority="13692">
      <formula>IF(RIGHT(TEXT(AU790,"0.#"),1)=".",TRUE,FALSE)</formula>
    </cfRule>
  </conditionalFormatting>
  <conditionalFormatting sqref="AU799">
    <cfRule type="expression" dxfId="2787" priority="13689">
      <formula>IF(RIGHT(TEXT(AU799,"0.#"),1)=".",FALSE,TRUE)</formula>
    </cfRule>
    <cfRule type="expression" dxfId="2786" priority="13690">
      <formula>IF(RIGHT(TEXT(AU799,"0.#"),1)=".",TRUE,FALSE)</formula>
    </cfRule>
  </conditionalFormatting>
  <conditionalFormatting sqref="AU791:AU798 AU789">
    <cfRule type="expression" dxfId="2785" priority="13687">
      <formula>IF(RIGHT(TEXT(AU789,"0.#"),1)=".",FALSE,TRUE)</formula>
    </cfRule>
    <cfRule type="expression" dxfId="2784" priority="13688">
      <formula>IF(RIGHT(TEXT(AU789,"0.#"),1)=".",TRUE,FALSE)</formula>
    </cfRule>
  </conditionalFormatting>
  <conditionalFormatting sqref="Y829 Y816 Y803">
    <cfRule type="expression" dxfId="2783" priority="13673">
      <formula>IF(RIGHT(TEXT(Y803,"0.#"),1)=".",FALSE,TRUE)</formula>
    </cfRule>
    <cfRule type="expression" dxfId="2782" priority="13674">
      <formula>IF(RIGHT(TEXT(Y803,"0.#"),1)=".",TRUE,FALSE)</formula>
    </cfRule>
  </conditionalFormatting>
  <conditionalFormatting sqref="Y838 Y825 Y812">
    <cfRule type="expression" dxfId="2781" priority="13671">
      <formula>IF(RIGHT(TEXT(Y812,"0.#"),1)=".",FALSE,TRUE)</formula>
    </cfRule>
    <cfRule type="expression" dxfId="2780" priority="13672">
      <formula>IF(RIGHT(TEXT(Y812,"0.#"),1)=".",TRUE,FALSE)</formula>
    </cfRule>
  </conditionalFormatting>
  <conditionalFormatting sqref="AU829 AU816 AU803">
    <cfRule type="expression" dxfId="2779" priority="13667">
      <formula>IF(RIGHT(TEXT(AU803,"0.#"),1)=".",FALSE,TRUE)</formula>
    </cfRule>
    <cfRule type="expression" dxfId="2778" priority="13668">
      <formula>IF(RIGHT(TEXT(AU803,"0.#"),1)=".",TRUE,FALSE)</formula>
    </cfRule>
  </conditionalFormatting>
  <conditionalFormatting sqref="AU838 AU825 AU812">
    <cfRule type="expression" dxfId="2777" priority="13665">
      <formula>IF(RIGHT(TEXT(AU812,"0.#"),1)=".",FALSE,TRUE)</formula>
    </cfRule>
    <cfRule type="expression" dxfId="2776" priority="13666">
      <formula>IF(RIGHT(TEXT(AU812,"0.#"),1)=".",TRUE,FALSE)</formula>
    </cfRule>
  </conditionalFormatting>
  <conditionalFormatting sqref="AU830:AU837 AU828 AU817:AU824 AU815 AU804:AU811 AU802">
    <cfRule type="expression" dxfId="2775" priority="13663">
      <formula>IF(RIGHT(TEXT(AU802,"0.#"),1)=".",FALSE,TRUE)</formula>
    </cfRule>
    <cfRule type="expression" dxfId="2774" priority="13664">
      <formula>IF(RIGHT(TEXT(AU802,"0.#"),1)=".",TRUE,FALSE)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7:AO874">
    <cfRule type="expression" dxfId="2509" priority="6641">
      <formula>IF(AND(AL847&gt;=0, RIGHT(TEXT(AL847,"0.#"),1)&lt;&gt;"."),TRUE,FALSE)</formula>
    </cfRule>
    <cfRule type="expression" dxfId="2508" priority="6642">
      <formula>IF(AND(AL847&gt;=0, RIGHT(TEXT(AL847,"0.#"),1)="."),TRUE,FALSE)</formula>
    </cfRule>
    <cfRule type="expression" dxfId="2507" priority="6643">
      <formula>IF(AND(AL847&lt;0, RIGHT(TEXT(AL847,"0.#"),1)&lt;&gt;"."),TRUE,FALSE)</formula>
    </cfRule>
    <cfRule type="expression" dxfId="2506" priority="6644">
      <formula>IF(AND(AL847&lt;0, RIGHT(TEXT(AL847,"0.#"),1)="."),TRUE,FALSE)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7:Y874">
    <cfRule type="expression" dxfId="2435" priority="2969">
      <formula>IF(RIGHT(TEXT(Y847,"0.#"),1)=".",FALSE,TRUE)</formula>
    </cfRule>
    <cfRule type="expression" dxfId="2434" priority="2970">
      <formula>IF(RIGHT(TEXT(Y847,"0.#"),1)=".",TRUE,FALSE)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10:AO1139">
    <cfRule type="expression" dxfId="2405" priority="2875">
      <formula>IF(AND(AL1110&gt;=0, RIGHT(TEXT(AL1110,"0.#"),1)&lt;&gt;"."),TRUE,FALSE)</formula>
    </cfRule>
    <cfRule type="expression" dxfId="2404" priority="2876">
      <formula>IF(AND(AL1110&gt;=0, RIGHT(TEXT(AL1110,"0.#"),1)="."),TRUE,FALSE)</formula>
    </cfRule>
    <cfRule type="expression" dxfId="2403" priority="2877">
      <formula>IF(AND(AL1110&lt;0, RIGHT(TEXT(AL1110,"0.#"),1)&lt;&gt;"."),TRUE,FALSE)</formula>
    </cfRule>
    <cfRule type="expression" dxfId="2402" priority="2878">
      <formula>IF(AND(AL1110&lt;0, RIGHT(TEXT(AL1110,"0.#"),1)="."),TRUE,FALSE)</formula>
    </cfRule>
  </conditionalFormatting>
  <conditionalFormatting sqref="Y1110:Y1139">
    <cfRule type="expression" dxfId="2401" priority="2873">
      <formula>IF(RIGHT(TEXT(Y1110,"0.#"),1)=".",FALSE,TRUE)</formula>
    </cfRule>
    <cfRule type="expression" dxfId="2400" priority="2874">
      <formula>IF(RIGHT(TEXT(Y1110,"0.#"),1)=".",TRUE,FALSE)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45:AO846">
    <cfRule type="expression" dxfId="2391" priority="2827">
      <formula>IF(AND(AL845&gt;=0, RIGHT(TEXT(AL845,"0.#"),1)&lt;&gt;"."),TRUE,FALSE)</formula>
    </cfRule>
    <cfRule type="expression" dxfId="2390" priority="2828">
      <formula>IF(AND(AL845&gt;=0, RIGHT(TEXT(AL845,"0.#"),1)="."),TRUE,FALSE)</formula>
    </cfRule>
    <cfRule type="expression" dxfId="2389" priority="2829">
      <formula>IF(AND(AL845&lt;0, RIGHT(TEXT(AL845,"0.#"),1)&lt;&gt;"."),TRUE,FALSE)</formula>
    </cfRule>
    <cfRule type="expression" dxfId="2388" priority="2830">
      <formula>IF(AND(AL845&lt;0, RIGHT(TEXT(AL845,"0.#"),1)="."),TRUE,FALSE)</formula>
    </cfRule>
  </conditionalFormatting>
  <conditionalFormatting sqref="Y845:Y846">
    <cfRule type="expression" dxfId="2387" priority="2825">
      <formula>IF(RIGHT(TEXT(Y845,"0.#"),1)=".",FALSE,TRUE)</formula>
    </cfRule>
    <cfRule type="expression" dxfId="2386" priority="2826">
      <formula>IF(RIGHT(TEXT(Y845,"0.#"),1)=".",TRUE,FALSE)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80:Y907">
    <cfRule type="expression" dxfId="2069" priority="2085">
      <formula>IF(RIGHT(TEXT(Y880,"0.#"),1)=".",FALSE,TRUE)</formula>
    </cfRule>
    <cfRule type="expression" dxfId="2068" priority="2086">
      <formula>IF(RIGHT(TEXT(Y880,"0.#"),1)=".",TRUE,FALSE)</formula>
    </cfRule>
  </conditionalFormatting>
  <conditionalFormatting sqref="Y878:Y879">
    <cfRule type="expression" dxfId="2067" priority="2079">
      <formula>IF(RIGHT(TEXT(Y878,"0.#"),1)=".",FALSE,TRUE)</formula>
    </cfRule>
    <cfRule type="expression" dxfId="2066" priority="2080">
      <formula>IF(RIGHT(TEXT(Y878,"0.#"),1)=".",TRUE,FALSE)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6:Y973">
    <cfRule type="expression" dxfId="2061" priority="2061">
      <formula>IF(RIGHT(TEXT(Y946,"0.#"),1)=".",FALSE,TRUE)</formula>
    </cfRule>
    <cfRule type="expression" dxfId="2060" priority="2062">
      <formula>IF(RIGHT(TEXT(Y946,"0.#"),1)=".",TRUE,FALSE)</formula>
    </cfRule>
  </conditionalFormatting>
  <conditionalFormatting sqref="Y944:Y945">
    <cfRule type="expression" dxfId="2059" priority="2055">
      <formula>IF(RIGHT(TEXT(Y944,"0.#"),1)=".",FALSE,TRUE)</formula>
    </cfRule>
    <cfRule type="expression" dxfId="2058" priority="2056">
      <formula>IF(RIGHT(TEXT(Y944,"0.#"),1)=".",TRUE,FALSE)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1:AO907">
    <cfRule type="expression" dxfId="1971" priority="2087">
      <formula>IF(AND(AL881&gt;=0, RIGHT(TEXT(AL881,"0.#"),1)&lt;&gt;"."),TRUE,FALSE)</formula>
    </cfRule>
    <cfRule type="expression" dxfId="1970" priority="2088">
      <formula>IF(AND(AL881&gt;=0, RIGHT(TEXT(AL881,"0.#"),1)="."),TRUE,FALSE)</formula>
    </cfRule>
    <cfRule type="expression" dxfId="1969" priority="2089">
      <formula>IF(AND(AL881&lt;0, RIGHT(TEXT(AL881,"0.#"),1)&lt;&gt;"."),TRUE,FALSE)</formula>
    </cfRule>
    <cfRule type="expression" dxfId="1968" priority="2090">
      <formula>IF(AND(AL881&lt;0, RIGHT(TEXT(AL881,"0.#"),1)="."),TRUE,FALSE)</formula>
    </cfRule>
  </conditionalFormatting>
  <conditionalFormatting sqref="AL878:AO878">
    <cfRule type="expression" dxfId="1967" priority="2081">
      <formula>IF(AND(AL878&gt;=0, RIGHT(TEXT(AL878,"0.#"),1)&lt;&gt;"."),TRUE,FALSE)</formula>
    </cfRule>
    <cfRule type="expression" dxfId="1966" priority="2082">
      <formula>IF(AND(AL878&gt;=0, RIGHT(TEXT(AL878,"0.#"),1)="."),TRUE,FALSE)</formula>
    </cfRule>
    <cfRule type="expression" dxfId="1965" priority="2083">
      <formula>IF(AND(AL878&lt;0, RIGHT(TEXT(AL878,"0.#"),1)&lt;&gt;"."),TRUE,FALSE)</formula>
    </cfRule>
    <cfRule type="expression" dxfId="1964" priority="2084">
      <formula>IF(AND(AL878&lt;0, RIGHT(TEXT(AL878,"0.#"),1)="."),TRUE,FALSE)</formula>
    </cfRule>
  </conditionalFormatting>
  <conditionalFormatting sqref="AL921:AO940">
    <cfRule type="expression" dxfId="1963" priority="2075">
      <formula>IF(AND(AL921&gt;=0, RIGHT(TEXT(AL921,"0.#"),1)&lt;&gt;"."),TRUE,FALSE)</formula>
    </cfRule>
    <cfRule type="expression" dxfId="1962" priority="2076">
      <formula>IF(AND(AL921&gt;=0, RIGHT(TEXT(AL921,"0.#"),1)="."),TRUE,FALSE)</formula>
    </cfRule>
    <cfRule type="expression" dxfId="1961" priority="2077">
      <formula>IF(AND(AL921&lt;0, RIGHT(TEXT(AL921,"0.#"),1)&lt;&gt;"."),TRUE,FALSE)</formula>
    </cfRule>
    <cfRule type="expression" dxfId="1960" priority="2078">
      <formula>IF(AND(AL921&lt;0, RIGHT(TEXT(AL921,"0.#"),1)="."),TRUE,FALSE)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AL880:AO880">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20">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148</v>
      </c>
      <c r="AD1" s="28"/>
      <c r="AE1" s="29" t="s">
        <v>149</v>
      </c>
      <c r="AF1" s="30"/>
      <c r="AG1" s="51" t="s">
        <v>193</v>
      </c>
      <c r="AI1" s="51" t="s">
        <v>206</v>
      </c>
      <c r="AK1" s="51" t="s">
        <v>207</v>
      </c>
      <c r="AM1" s="82"/>
      <c r="AN1" s="82"/>
      <c r="AP1" s="28" t="s">
        <v>208</v>
      </c>
    </row>
    <row r="2" spans="1:42" ht="13.5" customHeight="1" x14ac:dyDescent="0.2">
      <c r="A2" s="14" t="s">
        <v>209</v>
      </c>
      <c r="B2" s="15"/>
      <c r="C2" s="13" t="str">
        <f>IF(B2="","",A2)</f>
        <v/>
      </c>
      <c r="D2" s="13" t="str">
        <f>IF(C2="","",IF(D1&lt;&gt;"",CONCATENATE(D1,"、",C2),C2))</f>
        <v/>
      </c>
      <c r="F2" s="12" t="s">
        <v>210</v>
      </c>
      <c r="G2" s="17" t="s">
        <v>701</v>
      </c>
      <c r="H2" s="13" t="str">
        <f>IF(G2="","",F2)</f>
        <v>一般会計</v>
      </c>
      <c r="I2" s="13" t="str">
        <f>IF(H2="","",IF(I1&lt;&gt;"",CONCATENATE(I1,"、",H2),H2))</f>
        <v>一般会計</v>
      </c>
      <c r="K2" s="14" t="s">
        <v>211</v>
      </c>
      <c r="L2" s="15"/>
      <c r="M2" s="13" t="str">
        <f>IF(L2="","",K2)</f>
        <v/>
      </c>
      <c r="N2" s="13" t="str">
        <f>IF(M2="","",IF(N1&lt;&gt;"",CONCATENATE(N1,"、",M2),M2))</f>
        <v/>
      </c>
      <c r="O2" s="13"/>
      <c r="P2" s="12" t="s">
        <v>212</v>
      </c>
      <c r="Q2" s="17" t="s">
        <v>701</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x14ac:dyDescent="0.2">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701</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x14ac:dyDescent="0.2">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x14ac:dyDescent="0.2">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x14ac:dyDescent="0.2">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x14ac:dyDescent="0.2">
      <c r="A7" s="14" t="s">
        <v>276</v>
      </c>
      <c r="B7" s="15"/>
      <c r="C7" s="13" t="str">
        <f t="shared" si="0"/>
        <v/>
      </c>
      <c r="D7" s="13" t="str">
        <f t="shared" si="8"/>
        <v/>
      </c>
      <c r="F7" s="18" t="s">
        <v>277</v>
      </c>
      <c r="G7" s="17"/>
      <c r="H7" s="13" t="str">
        <f t="shared" si="1"/>
        <v/>
      </c>
      <c r="I7" s="13" t="str">
        <f t="shared" si="5"/>
        <v>一般会計</v>
      </c>
      <c r="K7" s="14" t="s">
        <v>278</v>
      </c>
      <c r="L7" s="15" t="s">
        <v>701</v>
      </c>
      <c r="M7" s="13" t="str">
        <f t="shared" si="2"/>
        <v>経済協力</v>
      </c>
      <c r="N7" s="13" t="str">
        <f t="shared" si="6"/>
        <v>経済協力</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x14ac:dyDescent="0.2">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経済協力</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x14ac:dyDescent="0.2">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経済協力</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x14ac:dyDescent="0.2">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経済協力</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x14ac:dyDescent="0.2">
      <c r="A11" s="14" t="s">
        <v>317</v>
      </c>
      <c r="B11" s="15"/>
      <c r="C11" s="13" t="str">
        <f t="shared" si="0"/>
        <v/>
      </c>
      <c r="D11" s="13" t="str">
        <f t="shared" si="8"/>
        <v/>
      </c>
      <c r="F11" s="18" t="s">
        <v>318</v>
      </c>
      <c r="G11" s="17"/>
      <c r="H11" s="13" t="str">
        <f t="shared" si="1"/>
        <v/>
      </c>
      <c r="I11" s="13" t="str">
        <f t="shared" si="5"/>
        <v>一般会計</v>
      </c>
      <c r="K11" s="14" t="s">
        <v>319</v>
      </c>
      <c r="L11" s="15"/>
      <c r="M11" s="13" t="str">
        <f t="shared" si="2"/>
        <v/>
      </c>
      <c r="N11" s="13" t="str">
        <f t="shared" si="6"/>
        <v>経済協力</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x14ac:dyDescent="0.2">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x14ac:dyDescent="0.2">
      <c r="A13" s="14" t="s">
        <v>335</v>
      </c>
      <c r="B13" s="15"/>
      <c r="C13" s="13" t="str">
        <f t="shared" si="9"/>
        <v/>
      </c>
      <c r="D13" s="13" t="str">
        <f t="shared" si="8"/>
        <v/>
      </c>
      <c r="F13" s="18" t="s">
        <v>336</v>
      </c>
      <c r="G13" s="17"/>
      <c r="H13" s="13" t="str">
        <f t="shared" si="1"/>
        <v/>
      </c>
      <c r="I13" s="13" t="str">
        <f t="shared" si="5"/>
        <v>一般会計</v>
      </c>
      <c r="K13" s="13" t="str">
        <f>N11</f>
        <v>経済協力</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x14ac:dyDescent="0.2">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x14ac:dyDescent="0.2">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x14ac:dyDescent="0.2">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x14ac:dyDescent="0.2">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x14ac:dyDescent="0.2">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x14ac:dyDescent="0.2">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x14ac:dyDescent="0.2">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x14ac:dyDescent="0.2">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x14ac:dyDescent="0.2">
      <c r="A22" s="14" t="s">
        <v>406</v>
      </c>
      <c r="B22" s="15" t="s">
        <v>701</v>
      </c>
      <c r="C22" s="13" t="str">
        <f t="shared" si="9"/>
        <v>ＯＤＡ</v>
      </c>
      <c r="D22" s="13" t="str">
        <f>IF(C22="",D21,IF(D21&lt;&gt;"",CONCATENATE(D21,"、",C22),C22))</f>
        <v>ＯＤＡ</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x14ac:dyDescent="0.2">
      <c r="A23" s="14" t="s">
        <v>414</v>
      </c>
      <c r="B23" s="15"/>
      <c r="C23" s="13" t="str">
        <f t="shared" si="9"/>
        <v/>
      </c>
      <c r="D23" s="13" t="str">
        <f>IF(C23="",D22,IF(D22&lt;&gt;"",CONCATENATE(D22,"、",C23),C23))</f>
        <v>ＯＤＡ</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x14ac:dyDescent="0.2">
      <c r="A24" s="88" t="s">
        <v>422</v>
      </c>
      <c r="B24" s="15"/>
      <c r="C24" s="13" t="str">
        <f t="shared" si="9"/>
        <v/>
      </c>
      <c r="D24" s="13" t="str">
        <f>IF(C24="",D23,IF(D23&lt;&gt;"",CONCATENATE(D23,"、",C24),C24))</f>
        <v>ＯＤＡ</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x14ac:dyDescent="0.2">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x14ac:dyDescent="0.2">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x14ac:dyDescent="0.2">
      <c r="A27" s="13" t="str">
        <f>IF(D24="", "-", D24)</f>
        <v>ＯＤＡ</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x14ac:dyDescent="0.2">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x14ac:dyDescent="0.2">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x14ac:dyDescent="0.2">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x14ac:dyDescent="0.2">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x14ac:dyDescent="0.2">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x14ac:dyDescent="0.2">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x14ac:dyDescent="0.2">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x14ac:dyDescent="0.2">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x14ac:dyDescent="0.2">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x14ac:dyDescent="0.2">
      <c r="A38" s="13"/>
      <c r="B38" s="13"/>
      <c r="F38" s="13"/>
      <c r="G38" s="19"/>
      <c r="K38" s="13"/>
      <c r="L38" s="13"/>
      <c r="O38" s="13"/>
      <c r="P38" s="13"/>
      <c r="Q38" s="19"/>
      <c r="T38" s="13"/>
      <c r="U38" s="32" t="s">
        <v>494</v>
      </c>
      <c r="Y38" s="32" t="s">
        <v>495</v>
      </c>
      <c r="Z38" s="32" t="s">
        <v>496</v>
      </c>
      <c r="AF38" s="30"/>
      <c r="AK38" s="51" t="str">
        <f t="shared" si="7"/>
        <v>k</v>
      </c>
    </row>
    <row r="39" spans="1:37" x14ac:dyDescent="0.2">
      <c r="A39" s="13"/>
      <c r="B39" s="13"/>
      <c r="F39" s="13" t="str">
        <f>I37</f>
        <v>一般会計</v>
      </c>
      <c r="G39" s="19"/>
      <c r="K39" s="13"/>
      <c r="L39" s="13"/>
      <c r="O39" s="13"/>
      <c r="P39" s="13"/>
      <c r="Q39" s="19"/>
      <c r="T39" s="13"/>
      <c r="U39" s="32" t="s">
        <v>497</v>
      </c>
      <c r="Y39" s="32" t="s">
        <v>498</v>
      </c>
      <c r="Z39" s="32" t="s">
        <v>499</v>
      </c>
      <c r="AF39" s="30"/>
      <c r="AK39" s="51" t="str">
        <f t="shared" si="7"/>
        <v>l</v>
      </c>
    </row>
    <row r="40" spans="1:37" x14ac:dyDescent="0.2">
      <c r="A40" s="13"/>
      <c r="B40" s="13"/>
      <c r="F40" s="13"/>
      <c r="G40" s="19"/>
      <c r="K40" s="13"/>
      <c r="L40" s="13"/>
      <c r="O40" s="13"/>
      <c r="P40" s="13"/>
      <c r="Q40" s="19"/>
      <c r="T40" s="13"/>
      <c r="Y40" s="32" t="s">
        <v>500</v>
      </c>
      <c r="Z40" s="32" t="s">
        <v>501</v>
      </c>
      <c r="AF40" s="30"/>
      <c r="AK40" s="51" t="str">
        <f t="shared" si="7"/>
        <v>m</v>
      </c>
    </row>
    <row r="41" spans="1:37" x14ac:dyDescent="0.2">
      <c r="A41" s="13"/>
      <c r="B41" s="13"/>
      <c r="F41" s="13"/>
      <c r="G41" s="19"/>
      <c r="K41" s="13"/>
      <c r="L41" s="13"/>
      <c r="O41" s="13"/>
      <c r="P41" s="13"/>
      <c r="Q41" s="19"/>
      <c r="T41" s="13"/>
      <c r="Y41" s="32" t="s">
        <v>502</v>
      </c>
      <c r="Z41" s="32" t="s">
        <v>503</v>
      </c>
      <c r="AF41" s="30"/>
      <c r="AK41" s="51" t="str">
        <f t="shared" si="7"/>
        <v>n</v>
      </c>
    </row>
    <row r="42" spans="1:37" x14ac:dyDescent="0.2">
      <c r="A42" s="13"/>
      <c r="B42" s="13"/>
      <c r="F42" s="13"/>
      <c r="G42" s="19"/>
      <c r="K42" s="13"/>
      <c r="L42" s="13"/>
      <c r="O42" s="13"/>
      <c r="P42" s="13"/>
      <c r="Q42" s="19"/>
      <c r="T42" s="13"/>
      <c r="Y42" s="32" t="s">
        <v>504</v>
      </c>
      <c r="Z42" s="32" t="s">
        <v>505</v>
      </c>
      <c r="AF42" s="30"/>
      <c r="AK42" s="51" t="str">
        <f t="shared" si="7"/>
        <v>o</v>
      </c>
    </row>
    <row r="43" spans="1:37" x14ac:dyDescent="0.2">
      <c r="A43" s="13"/>
      <c r="B43" s="13"/>
      <c r="F43" s="13"/>
      <c r="G43" s="19"/>
      <c r="K43" s="13"/>
      <c r="L43" s="13"/>
      <c r="O43" s="13"/>
      <c r="P43" s="13"/>
      <c r="Q43" s="19"/>
      <c r="T43" s="13"/>
      <c r="Y43" s="32" t="s">
        <v>506</v>
      </c>
      <c r="Z43" s="32" t="s">
        <v>507</v>
      </c>
      <c r="AF43" s="30"/>
      <c r="AK43" s="51" t="str">
        <f t="shared" si="7"/>
        <v>p</v>
      </c>
    </row>
    <row r="44" spans="1:37" x14ac:dyDescent="0.2">
      <c r="A44" s="13"/>
      <c r="B44" s="13"/>
      <c r="F44" s="13"/>
      <c r="G44" s="19"/>
      <c r="K44" s="13"/>
      <c r="L44" s="13"/>
      <c r="O44" s="13"/>
      <c r="P44" s="13"/>
      <c r="Q44" s="19"/>
      <c r="T44" s="13"/>
      <c r="Y44" s="32" t="s">
        <v>508</v>
      </c>
      <c r="Z44" s="32" t="s">
        <v>509</v>
      </c>
      <c r="AF44" s="30"/>
      <c r="AK44" s="51" t="str">
        <f t="shared" si="7"/>
        <v>q</v>
      </c>
    </row>
    <row r="45" spans="1:37" x14ac:dyDescent="0.2">
      <c r="A45" s="13"/>
      <c r="B45" s="13"/>
      <c r="F45" s="13"/>
      <c r="G45" s="19"/>
      <c r="K45" s="13"/>
      <c r="L45" s="13"/>
      <c r="O45" s="13"/>
      <c r="P45" s="13"/>
      <c r="Q45" s="19"/>
      <c r="T45" s="13"/>
      <c r="Y45" s="32" t="s">
        <v>510</v>
      </c>
      <c r="Z45" s="32" t="s">
        <v>511</v>
      </c>
      <c r="AF45" s="30"/>
      <c r="AK45" s="51" t="str">
        <f t="shared" si="7"/>
        <v>r</v>
      </c>
    </row>
    <row r="46" spans="1:37" x14ac:dyDescent="0.2">
      <c r="A46" s="13"/>
      <c r="B46" s="13"/>
      <c r="F46" s="13"/>
      <c r="G46" s="19"/>
      <c r="K46" s="13"/>
      <c r="L46" s="13"/>
      <c r="O46" s="13"/>
      <c r="P46" s="13"/>
      <c r="Q46" s="19"/>
      <c r="T46" s="13"/>
      <c r="Y46" s="32" t="s">
        <v>512</v>
      </c>
      <c r="Z46" s="32" t="s">
        <v>513</v>
      </c>
      <c r="AF46" s="30"/>
      <c r="AK46" s="51" t="str">
        <f t="shared" si="7"/>
        <v>s</v>
      </c>
    </row>
    <row r="47" spans="1:37" x14ac:dyDescent="0.2">
      <c r="A47" s="13"/>
      <c r="B47" s="13"/>
      <c r="F47" s="13"/>
      <c r="G47" s="19"/>
      <c r="K47" s="13"/>
      <c r="L47" s="13"/>
      <c r="O47" s="13"/>
      <c r="P47" s="13"/>
      <c r="Q47" s="19"/>
      <c r="T47" s="13"/>
      <c r="Y47" s="32" t="s">
        <v>514</v>
      </c>
      <c r="Z47" s="32" t="s">
        <v>515</v>
      </c>
      <c r="AF47" s="30"/>
      <c r="AK47" s="51" t="str">
        <f t="shared" si="7"/>
        <v>t</v>
      </c>
    </row>
    <row r="48" spans="1:37" x14ac:dyDescent="0.2">
      <c r="A48" s="13"/>
      <c r="B48" s="13"/>
      <c r="F48" s="13"/>
      <c r="G48" s="19"/>
      <c r="K48" s="13"/>
      <c r="L48" s="13"/>
      <c r="O48" s="13"/>
      <c r="P48" s="13"/>
      <c r="Q48" s="19"/>
      <c r="T48" s="13"/>
      <c r="Y48" s="32" t="s">
        <v>516</v>
      </c>
      <c r="Z48" s="32" t="s">
        <v>517</v>
      </c>
      <c r="AF48" s="30"/>
      <c r="AK48" s="51" t="str">
        <f t="shared" si="7"/>
        <v>u</v>
      </c>
    </row>
    <row r="49" spans="1:37" x14ac:dyDescent="0.2">
      <c r="A49" s="13"/>
      <c r="B49" s="13"/>
      <c r="F49" s="13"/>
      <c r="G49" s="19"/>
      <c r="K49" s="13"/>
      <c r="L49" s="13"/>
      <c r="O49" s="13"/>
      <c r="P49" s="13"/>
      <c r="Q49" s="19"/>
      <c r="T49" s="13"/>
      <c r="Y49" s="32" t="s">
        <v>518</v>
      </c>
      <c r="Z49" s="32" t="s">
        <v>519</v>
      </c>
      <c r="AF49" s="30"/>
      <c r="AK49" s="51" t="str">
        <f t="shared" si="7"/>
        <v>v</v>
      </c>
    </row>
    <row r="50" spans="1:37" x14ac:dyDescent="0.2">
      <c r="A50" s="13"/>
      <c r="B50" s="13"/>
      <c r="F50" s="13"/>
      <c r="G50" s="19"/>
      <c r="K50" s="13"/>
      <c r="L50" s="13"/>
      <c r="O50" s="13"/>
      <c r="P50" s="13"/>
      <c r="Q50" s="19"/>
      <c r="T50" s="13"/>
      <c r="Y50" s="32" t="s">
        <v>520</v>
      </c>
      <c r="Z50" s="32" t="s">
        <v>521</v>
      </c>
      <c r="AF50" s="30"/>
    </row>
    <row r="51" spans="1:37" x14ac:dyDescent="0.2">
      <c r="A51" s="13"/>
      <c r="B51" s="13"/>
      <c r="F51" s="13"/>
      <c r="G51" s="19"/>
      <c r="K51" s="13"/>
      <c r="L51" s="13"/>
      <c r="O51" s="13"/>
      <c r="P51" s="13"/>
      <c r="Q51" s="19"/>
      <c r="T51" s="13"/>
      <c r="Y51" s="32" t="s">
        <v>522</v>
      </c>
      <c r="Z51" s="32" t="s">
        <v>523</v>
      </c>
      <c r="AF51" s="30"/>
    </row>
    <row r="52" spans="1:37" x14ac:dyDescent="0.2">
      <c r="A52" s="13"/>
      <c r="B52" s="13"/>
      <c r="F52" s="13"/>
      <c r="G52" s="19"/>
      <c r="K52" s="13"/>
      <c r="L52" s="13"/>
      <c r="O52" s="13"/>
      <c r="P52" s="13"/>
      <c r="Q52" s="19"/>
      <c r="T52" s="13"/>
      <c r="Y52" s="32" t="s">
        <v>524</v>
      </c>
      <c r="Z52" s="32" t="s">
        <v>525</v>
      </c>
      <c r="AF52" s="30"/>
    </row>
    <row r="53" spans="1:37" x14ac:dyDescent="0.2">
      <c r="A53" s="13"/>
      <c r="B53" s="13"/>
      <c r="F53" s="13"/>
      <c r="G53" s="19"/>
      <c r="K53" s="13"/>
      <c r="L53" s="13"/>
      <c r="O53" s="13"/>
      <c r="P53" s="13"/>
      <c r="Q53" s="19"/>
      <c r="T53" s="13"/>
      <c r="Y53" s="32" t="s">
        <v>526</v>
      </c>
      <c r="Z53" s="32" t="s">
        <v>527</v>
      </c>
      <c r="AF53" s="30"/>
    </row>
    <row r="54" spans="1:37" x14ac:dyDescent="0.2">
      <c r="A54" s="13"/>
      <c r="B54" s="13"/>
      <c r="F54" s="13"/>
      <c r="G54" s="19"/>
      <c r="K54" s="13"/>
      <c r="L54" s="13"/>
      <c r="O54" s="13"/>
      <c r="P54" s="20"/>
      <c r="Q54" s="19"/>
      <c r="T54" s="13"/>
      <c r="Y54" s="32" t="s">
        <v>528</v>
      </c>
      <c r="Z54" s="32" t="s">
        <v>529</v>
      </c>
      <c r="AF54" s="30"/>
    </row>
    <row r="55" spans="1:37" x14ac:dyDescent="0.2">
      <c r="A55" s="13"/>
      <c r="B55" s="13"/>
      <c r="F55" s="13"/>
      <c r="G55" s="19"/>
      <c r="K55" s="13"/>
      <c r="L55" s="13"/>
      <c r="O55" s="13"/>
      <c r="P55" s="13"/>
      <c r="Q55" s="19"/>
      <c r="T55" s="13"/>
      <c r="Y55" s="32" t="s">
        <v>530</v>
      </c>
      <c r="Z55" s="32" t="s">
        <v>531</v>
      </c>
      <c r="AF55" s="30"/>
    </row>
    <row r="56" spans="1:37" x14ac:dyDescent="0.2">
      <c r="A56" s="13"/>
      <c r="B56" s="13"/>
      <c r="F56" s="13"/>
      <c r="G56" s="19"/>
      <c r="K56" s="13"/>
      <c r="L56" s="13"/>
      <c r="O56" s="13"/>
      <c r="P56" s="13"/>
      <c r="Q56" s="19"/>
      <c r="T56" s="13"/>
      <c r="Y56" s="32" t="s">
        <v>532</v>
      </c>
      <c r="Z56" s="32" t="s">
        <v>533</v>
      </c>
      <c r="AF56" s="30"/>
    </row>
    <row r="57" spans="1:37" x14ac:dyDescent="0.2">
      <c r="A57" s="13"/>
      <c r="B57" s="13"/>
      <c r="F57" s="13"/>
      <c r="G57" s="19"/>
      <c r="K57" s="13"/>
      <c r="L57" s="13"/>
      <c r="O57" s="13"/>
      <c r="P57" s="13"/>
      <c r="Q57" s="19"/>
      <c r="T57" s="13"/>
      <c r="Y57" s="32" t="s">
        <v>534</v>
      </c>
      <c r="Z57" s="32" t="s">
        <v>535</v>
      </c>
      <c r="AF57" s="30"/>
    </row>
    <row r="58" spans="1:37" x14ac:dyDescent="0.2">
      <c r="A58" s="13"/>
      <c r="B58" s="13"/>
      <c r="F58" s="13"/>
      <c r="G58" s="19"/>
      <c r="K58" s="13"/>
      <c r="L58" s="13"/>
      <c r="O58" s="13"/>
      <c r="P58" s="13"/>
      <c r="Q58" s="19"/>
      <c r="T58" s="13"/>
      <c r="Y58" s="32" t="s">
        <v>536</v>
      </c>
      <c r="Z58" s="32" t="s">
        <v>537</v>
      </c>
      <c r="AF58" s="30"/>
    </row>
    <row r="59" spans="1:37" x14ac:dyDescent="0.2">
      <c r="A59" s="13"/>
      <c r="B59" s="13"/>
      <c r="F59" s="13"/>
      <c r="G59" s="19"/>
      <c r="K59" s="13"/>
      <c r="L59" s="13"/>
      <c r="O59" s="13"/>
      <c r="P59" s="13"/>
      <c r="Q59" s="19"/>
      <c r="T59" s="13"/>
      <c r="Y59" s="32" t="s">
        <v>538</v>
      </c>
      <c r="Z59" s="32" t="s">
        <v>539</v>
      </c>
      <c r="AF59" s="30"/>
    </row>
    <row r="60" spans="1:37" x14ac:dyDescent="0.2">
      <c r="A60" s="13"/>
      <c r="B60" s="13"/>
      <c r="F60" s="13"/>
      <c r="G60" s="19"/>
      <c r="K60" s="13"/>
      <c r="L60" s="13"/>
      <c r="O60" s="13"/>
      <c r="P60" s="13"/>
      <c r="Q60" s="19"/>
      <c r="T60" s="13"/>
      <c r="Y60" s="32" t="s">
        <v>540</v>
      </c>
      <c r="Z60" s="32" t="s">
        <v>541</v>
      </c>
      <c r="AF60" s="30"/>
    </row>
    <row r="61" spans="1:37" x14ac:dyDescent="0.2">
      <c r="A61" s="13"/>
      <c r="B61" s="13"/>
      <c r="F61" s="13"/>
      <c r="G61" s="19"/>
      <c r="K61" s="13"/>
      <c r="L61" s="13"/>
      <c r="O61" s="13"/>
      <c r="P61" s="13"/>
      <c r="Q61" s="19"/>
      <c r="T61" s="13"/>
      <c r="Y61" s="32" t="s">
        <v>542</v>
      </c>
      <c r="Z61" s="32" t="s">
        <v>543</v>
      </c>
      <c r="AF61" s="30"/>
    </row>
    <row r="62" spans="1:37" x14ac:dyDescent="0.2">
      <c r="A62" s="13"/>
      <c r="B62" s="13"/>
      <c r="F62" s="13"/>
      <c r="G62" s="19"/>
      <c r="K62" s="13"/>
      <c r="L62" s="13"/>
      <c r="O62" s="13"/>
      <c r="P62" s="13"/>
      <c r="Q62" s="19"/>
      <c r="T62" s="13"/>
      <c r="Y62" s="32" t="s">
        <v>544</v>
      </c>
      <c r="Z62" s="32" t="s">
        <v>545</v>
      </c>
      <c r="AF62" s="30"/>
    </row>
    <row r="63" spans="1:37" x14ac:dyDescent="0.2">
      <c r="A63" s="13"/>
      <c r="B63" s="13"/>
      <c r="F63" s="13"/>
      <c r="G63" s="19"/>
      <c r="K63" s="13"/>
      <c r="L63" s="13"/>
      <c r="O63" s="13"/>
      <c r="P63" s="13"/>
      <c r="Q63" s="19"/>
      <c r="T63" s="13"/>
      <c r="Y63" s="32" t="s">
        <v>546</v>
      </c>
      <c r="Z63" s="32" t="s">
        <v>547</v>
      </c>
      <c r="AF63" s="30"/>
    </row>
    <row r="64" spans="1:37" x14ac:dyDescent="0.2">
      <c r="A64" s="13"/>
      <c r="B64" s="13"/>
      <c r="F64" s="13"/>
      <c r="G64" s="19"/>
      <c r="K64" s="13"/>
      <c r="L64" s="13"/>
      <c r="O64" s="13"/>
      <c r="P64" s="13"/>
      <c r="Q64" s="19"/>
      <c r="T64" s="13"/>
      <c r="Y64" s="32" t="s">
        <v>548</v>
      </c>
      <c r="Z64" s="32" t="s">
        <v>549</v>
      </c>
      <c r="AF64" s="30"/>
    </row>
    <row r="65" spans="1:32" x14ac:dyDescent="0.2">
      <c r="A65" s="13"/>
      <c r="B65" s="13"/>
      <c r="F65" s="13"/>
      <c r="G65" s="19"/>
      <c r="K65" s="13"/>
      <c r="L65" s="13"/>
      <c r="O65" s="13"/>
      <c r="P65" s="13"/>
      <c r="Q65" s="19"/>
      <c r="T65" s="13"/>
      <c r="Y65" s="32" t="s">
        <v>550</v>
      </c>
      <c r="Z65" s="32" t="s">
        <v>551</v>
      </c>
      <c r="AF65" s="30"/>
    </row>
    <row r="66" spans="1:32" x14ac:dyDescent="0.2">
      <c r="A66" s="13"/>
      <c r="B66" s="13"/>
      <c r="F66" s="13"/>
      <c r="G66" s="19"/>
      <c r="K66" s="13"/>
      <c r="L66" s="13"/>
      <c r="O66" s="13"/>
      <c r="P66" s="13"/>
      <c r="Q66" s="19"/>
      <c r="T66" s="13"/>
      <c r="Y66" s="32" t="s">
        <v>552</v>
      </c>
      <c r="Z66" s="32" t="s">
        <v>553</v>
      </c>
      <c r="AF66" s="30"/>
    </row>
    <row r="67" spans="1:32" x14ac:dyDescent="0.2">
      <c r="A67" s="13"/>
      <c r="B67" s="13"/>
      <c r="F67" s="13"/>
      <c r="G67" s="19"/>
      <c r="K67" s="13"/>
      <c r="L67" s="13"/>
      <c r="O67" s="13"/>
      <c r="P67" s="13"/>
      <c r="Q67" s="19"/>
      <c r="T67" s="13"/>
      <c r="Y67" s="32" t="s">
        <v>554</v>
      </c>
      <c r="Z67" s="32" t="s">
        <v>555</v>
      </c>
      <c r="AF67" s="30"/>
    </row>
    <row r="68" spans="1:32" x14ac:dyDescent="0.2">
      <c r="A68" s="13"/>
      <c r="B68" s="13"/>
      <c r="F68" s="13"/>
      <c r="G68" s="19"/>
      <c r="K68" s="13"/>
      <c r="L68" s="13"/>
      <c r="O68" s="13"/>
      <c r="P68" s="13"/>
      <c r="Q68" s="19"/>
      <c r="T68" s="13"/>
      <c r="Y68" s="32" t="s">
        <v>556</v>
      </c>
      <c r="Z68" s="32" t="s">
        <v>557</v>
      </c>
      <c r="AF68" s="30"/>
    </row>
    <row r="69" spans="1:32" x14ac:dyDescent="0.2">
      <c r="A69" s="13"/>
      <c r="B69" s="13"/>
      <c r="F69" s="13"/>
      <c r="G69" s="19"/>
      <c r="K69" s="13"/>
      <c r="L69" s="13"/>
      <c r="O69" s="13"/>
      <c r="P69" s="13"/>
      <c r="Q69" s="19"/>
      <c r="T69" s="13"/>
      <c r="Y69" s="32" t="s">
        <v>558</v>
      </c>
      <c r="Z69" s="32" t="s">
        <v>559</v>
      </c>
      <c r="AF69" s="30"/>
    </row>
    <row r="70" spans="1:32" x14ac:dyDescent="0.2">
      <c r="A70" s="13"/>
      <c r="B70" s="13"/>
      <c r="Y70" s="32" t="s">
        <v>560</v>
      </c>
      <c r="Z70" s="32" t="s">
        <v>561</v>
      </c>
    </row>
    <row r="71" spans="1:32" x14ac:dyDescent="0.2">
      <c r="Y71" s="32" t="s">
        <v>562</v>
      </c>
      <c r="Z71" s="32" t="s">
        <v>563</v>
      </c>
    </row>
    <row r="72" spans="1:32" x14ac:dyDescent="0.2">
      <c r="Y72" s="32" t="s">
        <v>564</v>
      </c>
      <c r="Z72" s="32" t="s">
        <v>565</v>
      </c>
    </row>
    <row r="73" spans="1:32" x14ac:dyDescent="0.2">
      <c r="Y73" s="32" t="s">
        <v>566</v>
      </c>
      <c r="Z73" s="32" t="s">
        <v>567</v>
      </c>
    </row>
    <row r="74" spans="1:32" x14ac:dyDescent="0.2">
      <c r="Y74" s="32" t="s">
        <v>568</v>
      </c>
      <c r="Z74" s="32" t="s">
        <v>569</v>
      </c>
    </row>
    <row r="75" spans="1:32" x14ac:dyDescent="0.2">
      <c r="Y75" s="32" t="s">
        <v>570</v>
      </c>
      <c r="Z75" s="32" t="s">
        <v>571</v>
      </c>
    </row>
    <row r="76" spans="1:32" x14ac:dyDescent="0.2">
      <c r="Y76" s="32" t="s">
        <v>572</v>
      </c>
      <c r="Z76" s="32" t="s">
        <v>573</v>
      </c>
    </row>
    <row r="77" spans="1:32" x14ac:dyDescent="0.2">
      <c r="Y77" s="32" t="s">
        <v>574</v>
      </c>
      <c r="Z77" s="32" t="s">
        <v>575</v>
      </c>
    </row>
    <row r="78" spans="1:32" x14ac:dyDescent="0.2">
      <c r="Y78" s="32" t="s">
        <v>576</v>
      </c>
      <c r="Z78" s="32" t="s">
        <v>577</v>
      </c>
    </row>
    <row r="79" spans="1:32" x14ac:dyDescent="0.2">
      <c r="Y79" s="32" t="s">
        <v>578</v>
      </c>
      <c r="Z79" s="32" t="s">
        <v>579</v>
      </c>
    </row>
    <row r="80" spans="1:32" x14ac:dyDescent="0.2">
      <c r="Y80" s="32" t="s">
        <v>580</v>
      </c>
      <c r="Z80" s="32" t="s">
        <v>581</v>
      </c>
    </row>
    <row r="81" spans="25:26" x14ac:dyDescent="0.2">
      <c r="Y81" s="32" t="s">
        <v>582</v>
      </c>
      <c r="Z81" s="32" t="s">
        <v>583</v>
      </c>
    </row>
    <row r="82" spans="25:26" x14ac:dyDescent="0.2">
      <c r="Y82" s="32" t="s">
        <v>584</v>
      </c>
      <c r="Z82" s="32" t="s">
        <v>585</v>
      </c>
    </row>
    <row r="83" spans="25:26" x14ac:dyDescent="0.2">
      <c r="Y83" s="32" t="s">
        <v>586</v>
      </c>
      <c r="Z83" s="32" t="s">
        <v>587</v>
      </c>
    </row>
    <row r="84" spans="25:26" x14ac:dyDescent="0.2">
      <c r="Y84" s="32" t="s">
        <v>588</v>
      </c>
      <c r="Z84" s="32" t="s">
        <v>589</v>
      </c>
    </row>
    <row r="85" spans="25:26" x14ac:dyDescent="0.2">
      <c r="Y85" s="32" t="s">
        <v>590</v>
      </c>
      <c r="Z85" s="32" t="s">
        <v>591</v>
      </c>
    </row>
    <row r="86" spans="25:26" x14ac:dyDescent="0.2">
      <c r="Y86" s="32" t="s">
        <v>592</v>
      </c>
      <c r="Z86" s="32" t="s">
        <v>593</v>
      </c>
    </row>
    <row r="87" spans="25:26" x14ac:dyDescent="0.2">
      <c r="Y87" s="32" t="s">
        <v>594</v>
      </c>
      <c r="Z87" s="32" t="s">
        <v>595</v>
      </c>
    </row>
    <row r="88" spans="25:26" x14ac:dyDescent="0.2">
      <c r="Y88" s="32" t="s">
        <v>596</v>
      </c>
      <c r="Z88" s="32" t="s">
        <v>597</v>
      </c>
    </row>
    <row r="89" spans="25:26" x14ac:dyDescent="0.2">
      <c r="Y89" s="32" t="s">
        <v>598</v>
      </c>
      <c r="Z89" s="32" t="s">
        <v>599</v>
      </c>
    </row>
    <row r="90" spans="25:26" x14ac:dyDescent="0.2">
      <c r="Y90" s="32" t="s">
        <v>600</v>
      </c>
      <c r="Z90" s="32" t="s">
        <v>601</v>
      </c>
    </row>
    <row r="91" spans="25:26" x14ac:dyDescent="0.2">
      <c r="Y91" s="32" t="s">
        <v>602</v>
      </c>
      <c r="Z91" s="32" t="s">
        <v>603</v>
      </c>
    </row>
    <row r="92" spans="25:26" x14ac:dyDescent="0.2">
      <c r="Y92" s="32" t="s">
        <v>604</v>
      </c>
      <c r="Z92" s="32" t="s">
        <v>605</v>
      </c>
    </row>
    <row r="93" spans="25:26" x14ac:dyDescent="0.2">
      <c r="Y93" s="32" t="s">
        <v>606</v>
      </c>
      <c r="Z93" s="32" t="s">
        <v>607</v>
      </c>
    </row>
    <row r="94" spans="25:26" x14ac:dyDescent="0.2">
      <c r="Y94" s="32" t="s">
        <v>608</v>
      </c>
      <c r="Z94" s="32" t="s">
        <v>609</v>
      </c>
    </row>
    <row r="95" spans="25:26" x14ac:dyDescent="0.2">
      <c r="Y95" s="32" t="s">
        <v>610</v>
      </c>
      <c r="Z95" s="32" t="s">
        <v>611</v>
      </c>
    </row>
    <row r="96" spans="25:26" x14ac:dyDescent="0.2">
      <c r="Y96" s="32" t="s">
        <v>612</v>
      </c>
      <c r="Z96" s="32" t="s">
        <v>216</v>
      </c>
    </row>
    <row r="97" spans="25:26" x14ac:dyDescent="0.2">
      <c r="Y97" s="32" t="s">
        <v>45</v>
      </c>
      <c r="Z97" s="32" t="s">
        <v>230</v>
      </c>
    </row>
    <row r="98" spans="25:26" x14ac:dyDescent="0.2">
      <c r="Y98" s="32" t="s">
        <v>613</v>
      </c>
      <c r="Z98" s="32" t="s">
        <v>244</v>
      </c>
    </row>
    <row r="99" spans="25:26" x14ac:dyDescent="0.2">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615</v>
      </c>
      <c r="B2" s="1028"/>
      <c r="C2" s="1028"/>
      <c r="D2" s="1028"/>
      <c r="E2" s="1028"/>
      <c r="F2" s="1029"/>
      <c r="G2" s="435" t="s">
        <v>616</v>
      </c>
      <c r="H2" s="436"/>
      <c r="I2" s="436"/>
      <c r="J2" s="436"/>
      <c r="K2" s="436"/>
      <c r="L2" s="436"/>
      <c r="M2" s="436"/>
      <c r="N2" s="436"/>
      <c r="O2" s="436"/>
      <c r="P2" s="436"/>
      <c r="Q2" s="436"/>
      <c r="R2" s="436"/>
      <c r="S2" s="436"/>
      <c r="T2" s="436"/>
      <c r="U2" s="436"/>
      <c r="V2" s="436"/>
      <c r="W2" s="436"/>
      <c r="X2" s="436"/>
      <c r="Y2" s="436"/>
      <c r="Z2" s="436"/>
      <c r="AA2" s="436"/>
      <c r="AB2" s="437"/>
      <c r="AC2" s="435" t="s">
        <v>617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164</v>
      </c>
      <c r="H3" s="440"/>
      <c r="I3" s="440"/>
      <c r="J3" s="440"/>
      <c r="K3" s="440"/>
      <c r="L3" s="441" t="s">
        <v>165</v>
      </c>
      <c r="M3" s="440"/>
      <c r="N3" s="440"/>
      <c r="O3" s="440"/>
      <c r="P3" s="440"/>
      <c r="Q3" s="440"/>
      <c r="R3" s="440"/>
      <c r="S3" s="440"/>
      <c r="T3" s="440"/>
      <c r="U3" s="440"/>
      <c r="V3" s="440"/>
      <c r="W3" s="440"/>
      <c r="X3" s="442"/>
      <c r="Y3" s="432" t="s">
        <v>166</v>
      </c>
      <c r="Z3" s="433"/>
      <c r="AA3" s="433"/>
      <c r="AB3" s="443"/>
      <c r="AC3" s="439" t="s">
        <v>164</v>
      </c>
      <c r="AD3" s="440"/>
      <c r="AE3" s="440"/>
      <c r="AF3" s="440"/>
      <c r="AG3" s="440"/>
      <c r="AH3" s="441" t="s">
        <v>165</v>
      </c>
      <c r="AI3" s="440"/>
      <c r="AJ3" s="440"/>
      <c r="AK3" s="440"/>
      <c r="AL3" s="440"/>
      <c r="AM3" s="440"/>
      <c r="AN3" s="440"/>
      <c r="AO3" s="440"/>
      <c r="AP3" s="440"/>
      <c r="AQ3" s="440"/>
      <c r="AR3" s="440"/>
      <c r="AS3" s="440"/>
      <c r="AT3" s="442"/>
      <c r="AU3" s="432" t="s">
        <v>166</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618</v>
      </c>
      <c r="H15" s="436"/>
      <c r="I15" s="436"/>
      <c r="J15" s="436"/>
      <c r="K15" s="436"/>
      <c r="L15" s="436"/>
      <c r="M15" s="436"/>
      <c r="N15" s="436"/>
      <c r="O15" s="436"/>
      <c r="P15" s="436"/>
      <c r="Q15" s="436"/>
      <c r="R15" s="436"/>
      <c r="S15" s="436"/>
      <c r="T15" s="436"/>
      <c r="U15" s="436"/>
      <c r="V15" s="436"/>
      <c r="W15" s="436"/>
      <c r="X15" s="436"/>
      <c r="Y15" s="436"/>
      <c r="Z15" s="436"/>
      <c r="AA15" s="436"/>
      <c r="AB15" s="437"/>
      <c r="AC15" s="435" t="s">
        <v>619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164</v>
      </c>
      <c r="H16" s="440"/>
      <c r="I16" s="440"/>
      <c r="J16" s="440"/>
      <c r="K16" s="440"/>
      <c r="L16" s="441" t="s">
        <v>165</v>
      </c>
      <c r="M16" s="440"/>
      <c r="N16" s="440"/>
      <c r="O16" s="440"/>
      <c r="P16" s="440"/>
      <c r="Q16" s="440"/>
      <c r="R16" s="440"/>
      <c r="S16" s="440"/>
      <c r="T16" s="440"/>
      <c r="U16" s="440"/>
      <c r="V16" s="440"/>
      <c r="W16" s="440"/>
      <c r="X16" s="442"/>
      <c r="Y16" s="432" t="s">
        <v>166</v>
      </c>
      <c r="Z16" s="433"/>
      <c r="AA16" s="433"/>
      <c r="AB16" s="443"/>
      <c r="AC16" s="439" t="s">
        <v>164</v>
      </c>
      <c r="AD16" s="440"/>
      <c r="AE16" s="440"/>
      <c r="AF16" s="440"/>
      <c r="AG16" s="440"/>
      <c r="AH16" s="441" t="s">
        <v>165</v>
      </c>
      <c r="AI16" s="440"/>
      <c r="AJ16" s="440"/>
      <c r="AK16" s="440"/>
      <c r="AL16" s="440"/>
      <c r="AM16" s="440"/>
      <c r="AN16" s="440"/>
      <c r="AO16" s="440"/>
      <c r="AP16" s="440"/>
      <c r="AQ16" s="440"/>
      <c r="AR16" s="440"/>
      <c r="AS16" s="440"/>
      <c r="AT16" s="442"/>
      <c r="AU16" s="432" t="s">
        <v>166</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620</v>
      </c>
      <c r="H28" s="436"/>
      <c r="I28" s="436"/>
      <c r="J28" s="436"/>
      <c r="K28" s="436"/>
      <c r="L28" s="436"/>
      <c r="M28" s="436"/>
      <c r="N28" s="436"/>
      <c r="O28" s="436"/>
      <c r="P28" s="436"/>
      <c r="Q28" s="436"/>
      <c r="R28" s="436"/>
      <c r="S28" s="436"/>
      <c r="T28" s="436"/>
      <c r="U28" s="436"/>
      <c r="V28" s="436"/>
      <c r="W28" s="436"/>
      <c r="X28" s="436"/>
      <c r="Y28" s="436"/>
      <c r="Z28" s="436"/>
      <c r="AA28" s="436"/>
      <c r="AB28" s="437"/>
      <c r="AC28" s="435" t="s">
        <v>621</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164</v>
      </c>
      <c r="H29" s="440"/>
      <c r="I29" s="440"/>
      <c r="J29" s="440"/>
      <c r="K29" s="440"/>
      <c r="L29" s="441" t="s">
        <v>165</v>
      </c>
      <c r="M29" s="440"/>
      <c r="N29" s="440"/>
      <c r="O29" s="440"/>
      <c r="P29" s="440"/>
      <c r="Q29" s="440"/>
      <c r="R29" s="440"/>
      <c r="S29" s="440"/>
      <c r="T29" s="440"/>
      <c r="U29" s="440"/>
      <c r="V29" s="440"/>
      <c r="W29" s="440"/>
      <c r="X29" s="442"/>
      <c r="Y29" s="432" t="s">
        <v>166</v>
      </c>
      <c r="Z29" s="433"/>
      <c r="AA29" s="433"/>
      <c r="AB29" s="443"/>
      <c r="AC29" s="439" t="s">
        <v>164</v>
      </c>
      <c r="AD29" s="440"/>
      <c r="AE29" s="440"/>
      <c r="AF29" s="440"/>
      <c r="AG29" s="440"/>
      <c r="AH29" s="441" t="s">
        <v>165</v>
      </c>
      <c r="AI29" s="440"/>
      <c r="AJ29" s="440"/>
      <c r="AK29" s="440"/>
      <c r="AL29" s="440"/>
      <c r="AM29" s="440"/>
      <c r="AN29" s="440"/>
      <c r="AO29" s="440"/>
      <c r="AP29" s="440"/>
      <c r="AQ29" s="440"/>
      <c r="AR29" s="440"/>
      <c r="AS29" s="440"/>
      <c r="AT29" s="442"/>
      <c r="AU29" s="432" t="s">
        <v>166</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622</v>
      </c>
      <c r="H41" s="436"/>
      <c r="I41" s="436"/>
      <c r="J41" s="436"/>
      <c r="K41" s="436"/>
      <c r="L41" s="436"/>
      <c r="M41" s="436"/>
      <c r="N41" s="436"/>
      <c r="O41" s="436"/>
      <c r="P41" s="436"/>
      <c r="Q41" s="436"/>
      <c r="R41" s="436"/>
      <c r="S41" s="436"/>
      <c r="T41" s="436"/>
      <c r="U41" s="436"/>
      <c r="V41" s="436"/>
      <c r="W41" s="436"/>
      <c r="X41" s="436"/>
      <c r="Y41" s="436"/>
      <c r="Z41" s="436"/>
      <c r="AA41" s="436"/>
      <c r="AB41" s="437"/>
      <c r="AC41" s="435" t="s">
        <v>623</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164</v>
      </c>
      <c r="H42" s="440"/>
      <c r="I42" s="440"/>
      <c r="J42" s="440"/>
      <c r="K42" s="440"/>
      <c r="L42" s="441" t="s">
        <v>165</v>
      </c>
      <c r="M42" s="440"/>
      <c r="N42" s="440"/>
      <c r="O42" s="440"/>
      <c r="P42" s="440"/>
      <c r="Q42" s="440"/>
      <c r="R42" s="440"/>
      <c r="S42" s="440"/>
      <c r="T42" s="440"/>
      <c r="U42" s="440"/>
      <c r="V42" s="440"/>
      <c r="W42" s="440"/>
      <c r="X42" s="442"/>
      <c r="Y42" s="432" t="s">
        <v>166</v>
      </c>
      <c r="Z42" s="433"/>
      <c r="AA42" s="433"/>
      <c r="AB42" s="443"/>
      <c r="AC42" s="439" t="s">
        <v>164</v>
      </c>
      <c r="AD42" s="440"/>
      <c r="AE42" s="440"/>
      <c r="AF42" s="440"/>
      <c r="AG42" s="440"/>
      <c r="AH42" s="441" t="s">
        <v>165</v>
      </c>
      <c r="AI42" s="440"/>
      <c r="AJ42" s="440"/>
      <c r="AK42" s="440"/>
      <c r="AL42" s="440"/>
      <c r="AM42" s="440"/>
      <c r="AN42" s="440"/>
      <c r="AO42" s="440"/>
      <c r="AP42" s="440"/>
      <c r="AQ42" s="440"/>
      <c r="AR42" s="440"/>
      <c r="AS42" s="440"/>
      <c r="AT42" s="442"/>
      <c r="AU42" s="432" t="s">
        <v>166</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615</v>
      </c>
      <c r="B55" s="1028"/>
      <c r="C55" s="1028"/>
      <c r="D55" s="1028"/>
      <c r="E55" s="1028"/>
      <c r="F55" s="1029"/>
      <c r="G55" s="435" t="s">
        <v>624</v>
      </c>
      <c r="H55" s="436"/>
      <c r="I55" s="436"/>
      <c r="J55" s="436"/>
      <c r="K55" s="436"/>
      <c r="L55" s="436"/>
      <c r="M55" s="436"/>
      <c r="N55" s="436"/>
      <c r="O55" s="436"/>
      <c r="P55" s="436"/>
      <c r="Q55" s="436"/>
      <c r="R55" s="436"/>
      <c r="S55" s="436"/>
      <c r="T55" s="436"/>
      <c r="U55" s="436"/>
      <c r="V55" s="436"/>
      <c r="W55" s="436"/>
      <c r="X55" s="436"/>
      <c r="Y55" s="436"/>
      <c r="Z55" s="436"/>
      <c r="AA55" s="436"/>
      <c r="AB55" s="437"/>
      <c r="AC55" s="435" t="s">
        <v>625</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164</v>
      </c>
      <c r="H56" s="440"/>
      <c r="I56" s="440"/>
      <c r="J56" s="440"/>
      <c r="K56" s="440"/>
      <c r="L56" s="441" t="s">
        <v>165</v>
      </c>
      <c r="M56" s="440"/>
      <c r="N56" s="440"/>
      <c r="O56" s="440"/>
      <c r="P56" s="440"/>
      <c r="Q56" s="440"/>
      <c r="R56" s="440"/>
      <c r="S56" s="440"/>
      <c r="T56" s="440"/>
      <c r="U56" s="440"/>
      <c r="V56" s="440"/>
      <c r="W56" s="440"/>
      <c r="X56" s="442"/>
      <c r="Y56" s="432" t="s">
        <v>166</v>
      </c>
      <c r="Z56" s="433"/>
      <c r="AA56" s="433"/>
      <c r="AB56" s="443"/>
      <c r="AC56" s="439" t="s">
        <v>164</v>
      </c>
      <c r="AD56" s="440"/>
      <c r="AE56" s="440"/>
      <c r="AF56" s="440"/>
      <c r="AG56" s="440"/>
      <c r="AH56" s="441" t="s">
        <v>165</v>
      </c>
      <c r="AI56" s="440"/>
      <c r="AJ56" s="440"/>
      <c r="AK56" s="440"/>
      <c r="AL56" s="440"/>
      <c r="AM56" s="440"/>
      <c r="AN56" s="440"/>
      <c r="AO56" s="440"/>
      <c r="AP56" s="440"/>
      <c r="AQ56" s="440"/>
      <c r="AR56" s="440"/>
      <c r="AS56" s="440"/>
      <c r="AT56" s="442"/>
      <c r="AU56" s="432" t="s">
        <v>166</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626</v>
      </c>
      <c r="H68" s="436"/>
      <c r="I68" s="436"/>
      <c r="J68" s="436"/>
      <c r="K68" s="436"/>
      <c r="L68" s="436"/>
      <c r="M68" s="436"/>
      <c r="N68" s="436"/>
      <c r="O68" s="436"/>
      <c r="P68" s="436"/>
      <c r="Q68" s="436"/>
      <c r="R68" s="436"/>
      <c r="S68" s="436"/>
      <c r="T68" s="436"/>
      <c r="U68" s="436"/>
      <c r="V68" s="436"/>
      <c r="W68" s="436"/>
      <c r="X68" s="436"/>
      <c r="Y68" s="436"/>
      <c r="Z68" s="436"/>
      <c r="AA68" s="436"/>
      <c r="AB68" s="437"/>
      <c r="AC68" s="435" t="s">
        <v>627</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164</v>
      </c>
      <c r="H69" s="440"/>
      <c r="I69" s="440"/>
      <c r="J69" s="440"/>
      <c r="K69" s="440"/>
      <c r="L69" s="441" t="s">
        <v>165</v>
      </c>
      <c r="M69" s="440"/>
      <c r="N69" s="440"/>
      <c r="O69" s="440"/>
      <c r="P69" s="440"/>
      <c r="Q69" s="440"/>
      <c r="R69" s="440"/>
      <c r="S69" s="440"/>
      <c r="T69" s="440"/>
      <c r="U69" s="440"/>
      <c r="V69" s="440"/>
      <c r="W69" s="440"/>
      <c r="X69" s="442"/>
      <c r="Y69" s="432" t="s">
        <v>166</v>
      </c>
      <c r="Z69" s="433"/>
      <c r="AA69" s="433"/>
      <c r="AB69" s="443"/>
      <c r="AC69" s="439" t="s">
        <v>164</v>
      </c>
      <c r="AD69" s="440"/>
      <c r="AE69" s="440"/>
      <c r="AF69" s="440"/>
      <c r="AG69" s="440"/>
      <c r="AH69" s="441" t="s">
        <v>165</v>
      </c>
      <c r="AI69" s="440"/>
      <c r="AJ69" s="440"/>
      <c r="AK69" s="440"/>
      <c r="AL69" s="440"/>
      <c r="AM69" s="440"/>
      <c r="AN69" s="440"/>
      <c r="AO69" s="440"/>
      <c r="AP69" s="440"/>
      <c r="AQ69" s="440"/>
      <c r="AR69" s="440"/>
      <c r="AS69" s="440"/>
      <c r="AT69" s="442"/>
      <c r="AU69" s="432" t="s">
        <v>166</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628</v>
      </c>
      <c r="H81" s="436"/>
      <c r="I81" s="436"/>
      <c r="J81" s="436"/>
      <c r="K81" s="436"/>
      <c r="L81" s="436"/>
      <c r="M81" s="436"/>
      <c r="N81" s="436"/>
      <c r="O81" s="436"/>
      <c r="P81" s="436"/>
      <c r="Q81" s="436"/>
      <c r="R81" s="436"/>
      <c r="S81" s="436"/>
      <c r="T81" s="436"/>
      <c r="U81" s="436"/>
      <c r="V81" s="436"/>
      <c r="W81" s="436"/>
      <c r="X81" s="436"/>
      <c r="Y81" s="436"/>
      <c r="Z81" s="436"/>
      <c r="AA81" s="436"/>
      <c r="AB81" s="437"/>
      <c r="AC81" s="435" t="s">
        <v>629</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164</v>
      </c>
      <c r="H82" s="440"/>
      <c r="I82" s="440"/>
      <c r="J82" s="440"/>
      <c r="K82" s="440"/>
      <c r="L82" s="441" t="s">
        <v>165</v>
      </c>
      <c r="M82" s="440"/>
      <c r="N82" s="440"/>
      <c r="O82" s="440"/>
      <c r="P82" s="440"/>
      <c r="Q82" s="440"/>
      <c r="R82" s="440"/>
      <c r="S82" s="440"/>
      <c r="T82" s="440"/>
      <c r="U82" s="440"/>
      <c r="V82" s="440"/>
      <c r="W82" s="440"/>
      <c r="X82" s="442"/>
      <c r="Y82" s="432" t="s">
        <v>166</v>
      </c>
      <c r="Z82" s="433"/>
      <c r="AA82" s="433"/>
      <c r="AB82" s="443"/>
      <c r="AC82" s="439" t="s">
        <v>164</v>
      </c>
      <c r="AD82" s="440"/>
      <c r="AE82" s="440"/>
      <c r="AF82" s="440"/>
      <c r="AG82" s="440"/>
      <c r="AH82" s="441" t="s">
        <v>165</v>
      </c>
      <c r="AI82" s="440"/>
      <c r="AJ82" s="440"/>
      <c r="AK82" s="440"/>
      <c r="AL82" s="440"/>
      <c r="AM82" s="440"/>
      <c r="AN82" s="440"/>
      <c r="AO82" s="440"/>
      <c r="AP82" s="440"/>
      <c r="AQ82" s="440"/>
      <c r="AR82" s="440"/>
      <c r="AS82" s="440"/>
      <c r="AT82" s="442"/>
      <c r="AU82" s="432" t="s">
        <v>166</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630</v>
      </c>
      <c r="H94" s="436"/>
      <c r="I94" s="436"/>
      <c r="J94" s="436"/>
      <c r="K94" s="436"/>
      <c r="L94" s="436"/>
      <c r="M94" s="436"/>
      <c r="N94" s="436"/>
      <c r="O94" s="436"/>
      <c r="P94" s="436"/>
      <c r="Q94" s="436"/>
      <c r="R94" s="436"/>
      <c r="S94" s="436"/>
      <c r="T94" s="436"/>
      <c r="U94" s="436"/>
      <c r="V94" s="436"/>
      <c r="W94" s="436"/>
      <c r="X94" s="436"/>
      <c r="Y94" s="436"/>
      <c r="Z94" s="436"/>
      <c r="AA94" s="436"/>
      <c r="AB94" s="437"/>
      <c r="AC94" s="435" t="s">
        <v>631</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164</v>
      </c>
      <c r="H95" s="440"/>
      <c r="I95" s="440"/>
      <c r="J95" s="440"/>
      <c r="K95" s="440"/>
      <c r="L95" s="441" t="s">
        <v>165</v>
      </c>
      <c r="M95" s="440"/>
      <c r="N95" s="440"/>
      <c r="O95" s="440"/>
      <c r="P95" s="440"/>
      <c r="Q95" s="440"/>
      <c r="R95" s="440"/>
      <c r="S95" s="440"/>
      <c r="T95" s="440"/>
      <c r="U95" s="440"/>
      <c r="V95" s="440"/>
      <c r="W95" s="440"/>
      <c r="X95" s="442"/>
      <c r="Y95" s="432" t="s">
        <v>166</v>
      </c>
      <c r="Z95" s="433"/>
      <c r="AA95" s="433"/>
      <c r="AB95" s="443"/>
      <c r="AC95" s="439" t="s">
        <v>164</v>
      </c>
      <c r="AD95" s="440"/>
      <c r="AE95" s="440"/>
      <c r="AF95" s="440"/>
      <c r="AG95" s="440"/>
      <c r="AH95" s="441" t="s">
        <v>165</v>
      </c>
      <c r="AI95" s="440"/>
      <c r="AJ95" s="440"/>
      <c r="AK95" s="440"/>
      <c r="AL95" s="440"/>
      <c r="AM95" s="440"/>
      <c r="AN95" s="440"/>
      <c r="AO95" s="440"/>
      <c r="AP95" s="440"/>
      <c r="AQ95" s="440"/>
      <c r="AR95" s="440"/>
      <c r="AS95" s="440"/>
      <c r="AT95" s="442"/>
      <c r="AU95" s="432" t="s">
        <v>166</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615</v>
      </c>
      <c r="B108" s="1028"/>
      <c r="C108" s="1028"/>
      <c r="D108" s="1028"/>
      <c r="E108" s="1028"/>
      <c r="F108" s="1029"/>
      <c r="G108" s="435" t="s">
        <v>632</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164</v>
      </c>
      <c r="H109" s="440"/>
      <c r="I109" s="440"/>
      <c r="J109" s="440"/>
      <c r="K109" s="440"/>
      <c r="L109" s="441" t="s">
        <v>165</v>
      </c>
      <c r="M109" s="440"/>
      <c r="N109" s="440"/>
      <c r="O109" s="440"/>
      <c r="P109" s="440"/>
      <c r="Q109" s="440"/>
      <c r="R109" s="440"/>
      <c r="S109" s="440"/>
      <c r="T109" s="440"/>
      <c r="U109" s="440"/>
      <c r="V109" s="440"/>
      <c r="W109" s="440"/>
      <c r="X109" s="442"/>
      <c r="Y109" s="432" t="s">
        <v>166</v>
      </c>
      <c r="Z109" s="433"/>
      <c r="AA109" s="433"/>
      <c r="AB109" s="443"/>
      <c r="AC109" s="439" t="s">
        <v>164</v>
      </c>
      <c r="AD109" s="440"/>
      <c r="AE109" s="440"/>
      <c r="AF109" s="440"/>
      <c r="AG109" s="440"/>
      <c r="AH109" s="441" t="s">
        <v>165</v>
      </c>
      <c r="AI109" s="440"/>
      <c r="AJ109" s="440"/>
      <c r="AK109" s="440"/>
      <c r="AL109" s="440"/>
      <c r="AM109" s="440"/>
      <c r="AN109" s="440"/>
      <c r="AO109" s="440"/>
      <c r="AP109" s="440"/>
      <c r="AQ109" s="440"/>
      <c r="AR109" s="440"/>
      <c r="AS109" s="440"/>
      <c r="AT109" s="442"/>
      <c r="AU109" s="432" t="s">
        <v>166</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634</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164</v>
      </c>
      <c r="H122" s="440"/>
      <c r="I122" s="440"/>
      <c r="J122" s="440"/>
      <c r="K122" s="440"/>
      <c r="L122" s="441" t="s">
        <v>165</v>
      </c>
      <c r="M122" s="440"/>
      <c r="N122" s="440"/>
      <c r="O122" s="440"/>
      <c r="P122" s="440"/>
      <c r="Q122" s="440"/>
      <c r="R122" s="440"/>
      <c r="S122" s="440"/>
      <c r="T122" s="440"/>
      <c r="U122" s="440"/>
      <c r="V122" s="440"/>
      <c r="W122" s="440"/>
      <c r="X122" s="442"/>
      <c r="Y122" s="432" t="s">
        <v>166</v>
      </c>
      <c r="Z122" s="433"/>
      <c r="AA122" s="433"/>
      <c r="AB122" s="443"/>
      <c r="AC122" s="439" t="s">
        <v>164</v>
      </c>
      <c r="AD122" s="440"/>
      <c r="AE122" s="440"/>
      <c r="AF122" s="440"/>
      <c r="AG122" s="440"/>
      <c r="AH122" s="441" t="s">
        <v>165</v>
      </c>
      <c r="AI122" s="440"/>
      <c r="AJ122" s="440"/>
      <c r="AK122" s="440"/>
      <c r="AL122" s="440"/>
      <c r="AM122" s="440"/>
      <c r="AN122" s="440"/>
      <c r="AO122" s="440"/>
      <c r="AP122" s="440"/>
      <c r="AQ122" s="440"/>
      <c r="AR122" s="440"/>
      <c r="AS122" s="440"/>
      <c r="AT122" s="442"/>
      <c r="AU122" s="432" t="s">
        <v>166</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636</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637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164</v>
      </c>
      <c r="H135" s="440"/>
      <c r="I135" s="440"/>
      <c r="J135" s="440"/>
      <c r="K135" s="440"/>
      <c r="L135" s="441" t="s">
        <v>165</v>
      </c>
      <c r="M135" s="440"/>
      <c r="N135" s="440"/>
      <c r="O135" s="440"/>
      <c r="P135" s="440"/>
      <c r="Q135" s="440"/>
      <c r="R135" s="440"/>
      <c r="S135" s="440"/>
      <c r="T135" s="440"/>
      <c r="U135" s="440"/>
      <c r="V135" s="440"/>
      <c r="W135" s="440"/>
      <c r="X135" s="442"/>
      <c r="Y135" s="432" t="s">
        <v>166</v>
      </c>
      <c r="Z135" s="433"/>
      <c r="AA135" s="433"/>
      <c r="AB135" s="443"/>
      <c r="AC135" s="439" t="s">
        <v>164</v>
      </c>
      <c r="AD135" s="440"/>
      <c r="AE135" s="440"/>
      <c r="AF135" s="440"/>
      <c r="AG135" s="440"/>
      <c r="AH135" s="441" t="s">
        <v>165</v>
      </c>
      <c r="AI135" s="440"/>
      <c r="AJ135" s="440"/>
      <c r="AK135" s="440"/>
      <c r="AL135" s="440"/>
      <c r="AM135" s="440"/>
      <c r="AN135" s="440"/>
      <c r="AO135" s="440"/>
      <c r="AP135" s="440"/>
      <c r="AQ135" s="440"/>
      <c r="AR135" s="440"/>
      <c r="AS135" s="440"/>
      <c r="AT135" s="442"/>
      <c r="AU135" s="432" t="s">
        <v>166</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638</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639</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164</v>
      </c>
      <c r="H148" s="440"/>
      <c r="I148" s="440"/>
      <c r="J148" s="440"/>
      <c r="K148" s="440"/>
      <c r="L148" s="441" t="s">
        <v>165</v>
      </c>
      <c r="M148" s="440"/>
      <c r="N148" s="440"/>
      <c r="O148" s="440"/>
      <c r="P148" s="440"/>
      <c r="Q148" s="440"/>
      <c r="R148" s="440"/>
      <c r="S148" s="440"/>
      <c r="T148" s="440"/>
      <c r="U148" s="440"/>
      <c r="V148" s="440"/>
      <c r="W148" s="440"/>
      <c r="X148" s="442"/>
      <c r="Y148" s="432" t="s">
        <v>166</v>
      </c>
      <c r="Z148" s="433"/>
      <c r="AA148" s="433"/>
      <c r="AB148" s="443"/>
      <c r="AC148" s="439" t="s">
        <v>164</v>
      </c>
      <c r="AD148" s="440"/>
      <c r="AE148" s="440"/>
      <c r="AF148" s="440"/>
      <c r="AG148" s="440"/>
      <c r="AH148" s="441" t="s">
        <v>165</v>
      </c>
      <c r="AI148" s="440"/>
      <c r="AJ148" s="440"/>
      <c r="AK148" s="440"/>
      <c r="AL148" s="440"/>
      <c r="AM148" s="440"/>
      <c r="AN148" s="440"/>
      <c r="AO148" s="440"/>
      <c r="AP148" s="440"/>
      <c r="AQ148" s="440"/>
      <c r="AR148" s="440"/>
      <c r="AS148" s="440"/>
      <c r="AT148" s="442"/>
      <c r="AU148" s="432" t="s">
        <v>166</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615</v>
      </c>
      <c r="B161" s="1028"/>
      <c r="C161" s="1028"/>
      <c r="D161" s="1028"/>
      <c r="E161" s="1028"/>
      <c r="F161" s="1029"/>
      <c r="G161" s="435" t="s">
        <v>640</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164</v>
      </c>
      <c r="H162" s="440"/>
      <c r="I162" s="440"/>
      <c r="J162" s="440"/>
      <c r="K162" s="440"/>
      <c r="L162" s="441" t="s">
        <v>165</v>
      </c>
      <c r="M162" s="440"/>
      <c r="N162" s="440"/>
      <c r="O162" s="440"/>
      <c r="P162" s="440"/>
      <c r="Q162" s="440"/>
      <c r="R162" s="440"/>
      <c r="S162" s="440"/>
      <c r="T162" s="440"/>
      <c r="U162" s="440"/>
      <c r="V162" s="440"/>
      <c r="W162" s="440"/>
      <c r="X162" s="442"/>
      <c r="Y162" s="432" t="s">
        <v>166</v>
      </c>
      <c r="Z162" s="433"/>
      <c r="AA162" s="433"/>
      <c r="AB162" s="443"/>
      <c r="AC162" s="439" t="s">
        <v>164</v>
      </c>
      <c r="AD162" s="440"/>
      <c r="AE162" s="440"/>
      <c r="AF162" s="440"/>
      <c r="AG162" s="440"/>
      <c r="AH162" s="441" t="s">
        <v>165</v>
      </c>
      <c r="AI162" s="440"/>
      <c r="AJ162" s="440"/>
      <c r="AK162" s="440"/>
      <c r="AL162" s="440"/>
      <c r="AM162" s="440"/>
      <c r="AN162" s="440"/>
      <c r="AO162" s="440"/>
      <c r="AP162" s="440"/>
      <c r="AQ162" s="440"/>
      <c r="AR162" s="440"/>
      <c r="AS162" s="440"/>
      <c r="AT162" s="442"/>
      <c r="AU162" s="432" t="s">
        <v>166</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642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164</v>
      </c>
      <c r="H175" s="440"/>
      <c r="I175" s="440"/>
      <c r="J175" s="440"/>
      <c r="K175" s="440"/>
      <c r="L175" s="441" t="s">
        <v>165</v>
      </c>
      <c r="M175" s="440"/>
      <c r="N175" s="440"/>
      <c r="O175" s="440"/>
      <c r="P175" s="440"/>
      <c r="Q175" s="440"/>
      <c r="R175" s="440"/>
      <c r="S175" s="440"/>
      <c r="T175" s="440"/>
      <c r="U175" s="440"/>
      <c r="V175" s="440"/>
      <c r="W175" s="440"/>
      <c r="X175" s="442"/>
      <c r="Y175" s="432" t="s">
        <v>166</v>
      </c>
      <c r="Z175" s="433"/>
      <c r="AA175" s="433"/>
      <c r="AB175" s="443"/>
      <c r="AC175" s="439" t="s">
        <v>164</v>
      </c>
      <c r="AD175" s="440"/>
      <c r="AE175" s="440"/>
      <c r="AF175" s="440"/>
      <c r="AG175" s="440"/>
      <c r="AH175" s="441" t="s">
        <v>165</v>
      </c>
      <c r="AI175" s="440"/>
      <c r="AJ175" s="440"/>
      <c r="AK175" s="440"/>
      <c r="AL175" s="440"/>
      <c r="AM175" s="440"/>
      <c r="AN175" s="440"/>
      <c r="AO175" s="440"/>
      <c r="AP175" s="440"/>
      <c r="AQ175" s="440"/>
      <c r="AR175" s="440"/>
      <c r="AS175" s="440"/>
      <c r="AT175" s="442"/>
      <c r="AU175" s="432" t="s">
        <v>166</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644</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164</v>
      </c>
      <c r="H188" s="440"/>
      <c r="I188" s="440"/>
      <c r="J188" s="440"/>
      <c r="K188" s="440"/>
      <c r="L188" s="441" t="s">
        <v>165</v>
      </c>
      <c r="M188" s="440"/>
      <c r="N188" s="440"/>
      <c r="O188" s="440"/>
      <c r="P188" s="440"/>
      <c r="Q188" s="440"/>
      <c r="R188" s="440"/>
      <c r="S188" s="440"/>
      <c r="T188" s="440"/>
      <c r="U188" s="440"/>
      <c r="V188" s="440"/>
      <c r="W188" s="440"/>
      <c r="X188" s="442"/>
      <c r="Y188" s="432" t="s">
        <v>166</v>
      </c>
      <c r="Z188" s="433"/>
      <c r="AA188" s="433"/>
      <c r="AB188" s="443"/>
      <c r="AC188" s="439" t="s">
        <v>164</v>
      </c>
      <c r="AD188" s="440"/>
      <c r="AE188" s="440"/>
      <c r="AF188" s="440"/>
      <c r="AG188" s="440"/>
      <c r="AH188" s="441" t="s">
        <v>165</v>
      </c>
      <c r="AI188" s="440"/>
      <c r="AJ188" s="440"/>
      <c r="AK188" s="440"/>
      <c r="AL188" s="440"/>
      <c r="AM188" s="440"/>
      <c r="AN188" s="440"/>
      <c r="AO188" s="440"/>
      <c r="AP188" s="440"/>
      <c r="AQ188" s="440"/>
      <c r="AR188" s="440"/>
      <c r="AS188" s="440"/>
      <c r="AT188" s="442"/>
      <c r="AU188" s="432" t="s">
        <v>166</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646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647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164</v>
      </c>
      <c r="H201" s="440"/>
      <c r="I201" s="440"/>
      <c r="J201" s="440"/>
      <c r="K201" s="440"/>
      <c r="L201" s="441" t="s">
        <v>165</v>
      </c>
      <c r="M201" s="440"/>
      <c r="N201" s="440"/>
      <c r="O201" s="440"/>
      <c r="P201" s="440"/>
      <c r="Q201" s="440"/>
      <c r="R201" s="440"/>
      <c r="S201" s="440"/>
      <c r="T201" s="440"/>
      <c r="U201" s="440"/>
      <c r="V201" s="440"/>
      <c r="W201" s="440"/>
      <c r="X201" s="442"/>
      <c r="Y201" s="432" t="s">
        <v>166</v>
      </c>
      <c r="Z201" s="433"/>
      <c r="AA201" s="433"/>
      <c r="AB201" s="443"/>
      <c r="AC201" s="439" t="s">
        <v>164</v>
      </c>
      <c r="AD201" s="440"/>
      <c r="AE201" s="440"/>
      <c r="AF201" s="440"/>
      <c r="AG201" s="440"/>
      <c r="AH201" s="441" t="s">
        <v>165</v>
      </c>
      <c r="AI201" s="440"/>
      <c r="AJ201" s="440"/>
      <c r="AK201" s="440"/>
      <c r="AL201" s="440"/>
      <c r="AM201" s="440"/>
      <c r="AN201" s="440"/>
      <c r="AO201" s="440"/>
      <c r="AP201" s="440"/>
      <c r="AQ201" s="440"/>
      <c r="AR201" s="440"/>
      <c r="AS201" s="440"/>
      <c r="AT201" s="442"/>
      <c r="AU201" s="432" t="s">
        <v>166</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615</v>
      </c>
      <c r="B214" s="1048"/>
      <c r="C214" s="1048"/>
      <c r="D214" s="1048"/>
      <c r="E214" s="1048"/>
      <c r="F214" s="1049"/>
      <c r="G214" s="435" t="s">
        <v>648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649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164</v>
      </c>
      <c r="H215" s="440"/>
      <c r="I215" s="440"/>
      <c r="J215" s="440"/>
      <c r="K215" s="440"/>
      <c r="L215" s="441" t="s">
        <v>165</v>
      </c>
      <c r="M215" s="440"/>
      <c r="N215" s="440"/>
      <c r="O215" s="440"/>
      <c r="P215" s="440"/>
      <c r="Q215" s="440"/>
      <c r="R215" s="440"/>
      <c r="S215" s="440"/>
      <c r="T215" s="440"/>
      <c r="U215" s="440"/>
      <c r="V215" s="440"/>
      <c r="W215" s="440"/>
      <c r="X215" s="442"/>
      <c r="Y215" s="432" t="s">
        <v>166</v>
      </c>
      <c r="Z215" s="433"/>
      <c r="AA215" s="433"/>
      <c r="AB215" s="443"/>
      <c r="AC215" s="439" t="s">
        <v>164</v>
      </c>
      <c r="AD215" s="440"/>
      <c r="AE215" s="440"/>
      <c r="AF215" s="440"/>
      <c r="AG215" s="440"/>
      <c r="AH215" s="441" t="s">
        <v>165</v>
      </c>
      <c r="AI215" s="440"/>
      <c r="AJ215" s="440"/>
      <c r="AK215" s="440"/>
      <c r="AL215" s="440"/>
      <c r="AM215" s="440"/>
      <c r="AN215" s="440"/>
      <c r="AO215" s="440"/>
      <c r="AP215" s="440"/>
      <c r="AQ215" s="440"/>
      <c r="AR215" s="440"/>
      <c r="AS215" s="440"/>
      <c r="AT215" s="442"/>
      <c r="AU215" s="432" t="s">
        <v>166</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650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164</v>
      </c>
      <c r="H228" s="440"/>
      <c r="I228" s="440"/>
      <c r="J228" s="440"/>
      <c r="K228" s="440"/>
      <c r="L228" s="441" t="s">
        <v>165</v>
      </c>
      <c r="M228" s="440"/>
      <c r="N228" s="440"/>
      <c r="O228" s="440"/>
      <c r="P228" s="440"/>
      <c r="Q228" s="440"/>
      <c r="R228" s="440"/>
      <c r="S228" s="440"/>
      <c r="T228" s="440"/>
      <c r="U228" s="440"/>
      <c r="V228" s="440"/>
      <c r="W228" s="440"/>
      <c r="X228" s="442"/>
      <c r="Y228" s="432" t="s">
        <v>166</v>
      </c>
      <c r="Z228" s="433"/>
      <c r="AA228" s="433"/>
      <c r="AB228" s="443"/>
      <c r="AC228" s="439" t="s">
        <v>164</v>
      </c>
      <c r="AD228" s="440"/>
      <c r="AE228" s="440"/>
      <c r="AF228" s="440"/>
      <c r="AG228" s="440"/>
      <c r="AH228" s="441" t="s">
        <v>165</v>
      </c>
      <c r="AI228" s="440"/>
      <c r="AJ228" s="440"/>
      <c r="AK228" s="440"/>
      <c r="AL228" s="440"/>
      <c r="AM228" s="440"/>
      <c r="AN228" s="440"/>
      <c r="AO228" s="440"/>
      <c r="AP228" s="440"/>
      <c r="AQ228" s="440"/>
      <c r="AR228" s="440"/>
      <c r="AS228" s="440"/>
      <c r="AT228" s="442"/>
      <c r="AU228" s="432" t="s">
        <v>166</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652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164</v>
      </c>
      <c r="H241" s="440"/>
      <c r="I241" s="440"/>
      <c r="J241" s="440"/>
      <c r="K241" s="440"/>
      <c r="L241" s="441" t="s">
        <v>165</v>
      </c>
      <c r="M241" s="440"/>
      <c r="N241" s="440"/>
      <c r="O241" s="440"/>
      <c r="P241" s="440"/>
      <c r="Q241" s="440"/>
      <c r="R241" s="440"/>
      <c r="S241" s="440"/>
      <c r="T241" s="440"/>
      <c r="U241" s="440"/>
      <c r="V241" s="440"/>
      <c r="W241" s="440"/>
      <c r="X241" s="442"/>
      <c r="Y241" s="432" t="s">
        <v>166</v>
      </c>
      <c r="Z241" s="433"/>
      <c r="AA241" s="433"/>
      <c r="AB241" s="443"/>
      <c r="AC241" s="439" t="s">
        <v>164</v>
      </c>
      <c r="AD241" s="440"/>
      <c r="AE241" s="440"/>
      <c r="AF241" s="440"/>
      <c r="AG241" s="440"/>
      <c r="AH241" s="441" t="s">
        <v>165</v>
      </c>
      <c r="AI241" s="440"/>
      <c r="AJ241" s="440"/>
      <c r="AK241" s="440"/>
      <c r="AL241" s="440"/>
      <c r="AM241" s="440"/>
      <c r="AN241" s="440"/>
      <c r="AO241" s="440"/>
      <c r="AP241" s="440"/>
      <c r="AQ241" s="440"/>
      <c r="AR241" s="440"/>
      <c r="AS241" s="440"/>
      <c r="AT241" s="442"/>
      <c r="AU241" s="432" t="s">
        <v>166</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654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655</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164</v>
      </c>
      <c r="H254" s="440"/>
      <c r="I254" s="440"/>
      <c r="J254" s="440"/>
      <c r="K254" s="440"/>
      <c r="L254" s="441" t="s">
        <v>165</v>
      </c>
      <c r="M254" s="440"/>
      <c r="N254" s="440"/>
      <c r="O254" s="440"/>
      <c r="P254" s="440"/>
      <c r="Q254" s="440"/>
      <c r="R254" s="440"/>
      <c r="S254" s="440"/>
      <c r="T254" s="440"/>
      <c r="U254" s="440"/>
      <c r="V254" s="440"/>
      <c r="W254" s="440"/>
      <c r="X254" s="442"/>
      <c r="Y254" s="432" t="s">
        <v>166</v>
      </c>
      <c r="Z254" s="433"/>
      <c r="AA254" s="433"/>
      <c r="AB254" s="443"/>
      <c r="AC254" s="439" t="s">
        <v>164</v>
      </c>
      <c r="AD254" s="440"/>
      <c r="AE254" s="440"/>
      <c r="AF254" s="440"/>
      <c r="AG254" s="440"/>
      <c r="AH254" s="441" t="s">
        <v>165</v>
      </c>
      <c r="AI254" s="440"/>
      <c r="AJ254" s="440"/>
      <c r="AK254" s="440"/>
      <c r="AL254" s="440"/>
      <c r="AM254" s="440"/>
      <c r="AN254" s="440"/>
      <c r="AO254" s="440"/>
      <c r="AP254" s="440"/>
      <c r="AQ254" s="440"/>
      <c r="AR254" s="440"/>
      <c r="AS254" s="440"/>
      <c r="AT254" s="442"/>
      <c r="AU254" s="432" t="s">
        <v>166</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175</v>
      </c>
      <c r="D3" s="347"/>
      <c r="E3" s="347"/>
      <c r="F3" s="347"/>
      <c r="G3" s="347"/>
      <c r="H3" s="347"/>
      <c r="I3" s="347"/>
      <c r="J3" s="277" t="s">
        <v>176</v>
      </c>
      <c r="K3" s="109"/>
      <c r="L3" s="109"/>
      <c r="M3" s="109"/>
      <c r="N3" s="109"/>
      <c r="O3" s="109"/>
      <c r="P3" s="335" t="s">
        <v>177</v>
      </c>
      <c r="Q3" s="335"/>
      <c r="R3" s="335"/>
      <c r="S3" s="335"/>
      <c r="T3" s="335"/>
      <c r="U3" s="335"/>
      <c r="V3" s="335"/>
      <c r="W3" s="335"/>
      <c r="X3" s="335"/>
      <c r="Y3" s="345" t="s">
        <v>178</v>
      </c>
      <c r="Z3" s="346"/>
      <c r="AA3" s="346"/>
      <c r="AB3" s="346"/>
      <c r="AC3" s="277" t="s">
        <v>179</v>
      </c>
      <c r="AD3" s="277"/>
      <c r="AE3" s="277"/>
      <c r="AF3" s="277"/>
      <c r="AG3" s="277"/>
      <c r="AH3" s="345" t="s">
        <v>194</v>
      </c>
      <c r="AI3" s="347"/>
      <c r="AJ3" s="347"/>
      <c r="AK3" s="347"/>
      <c r="AL3" s="347" t="s">
        <v>181</v>
      </c>
      <c r="AM3" s="347"/>
      <c r="AN3" s="347"/>
      <c r="AO3" s="422"/>
      <c r="AP3" s="423" t="s">
        <v>182</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175</v>
      </c>
      <c r="D36" s="347"/>
      <c r="E36" s="347"/>
      <c r="F36" s="347"/>
      <c r="G36" s="347"/>
      <c r="H36" s="347"/>
      <c r="I36" s="347"/>
      <c r="J36" s="277" t="s">
        <v>176</v>
      </c>
      <c r="K36" s="109"/>
      <c r="L36" s="109"/>
      <c r="M36" s="109"/>
      <c r="N36" s="109"/>
      <c r="O36" s="109"/>
      <c r="P36" s="335" t="s">
        <v>177</v>
      </c>
      <c r="Q36" s="335"/>
      <c r="R36" s="335"/>
      <c r="S36" s="335"/>
      <c r="T36" s="335"/>
      <c r="U36" s="335"/>
      <c r="V36" s="335"/>
      <c r="W36" s="335"/>
      <c r="X36" s="335"/>
      <c r="Y36" s="345" t="s">
        <v>178</v>
      </c>
      <c r="Z36" s="346"/>
      <c r="AA36" s="346"/>
      <c r="AB36" s="346"/>
      <c r="AC36" s="277" t="s">
        <v>179</v>
      </c>
      <c r="AD36" s="277"/>
      <c r="AE36" s="277"/>
      <c r="AF36" s="277"/>
      <c r="AG36" s="277"/>
      <c r="AH36" s="345" t="s">
        <v>194</v>
      </c>
      <c r="AI36" s="347"/>
      <c r="AJ36" s="347"/>
      <c r="AK36" s="347"/>
      <c r="AL36" s="347" t="s">
        <v>181</v>
      </c>
      <c r="AM36" s="347"/>
      <c r="AN36" s="347"/>
      <c r="AO36" s="422"/>
      <c r="AP36" s="423" t="s">
        <v>182</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175</v>
      </c>
      <c r="D69" s="347"/>
      <c r="E69" s="347"/>
      <c r="F69" s="347"/>
      <c r="G69" s="347"/>
      <c r="H69" s="347"/>
      <c r="I69" s="347"/>
      <c r="J69" s="277" t="s">
        <v>176</v>
      </c>
      <c r="K69" s="109"/>
      <c r="L69" s="109"/>
      <c r="M69" s="109"/>
      <c r="N69" s="109"/>
      <c r="O69" s="109"/>
      <c r="P69" s="335" t="s">
        <v>177</v>
      </c>
      <c r="Q69" s="335"/>
      <c r="R69" s="335"/>
      <c r="S69" s="335"/>
      <c r="T69" s="335"/>
      <c r="U69" s="335"/>
      <c r="V69" s="335"/>
      <c r="W69" s="335"/>
      <c r="X69" s="335"/>
      <c r="Y69" s="345" t="s">
        <v>178</v>
      </c>
      <c r="Z69" s="346"/>
      <c r="AA69" s="346"/>
      <c r="AB69" s="346"/>
      <c r="AC69" s="277" t="s">
        <v>179</v>
      </c>
      <c r="AD69" s="277"/>
      <c r="AE69" s="277"/>
      <c r="AF69" s="277"/>
      <c r="AG69" s="277"/>
      <c r="AH69" s="345" t="s">
        <v>194</v>
      </c>
      <c r="AI69" s="347"/>
      <c r="AJ69" s="347"/>
      <c r="AK69" s="347"/>
      <c r="AL69" s="347" t="s">
        <v>181</v>
      </c>
      <c r="AM69" s="347"/>
      <c r="AN69" s="347"/>
      <c r="AO69" s="422"/>
      <c r="AP69" s="423" t="s">
        <v>182</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175</v>
      </c>
      <c r="D102" s="347"/>
      <c r="E102" s="347"/>
      <c r="F102" s="347"/>
      <c r="G102" s="347"/>
      <c r="H102" s="347"/>
      <c r="I102" s="347"/>
      <c r="J102" s="277" t="s">
        <v>176</v>
      </c>
      <c r="K102" s="109"/>
      <c r="L102" s="109"/>
      <c r="M102" s="109"/>
      <c r="N102" s="109"/>
      <c r="O102" s="109"/>
      <c r="P102" s="335" t="s">
        <v>177</v>
      </c>
      <c r="Q102" s="335"/>
      <c r="R102" s="335"/>
      <c r="S102" s="335"/>
      <c r="T102" s="335"/>
      <c r="U102" s="335"/>
      <c r="V102" s="335"/>
      <c r="W102" s="335"/>
      <c r="X102" s="335"/>
      <c r="Y102" s="345" t="s">
        <v>178</v>
      </c>
      <c r="Z102" s="346"/>
      <c r="AA102" s="346"/>
      <c r="AB102" s="346"/>
      <c r="AC102" s="277" t="s">
        <v>179</v>
      </c>
      <c r="AD102" s="277"/>
      <c r="AE102" s="277"/>
      <c r="AF102" s="277"/>
      <c r="AG102" s="277"/>
      <c r="AH102" s="345" t="s">
        <v>194</v>
      </c>
      <c r="AI102" s="347"/>
      <c r="AJ102" s="347"/>
      <c r="AK102" s="347"/>
      <c r="AL102" s="347" t="s">
        <v>181</v>
      </c>
      <c r="AM102" s="347"/>
      <c r="AN102" s="347"/>
      <c r="AO102" s="422"/>
      <c r="AP102" s="423" t="s">
        <v>182</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175</v>
      </c>
      <c r="D135" s="347"/>
      <c r="E135" s="347"/>
      <c r="F135" s="347"/>
      <c r="G135" s="347"/>
      <c r="H135" s="347"/>
      <c r="I135" s="347"/>
      <c r="J135" s="277" t="s">
        <v>176</v>
      </c>
      <c r="K135" s="109"/>
      <c r="L135" s="109"/>
      <c r="M135" s="109"/>
      <c r="N135" s="109"/>
      <c r="O135" s="109"/>
      <c r="P135" s="335" t="s">
        <v>177</v>
      </c>
      <c r="Q135" s="335"/>
      <c r="R135" s="335"/>
      <c r="S135" s="335"/>
      <c r="T135" s="335"/>
      <c r="U135" s="335"/>
      <c r="V135" s="335"/>
      <c r="W135" s="335"/>
      <c r="X135" s="335"/>
      <c r="Y135" s="345" t="s">
        <v>178</v>
      </c>
      <c r="Z135" s="346"/>
      <c r="AA135" s="346"/>
      <c r="AB135" s="346"/>
      <c r="AC135" s="277" t="s">
        <v>179</v>
      </c>
      <c r="AD135" s="277"/>
      <c r="AE135" s="277"/>
      <c r="AF135" s="277"/>
      <c r="AG135" s="277"/>
      <c r="AH135" s="345" t="s">
        <v>194</v>
      </c>
      <c r="AI135" s="347"/>
      <c r="AJ135" s="347"/>
      <c r="AK135" s="347"/>
      <c r="AL135" s="347" t="s">
        <v>181</v>
      </c>
      <c r="AM135" s="347"/>
      <c r="AN135" s="347"/>
      <c r="AO135" s="422"/>
      <c r="AP135" s="423" t="s">
        <v>182</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175</v>
      </c>
      <c r="D168" s="347"/>
      <c r="E168" s="347"/>
      <c r="F168" s="347"/>
      <c r="G168" s="347"/>
      <c r="H168" s="347"/>
      <c r="I168" s="347"/>
      <c r="J168" s="277" t="s">
        <v>176</v>
      </c>
      <c r="K168" s="109"/>
      <c r="L168" s="109"/>
      <c r="M168" s="109"/>
      <c r="N168" s="109"/>
      <c r="O168" s="109"/>
      <c r="P168" s="335" t="s">
        <v>177</v>
      </c>
      <c r="Q168" s="335"/>
      <c r="R168" s="335"/>
      <c r="S168" s="335"/>
      <c r="T168" s="335"/>
      <c r="U168" s="335"/>
      <c r="V168" s="335"/>
      <c r="W168" s="335"/>
      <c r="X168" s="335"/>
      <c r="Y168" s="345" t="s">
        <v>178</v>
      </c>
      <c r="Z168" s="346"/>
      <c r="AA168" s="346"/>
      <c r="AB168" s="346"/>
      <c r="AC168" s="277" t="s">
        <v>179</v>
      </c>
      <c r="AD168" s="277"/>
      <c r="AE168" s="277"/>
      <c r="AF168" s="277"/>
      <c r="AG168" s="277"/>
      <c r="AH168" s="345" t="s">
        <v>194</v>
      </c>
      <c r="AI168" s="347"/>
      <c r="AJ168" s="347"/>
      <c r="AK168" s="347"/>
      <c r="AL168" s="347" t="s">
        <v>181</v>
      </c>
      <c r="AM168" s="347"/>
      <c r="AN168" s="347"/>
      <c r="AO168" s="422"/>
      <c r="AP168" s="423" t="s">
        <v>182</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175</v>
      </c>
      <c r="D201" s="347"/>
      <c r="E201" s="347"/>
      <c r="F201" s="347"/>
      <c r="G201" s="347"/>
      <c r="H201" s="347"/>
      <c r="I201" s="347"/>
      <c r="J201" s="277" t="s">
        <v>176</v>
      </c>
      <c r="K201" s="109"/>
      <c r="L201" s="109"/>
      <c r="M201" s="109"/>
      <c r="N201" s="109"/>
      <c r="O201" s="109"/>
      <c r="P201" s="335" t="s">
        <v>177</v>
      </c>
      <c r="Q201" s="335"/>
      <c r="R201" s="335"/>
      <c r="S201" s="335"/>
      <c r="T201" s="335"/>
      <c r="U201" s="335"/>
      <c r="V201" s="335"/>
      <c r="W201" s="335"/>
      <c r="X201" s="335"/>
      <c r="Y201" s="345" t="s">
        <v>178</v>
      </c>
      <c r="Z201" s="346"/>
      <c r="AA201" s="346"/>
      <c r="AB201" s="346"/>
      <c r="AC201" s="277" t="s">
        <v>179</v>
      </c>
      <c r="AD201" s="277"/>
      <c r="AE201" s="277"/>
      <c r="AF201" s="277"/>
      <c r="AG201" s="277"/>
      <c r="AH201" s="345" t="s">
        <v>194</v>
      </c>
      <c r="AI201" s="347"/>
      <c r="AJ201" s="347"/>
      <c r="AK201" s="347"/>
      <c r="AL201" s="347" t="s">
        <v>181</v>
      </c>
      <c r="AM201" s="347"/>
      <c r="AN201" s="347"/>
      <c r="AO201" s="422"/>
      <c r="AP201" s="423" t="s">
        <v>182</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175</v>
      </c>
      <c r="D234" s="347"/>
      <c r="E234" s="347"/>
      <c r="F234" s="347"/>
      <c r="G234" s="347"/>
      <c r="H234" s="347"/>
      <c r="I234" s="347"/>
      <c r="J234" s="277" t="s">
        <v>176</v>
      </c>
      <c r="K234" s="109"/>
      <c r="L234" s="109"/>
      <c r="M234" s="109"/>
      <c r="N234" s="109"/>
      <c r="O234" s="109"/>
      <c r="P234" s="335" t="s">
        <v>177</v>
      </c>
      <c r="Q234" s="335"/>
      <c r="R234" s="335"/>
      <c r="S234" s="335"/>
      <c r="T234" s="335"/>
      <c r="U234" s="335"/>
      <c r="V234" s="335"/>
      <c r="W234" s="335"/>
      <c r="X234" s="335"/>
      <c r="Y234" s="345" t="s">
        <v>178</v>
      </c>
      <c r="Z234" s="346"/>
      <c r="AA234" s="346"/>
      <c r="AB234" s="346"/>
      <c r="AC234" s="277" t="s">
        <v>179</v>
      </c>
      <c r="AD234" s="277"/>
      <c r="AE234" s="277"/>
      <c r="AF234" s="277"/>
      <c r="AG234" s="277"/>
      <c r="AH234" s="345" t="s">
        <v>194</v>
      </c>
      <c r="AI234" s="347"/>
      <c r="AJ234" s="347"/>
      <c r="AK234" s="347"/>
      <c r="AL234" s="347" t="s">
        <v>181</v>
      </c>
      <c r="AM234" s="347"/>
      <c r="AN234" s="347"/>
      <c r="AO234" s="422"/>
      <c r="AP234" s="423" t="s">
        <v>182</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175</v>
      </c>
      <c r="D267" s="347"/>
      <c r="E267" s="347"/>
      <c r="F267" s="347"/>
      <c r="G267" s="347"/>
      <c r="H267" s="347"/>
      <c r="I267" s="347"/>
      <c r="J267" s="277" t="s">
        <v>176</v>
      </c>
      <c r="K267" s="109"/>
      <c r="L267" s="109"/>
      <c r="M267" s="109"/>
      <c r="N267" s="109"/>
      <c r="O267" s="109"/>
      <c r="P267" s="335" t="s">
        <v>177</v>
      </c>
      <c r="Q267" s="335"/>
      <c r="R267" s="335"/>
      <c r="S267" s="335"/>
      <c r="T267" s="335"/>
      <c r="U267" s="335"/>
      <c r="V267" s="335"/>
      <c r="W267" s="335"/>
      <c r="X267" s="335"/>
      <c r="Y267" s="345" t="s">
        <v>178</v>
      </c>
      <c r="Z267" s="346"/>
      <c r="AA267" s="346"/>
      <c r="AB267" s="346"/>
      <c r="AC267" s="277" t="s">
        <v>179</v>
      </c>
      <c r="AD267" s="277"/>
      <c r="AE267" s="277"/>
      <c r="AF267" s="277"/>
      <c r="AG267" s="277"/>
      <c r="AH267" s="345" t="s">
        <v>194</v>
      </c>
      <c r="AI267" s="347"/>
      <c r="AJ267" s="347"/>
      <c r="AK267" s="347"/>
      <c r="AL267" s="347" t="s">
        <v>181</v>
      </c>
      <c r="AM267" s="347"/>
      <c r="AN267" s="347"/>
      <c r="AO267" s="422"/>
      <c r="AP267" s="423" t="s">
        <v>182</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175</v>
      </c>
      <c r="D300" s="347"/>
      <c r="E300" s="347"/>
      <c r="F300" s="347"/>
      <c r="G300" s="347"/>
      <c r="H300" s="347"/>
      <c r="I300" s="347"/>
      <c r="J300" s="277" t="s">
        <v>176</v>
      </c>
      <c r="K300" s="109"/>
      <c r="L300" s="109"/>
      <c r="M300" s="109"/>
      <c r="N300" s="109"/>
      <c r="O300" s="109"/>
      <c r="P300" s="335" t="s">
        <v>177</v>
      </c>
      <c r="Q300" s="335"/>
      <c r="R300" s="335"/>
      <c r="S300" s="335"/>
      <c r="T300" s="335"/>
      <c r="U300" s="335"/>
      <c r="V300" s="335"/>
      <c r="W300" s="335"/>
      <c r="X300" s="335"/>
      <c r="Y300" s="345" t="s">
        <v>178</v>
      </c>
      <c r="Z300" s="346"/>
      <c r="AA300" s="346"/>
      <c r="AB300" s="346"/>
      <c r="AC300" s="277" t="s">
        <v>179</v>
      </c>
      <c r="AD300" s="277"/>
      <c r="AE300" s="277"/>
      <c r="AF300" s="277"/>
      <c r="AG300" s="277"/>
      <c r="AH300" s="345" t="s">
        <v>194</v>
      </c>
      <c r="AI300" s="347"/>
      <c r="AJ300" s="347"/>
      <c r="AK300" s="347"/>
      <c r="AL300" s="347" t="s">
        <v>181</v>
      </c>
      <c r="AM300" s="347"/>
      <c r="AN300" s="347"/>
      <c r="AO300" s="422"/>
      <c r="AP300" s="423" t="s">
        <v>182</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175</v>
      </c>
      <c r="D333" s="347"/>
      <c r="E333" s="347"/>
      <c r="F333" s="347"/>
      <c r="G333" s="347"/>
      <c r="H333" s="347"/>
      <c r="I333" s="347"/>
      <c r="J333" s="277" t="s">
        <v>176</v>
      </c>
      <c r="K333" s="109"/>
      <c r="L333" s="109"/>
      <c r="M333" s="109"/>
      <c r="N333" s="109"/>
      <c r="O333" s="109"/>
      <c r="P333" s="335" t="s">
        <v>177</v>
      </c>
      <c r="Q333" s="335"/>
      <c r="R333" s="335"/>
      <c r="S333" s="335"/>
      <c r="T333" s="335"/>
      <c r="U333" s="335"/>
      <c r="V333" s="335"/>
      <c r="W333" s="335"/>
      <c r="X333" s="335"/>
      <c r="Y333" s="345" t="s">
        <v>178</v>
      </c>
      <c r="Z333" s="346"/>
      <c r="AA333" s="346"/>
      <c r="AB333" s="346"/>
      <c r="AC333" s="277" t="s">
        <v>179</v>
      </c>
      <c r="AD333" s="277"/>
      <c r="AE333" s="277"/>
      <c r="AF333" s="277"/>
      <c r="AG333" s="277"/>
      <c r="AH333" s="345" t="s">
        <v>194</v>
      </c>
      <c r="AI333" s="347"/>
      <c r="AJ333" s="347"/>
      <c r="AK333" s="347"/>
      <c r="AL333" s="347" t="s">
        <v>181</v>
      </c>
      <c r="AM333" s="347"/>
      <c r="AN333" s="347"/>
      <c r="AO333" s="422"/>
      <c r="AP333" s="423" t="s">
        <v>182</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175</v>
      </c>
      <c r="D366" s="347"/>
      <c r="E366" s="347"/>
      <c r="F366" s="347"/>
      <c r="G366" s="347"/>
      <c r="H366" s="347"/>
      <c r="I366" s="347"/>
      <c r="J366" s="277" t="s">
        <v>176</v>
      </c>
      <c r="K366" s="109"/>
      <c r="L366" s="109"/>
      <c r="M366" s="109"/>
      <c r="N366" s="109"/>
      <c r="O366" s="109"/>
      <c r="P366" s="335" t="s">
        <v>177</v>
      </c>
      <c r="Q366" s="335"/>
      <c r="R366" s="335"/>
      <c r="S366" s="335"/>
      <c r="T366" s="335"/>
      <c r="U366" s="335"/>
      <c r="V366" s="335"/>
      <c r="W366" s="335"/>
      <c r="X366" s="335"/>
      <c r="Y366" s="345" t="s">
        <v>178</v>
      </c>
      <c r="Z366" s="346"/>
      <c r="AA366" s="346"/>
      <c r="AB366" s="346"/>
      <c r="AC366" s="277" t="s">
        <v>179</v>
      </c>
      <c r="AD366" s="277"/>
      <c r="AE366" s="277"/>
      <c r="AF366" s="277"/>
      <c r="AG366" s="277"/>
      <c r="AH366" s="345" t="s">
        <v>194</v>
      </c>
      <c r="AI366" s="347"/>
      <c r="AJ366" s="347"/>
      <c r="AK366" s="347"/>
      <c r="AL366" s="347" t="s">
        <v>181</v>
      </c>
      <c r="AM366" s="347"/>
      <c r="AN366" s="347"/>
      <c r="AO366" s="422"/>
      <c r="AP366" s="423" t="s">
        <v>182</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175</v>
      </c>
      <c r="D399" s="347"/>
      <c r="E399" s="347"/>
      <c r="F399" s="347"/>
      <c r="G399" s="347"/>
      <c r="H399" s="347"/>
      <c r="I399" s="347"/>
      <c r="J399" s="277" t="s">
        <v>176</v>
      </c>
      <c r="K399" s="109"/>
      <c r="L399" s="109"/>
      <c r="M399" s="109"/>
      <c r="N399" s="109"/>
      <c r="O399" s="109"/>
      <c r="P399" s="335" t="s">
        <v>177</v>
      </c>
      <c r="Q399" s="335"/>
      <c r="R399" s="335"/>
      <c r="S399" s="335"/>
      <c r="T399" s="335"/>
      <c r="U399" s="335"/>
      <c r="V399" s="335"/>
      <c r="W399" s="335"/>
      <c r="X399" s="335"/>
      <c r="Y399" s="345" t="s">
        <v>178</v>
      </c>
      <c r="Z399" s="346"/>
      <c r="AA399" s="346"/>
      <c r="AB399" s="346"/>
      <c r="AC399" s="277" t="s">
        <v>179</v>
      </c>
      <c r="AD399" s="277"/>
      <c r="AE399" s="277"/>
      <c r="AF399" s="277"/>
      <c r="AG399" s="277"/>
      <c r="AH399" s="345" t="s">
        <v>194</v>
      </c>
      <c r="AI399" s="347"/>
      <c r="AJ399" s="347"/>
      <c r="AK399" s="347"/>
      <c r="AL399" s="347" t="s">
        <v>181</v>
      </c>
      <c r="AM399" s="347"/>
      <c r="AN399" s="347"/>
      <c r="AO399" s="422"/>
      <c r="AP399" s="423" t="s">
        <v>182</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175</v>
      </c>
      <c r="D432" s="347"/>
      <c r="E432" s="347"/>
      <c r="F432" s="347"/>
      <c r="G432" s="347"/>
      <c r="H432" s="347"/>
      <c r="I432" s="347"/>
      <c r="J432" s="277" t="s">
        <v>176</v>
      </c>
      <c r="K432" s="109"/>
      <c r="L432" s="109"/>
      <c r="M432" s="109"/>
      <c r="N432" s="109"/>
      <c r="O432" s="109"/>
      <c r="P432" s="335" t="s">
        <v>177</v>
      </c>
      <c r="Q432" s="335"/>
      <c r="R432" s="335"/>
      <c r="S432" s="335"/>
      <c r="T432" s="335"/>
      <c r="U432" s="335"/>
      <c r="V432" s="335"/>
      <c r="W432" s="335"/>
      <c r="X432" s="335"/>
      <c r="Y432" s="345" t="s">
        <v>178</v>
      </c>
      <c r="Z432" s="346"/>
      <c r="AA432" s="346"/>
      <c r="AB432" s="346"/>
      <c r="AC432" s="277" t="s">
        <v>179</v>
      </c>
      <c r="AD432" s="277"/>
      <c r="AE432" s="277"/>
      <c r="AF432" s="277"/>
      <c r="AG432" s="277"/>
      <c r="AH432" s="345" t="s">
        <v>194</v>
      </c>
      <c r="AI432" s="347"/>
      <c r="AJ432" s="347"/>
      <c r="AK432" s="347"/>
      <c r="AL432" s="347" t="s">
        <v>181</v>
      </c>
      <c r="AM432" s="347"/>
      <c r="AN432" s="347"/>
      <c r="AO432" s="422"/>
      <c r="AP432" s="423" t="s">
        <v>182</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175</v>
      </c>
      <c r="D465" s="347"/>
      <c r="E465" s="347"/>
      <c r="F465" s="347"/>
      <c r="G465" s="347"/>
      <c r="H465" s="347"/>
      <c r="I465" s="347"/>
      <c r="J465" s="277" t="s">
        <v>176</v>
      </c>
      <c r="K465" s="109"/>
      <c r="L465" s="109"/>
      <c r="M465" s="109"/>
      <c r="N465" s="109"/>
      <c r="O465" s="109"/>
      <c r="P465" s="335" t="s">
        <v>177</v>
      </c>
      <c r="Q465" s="335"/>
      <c r="R465" s="335"/>
      <c r="S465" s="335"/>
      <c r="T465" s="335"/>
      <c r="U465" s="335"/>
      <c r="V465" s="335"/>
      <c r="W465" s="335"/>
      <c r="X465" s="335"/>
      <c r="Y465" s="345" t="s">
        <v>178</v>
      </c>
      <c r="Z465" s="346"/>
      <c r="AA465" s="346"/>
      <c r="AB465" s="346"/>
      <c r="AC465" s="277" t="s">
        <v>179</v>
      </c>
      <c r="AD465" s="277"/>
      <c r="AE465" s="277"/>
      <c r="AF465" s="277"/>
      <c r="AG465" s="277"/>
      <c r="AH465" s="345" t="s">
        <v>194</v>
      </c>
      <c r="AI465" s="347"/>
      <c r="AJ465" s="347"/>
      <c r="AK465" s="347"/>
      <c r="AL465" s="347" t="s">
        <v>181</v>
      </c>
      <c r="AM465" s="347"/>
      <c r="AN465" s="347"/>
      <c r="AO465" s="422"/>
      <c r="AP465" s="423" t="s">
        <v>182</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175</v>
      </c>
      <c r="D498" s="347"/>
      <c r="E498" s="347"/>
      <c r="F498" s="347"/>
      <c r="G498" s="347"/>
      <c r="H498" s="347"/>
      <c r="I498" s="347"/>
      <c r="J498" s="277" t="s">
        <v>176</v>
      </c>
      <c r="K498" s="109"/>
      <c r="L498" s="109"/>
      <c r="M498" s="109"/>
      <c r="N498" s="109"/>
      <c r="O498" s="109"/>
      <c r="P498" s="335" t="s">
        <v>177</v>
      </c>
      <c r="Q498" s="335"/>
      <c r="R498" s="335"/>
      <c r="S498" s="335"/>
      <c r="T498" s="335"/>
      <c r="U498" s="335"/>
      <c r="V498" s="335"/>
      <c r="W498" s="335"/>
      <c r="X498" s="335"/>
      <c r="Y498" s="345" t="s">
        <v>178</v>
      </c>
      <c r="Z498" s="346"/>
      <c r="AA498" s="346"/>
      <c r="AB498" s="346"/>
      <c r="AC498" s="277" t="s">
        <v>179</v>
      </c>
      <c r="AD498" s="277"/>
      <c r="AE498" s="277"/>
      <c r="AF498" s="277"/>
      <c r="AG498" s="277"/>
      <c r="AH498" s="345" t="s">
        <v>194</v>
      </c>
      <c r="AI498" s="347"/>
      <c r="AJ498" s="347"/>
      <c r="AK498" s="347"/>
      <c r="AL498" s="347" t="s">
        <v>181</v>
      </c>
      <c r="AM498" s="347"/>
      <c r="AN498" s="347"/>
      <c r="AO498" s="422"/>
      <c r="AP498" s="423" t="s">
        <v>182</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175</v>
      </c>
      <c r="D531" s="347"/>
      <c r="E531" s="347"/>
      <c r="F531" s="347"/>
      <c r="G531" s="347"/>
      <c r="H531" s="347"/>
      <c r="I531" s="347"/>
      <c r="J531" s="277" t="s">
        <v>176</v>
      </c>
      <c r="K531" s="109"/>
      <c r="L531" s="109"/>
      <c r="M531" s="109"/>
      <c r="N531" s="109"/>
      <c r="O531" s="109"/>
      <c r="P531" s="335" t="s">
        <v>177</v>
      </c>
      <c r="Q531" s="335"/>
      <c r="R531" s="335"/>
      <c r="S531" s="335"/>
      <c r="T531" s="335"/>
      <c r="U531" s="335"/>
      <c r="V531" s="335"/>
      <c r="W531" s="335"/>
      <c r="X531" s="335"/>
      <c r="Y531" s="345" t="s">
        <v>178</v>
      </c>
      <c r="Z531" s="346"/>
      <c r="AA531" s="346"/>
      <c r="AB531" s="346"/>
      <c r="AC531" s="277" t="s">
        <v>179</v>
      </c>
      <c r="AD531" s="277"/>
      <c r="AE531" s="277"/>
      <c r="AF531" s="277"/>
      <c r="AG531" s="277"/>
      <c r="AH531" s="345" t="s">
        <v>194</v>
      </c>
      <c r="AI531" s="347"/>
      <c r="AJ531" s="347"/>
      <c r="AK531" s="347"/>
      <c r="AL531" s="347" t="s">
        <v>181</v>
      </c>
      <c r="AM531" s="347"/>
      <c r="AN531" s="347"/>
      <c r="AO531" s="422"/>
      <c r="AP531" s="423" t="s">
        <v>182</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175</v>
      </c>
      <c r="D564" s="347"/>
      <c r="E564" s="347"/>
      <c r="F564" s="347"/>
      <c r="G564" s="347"/>
      <c r="H564" s="347"/>
      <c r="I564" s="347"/>
      <c r="J564" s="277" t="s">
        <v>176</v>
      </c>
      <c r="K564" s="109"/>
      <c r="L564" s="109"/>
      <c r="M564" s="109"/>
      <c r="N564" s="109"/>
      <c r="O564" s="109"/>
      <c r="P564" s="335" t="s">
        <v>177</v>
      </c>
      <c r="Q564" s="335"/>
      <c r="R564" s="335"/>
      <c r="S564" s="335"/>
      <c r="T564" s="335"/>
      <c r="U564" s="335"/>
      <c r="V564" s="335"/>
      <c r="W564" s="335"/>
      <c r="X564" s="335"/>
      <c r="Y564" s="345" t="s">
        <v>178</v>
      </c>
      <c r="Z564" s="346"/>
      <c r="AA564" s="346"/>
      <c r="AB564" s="346"/>
      <c r="AC564" s="277" t="s">
        <v>179</v>
      </c>
      <c r="AD564" s="277"/>
      <c r="AE564" s="277"/>
      <c r="AF564" s="277"/>
      <c r="AG564" s="277"/>
      <c r="AH564" s="345" t="s">
        <v>194</v>
      </c>
      <c r="AI564" s="347"/>
      <c r="AJ564" s="347"/>
      <c r="AK564" s="347"/>
      <c r="AL564" s="347" t="s">
        <v>181</v>
      </c>
      <c r="AM564" s="347"/>
      <c r="AN564" s="347"/>
      <c r="AO564" s="422"/>
      <c r="AP564" s="423" t="s">
        <v>182</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175</v>
      </c>
      <c r="D597" s="347"/>
      <c r="E597" s="347"/>
      <c r="F597" s="347"/>
      <c r="G597" s="347"/>
      <c r="H597" s="347"/>
      <c r="I597" s="347"/>
      <c r="J597" s="277" t="s">
        <v>176</v>
      </c>
      <c r="K597" s="109"/>
      <c r="L597" s="109"/>
      <c r="M597" s="109"/>
      <c r="N597" s="109"/>
      <c r="O597" s="109"/>
      <c r="P597" s="335" t="s">
        <v>177</v>
      </c>
      <c r="Q597" s="335"/>
      <c r="R597" s="335"/>
      <c r="S597" s="335"/>
      <c r="T597" s="335"/>
      <c r="U597" s="335"/>
      <c r="V597" s="335"/>
      <c r="W597" s="335"/>
      <c r="X597" s="335"/>
      <c r="Y597" s="345" t="s">
        <v>178</v>
      </c>
      <c r="Z597" s="346"/>
      <c r="AA597" s="346"/>
      <c r="AB597" s="346"/>
      <c r="AC597" s="277" t="s">
        <v>179</v>
      </c>
      <c r="AD597" s="277"/>
      <c r="AE597" s="277"/>
      <c r="AF597" s="277"/>
      <c r="AG597" s="277"/>
      <c r="AH597" s="345" t="s">
        <v>194</v>
      </c>
      <c r="AI597" s="347"/>
      <c r="AJ597" s="347"/>
      <c r="AK597" s="347"/>
      <c r="AL597" s="347" t="s">
        <v>181</v>
      </c>
      <c r="AM597" s="347"/>
      <c r="AN597" s="347"/>
      <c r="AO597" s="422"/>
      <c r="AP597" s="423" t="s">
        <v>182</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175</v>
      </c>
      <c r="D630" s="347"/>
      <c r="E630" s="347"/>
      <c r="F630" s="347"/>
      <c r="G630" s="347"/>
      <c r="H630" s="347"/>
      <c r="I630" s="347"/>
      <c r="J630" s="277" t="s">
        <v>176</v>
      </c>
      <c r="K630" s="109"/>
      <c r="L630" s="109"/>
      <c r="M630" s="109"/>
      <c r="N630" s="109"/>
      <c r="O630" s="109"/>
      <c r="P630" s="335" t="s">
        <v>177</v>
      </c>
      <c r="Q630" s="335"/>
      <c r="R630" s="335"/>
      <c r="S630" s="335"/>
      <c r="T630" s="335"/>
      <c r="U630" s="335"/>
      <c r="V630" s="335"/>
      <c r="W630" s="335"/>
      <c r="X630" s="335"/>
      <c r="Y630" s="345" t="s">
        <v>178</v>
      </c>
      <c r="Z630" s="346"/>
      <c r="AA630" s="346"/>
      <c r="AB630" s="346"/>
      <c r="AC630" s="277" t="s">
        <v>179</v>
      </c>
      <c r="AD630" s="277"/>
      <c r="AE630" s="277"/>
      <c r="AF630" s="277"/>
      <c r="AG630" s="277"/>
      <c r="AH630" s="345" t="s">
        <v>194</v>
      </c>
      <c r="AI630" s="347"/>
      <c r="AJ630" s="347"/>
      <c r="AK630" s="347"/>
      <c r="AL630" s="347" t="s">
        <v>181</v>
      </c>
      <c r="AM630" s="347"/>
      <c r="AN630" s="347"/>
      <c r="AO630" s="422"/>
      <c r="AP630" s="423" t="s">
        <v>182</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175</v>
      </c>
      <c r="D663" s="347"/>
      <c r="E663" s="347"/>
      <c r="F663" s="347"/>
      <c r="G663" s="347"/>
      <c r="H663" s="347"/>
      <c r="I663" s="347"/>
      <c r="J663" s="277" t="s">
        <v>176</v>
      </c>
      <c r="K663" s="109"/>
      <c r="L663" s="109"/>
      <c r="M663" s="109"/>
      <c r="N663" s="109"/>
      <c r="O663" s="109"/>
      <c r="P663" s="335" t="s">
        <v>177</v>
      </c>
      <c r="Q663" s="335"/>
      <c r="R663" s="335"/>
      <c r="S663" s="335"/>
      <c r="T663" s="335"/>
      <c r="U663" s="335"/>
      <c r="V663" s="335"/>
      <c r="W663" s="335"/>
      <c r="X663" s="335"/>
      <c r="Y663" s="345" t="s">
        <v>178</v>
      </c>
      <c r="Z663" s="346"/>
      <c r="AA663" s="346"/>
      <c r="AB663" s="346"/>
      <c r="AC663" s="277" t="s">
        <v>179</v>
      </c>
      <c r="AD663" s="277"/>
      <c r="AE663" s="277"/>
      <c r="AF663" s="277"/>
      <c r="AG663" s="277"/>
      <c r="AH663" s="345" t="s">
        <v>194</v>
      </c>
      <c r="AI663" s="347"/>
      <c r="AJ663" s="347"/>
      <c r="AK663" s="347"/>
      <c r="AL663" s="347" t="s">
        <v>181</v>
      </c>
      <c r="AM663" s="347"/>
      <c r="AN663" s="347"/>
      <c r="AO663" s="422"/>
      <c r="AP663" s="423" t="s">
        <v>182</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175</v>
      </c>
      <c r="D696" s="347"/>
      <c r="E696" s="347"/>
      <c r="F696" s="347"/>
      <c r="G696" s="347"/>
      <c r="H696" s="347"/>
      <c r="I696" s="347"/>
      <c r="J696" s="277" t="s">
        <v>176</v>
      </c>
      <c r="K696" s="109"/>
      <c r="L696" s="109"/>
      <c r="M696" s="109"/>
      <c r="N696" s="109"/>
      <c r="O696" s="109"/>
      <c r="P696" s="335" t="s">
        <v>177</v>
      </c>
      <c r="Q696" s="335"/>
      <c r="R696" s="335"/>
      <c r="S696" s="335"/>
      <c r="T696" s="335"/>
      <c r="U696" s="335"/>
      <c r="V696" s="335"/>
      <c r="W696" s="335"/>
      <c r="X696" s="335"/>
      <c r="Y696" s="345" t="s">
        <v>178</v>
      </c>
      <c r="Z696" s="346"/>
      <c r="AA696" s="346"/>
      <c r="AB696" s="346"/>
      <c r="AC696" s="277" t="s">
        <v>179</v>
      </c>
      <c r="AD696" s="277"/>
      <c r="AE696" s="277"/>
      <c r="AF696" s="277"/>
      <c r="AG696" s="277"/>
      <c r="AH696" s="345" t="s">
        <v>194</v>
      </c>
      <c r="AI696" s="347"/>
      <c r="AJ696" s="347"/>
      <c r="AK696" s="347"/>
      <c r="AL696" s="347" t="s">
        <v>181</v>
      </c>
      <c r="AM696" s="347"/>
      <c r="AN696" s="347"/>
      <c r="AO696" s="422"/>
      <c r="AP696" s="423" t="s">
        <v>182</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175</v>
      </c>
      <c r="D729" s="347"/>
      <c r="E729" s="347"/>
      <c r="F729" s="347"/>
      <c r="G729" s="347"/>
      <c r="H729" s="347"/>
      <c r="I729" s="347"/>
      <c r="J729" s="277" t="s">
        <v>176</v>
      </c>
      <c r="K729" s="109"/>
      <c r="L729" s="109"/>
      <c r="M729" s="109"/>
      <c r="N729" s="109"/>
      <c r="O729" s="109"/>
      <c r="P729" s="335" t="s">
        <v>177</v>
      </c>
      <c r="Q729" s="335"/>
      <c r="R729" s="335"/>
      <c r="S729" s="335"/>
      <c r="T729" s="335"/>
      <c r="U729" s="335"/>
      <c r="V729" s="335"/>
      <c r="W729" s="335"/>
      <c r="X729" s="335"/>
      <c r="Y729" s="345" t="s">
        <v>178</v>
      </c>
      <c r="Z729" s="346"/>
      <c r="AA729" s="346"/>
      <c r="AB729" s="346"/>
      <c r="AC729" s="277" t="s">
        <v>179</v>
      </c>
      <c r="AD729" s="277"/>
      <c r="AE729" s="277"/>
      <c r="AF729" s="277"/>
      <c r="AG729" s="277"/>
      <c r="AH729" s="345" t="s">
        <v>194</v>
      </c>
      <c r="AI729" s="347"/>
      <c r="AJ729" s="347"/>
      <c r="AK729" s="347"/>
      <c r="AL729" s="347" t="s">
        <v>181</v>
      </c>
      <c r="AM729" s="347"/>
      <c r="AN729" s="347"/>
      <c r="AO729" s="422"/>
      <c r="AP729" s="423" t="s">
        <v>182</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175</v>
      </c>
      <c r="D762" s="347"/>
      <c r="E762" s="347"/>
      <c r="F762" s="347"/>
      <c r="G762" s="347"/>
      <c r="H762" s="347"/>
      <c r="I762" s="347"/>
      <c r="J762" s="277" t="s">
        <v>176</v>
      </c>
      <c r="K762" s="109"/>
      <c r="L762" s="109"/>
      <c r="M762" s="109"/>
      <c r="N762" s="109"/>
      <c r="O762" s="109"/>
      <c r="P762" s="335" t="s">
        <v>177</v>
      </c>
      <c r="Q762" s="335"/>
      <c r="R762" s="335"/>
      <c r="S762" s="335"/>
      <c r="T762" s="335"/>
      <c r="U762" s="335"/>
      <c r="V762" s="335"/>
      <c r="W762" s="335"/>
      <c r="X762" s="335"/>
      <c r="Y762" s="345" t="s">
        <v>178</v>
      </c>
      <c r="Z762" s="346"/>
      <c r="AA762" s="346"/>
      <c r="AB762" s="346"/>
      <c r="AC762" s="277" t="s">
        <v>179</v>
      </c>
      <c r="AD762" s="277"/>
      <c r="AE762" s="277"/>
      <c r="AF762" s="277"/>
      <c r="AG762" s="277"/>
      <c r="AH762" s="345" t="s">
        <v>194</v>
      </c>
      <c r="AI762" s="347"/>
      <c r="AJ762" s="347"/>
      <c r="AK762" s="347"/>
      <c r="AL762" s="347" t="s">
        <v>181</v>
      </c>
      <c r="AM762" s="347"/>
      <c r="AN762" s="347"/>
      <c r="AO762" s="422"/>
      <c r="AP762" s="423" t="s">
        <v>182</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175</v>
      </c>
      <c r="D795" s="347"/>
      <c r="E795" s="347"/>
      <c r="F795" s="347"/>
      <c r="G795" s="347"/>
      <c r="H795" s="347"/>
      <c r="I795" s="347"/>
      <c r="J795" s="277" t="s">
        <v>176</v>
      </c>
      <c r="K795" s="109"/>
      <c r="L795" s="109"/>
      <c r="M795" s="109"/>
      <c r="N795" s="109"/>
      <c r="O795" s="109"/>
      <c r="P795" s="335" t="s">
        <v>177</v>
      </c>
      <c r="Q795" s="335"/>
      <c r="R795" s="335"/>
      <c r="S795" s="335"/>
      <c r="T795" s="335"/>
      <c r="U795" s="335"/>
      <c r="V795" s="335"/>
      <c r="W795" s="335"/>
      <c r="X795" s="335"/>
      <c r="Y795" s="345" t="s">
        <v>178</v>
      </c>
      <c r="Z795" s="346"/>
      <c r="AA795" s="346"/>
      <c r="AB795" s="346"/>
      <c r="AC795" s="277" t="s">
        <v>179</v>
      </c>
      <c r="AD795" s="277"/>
      <c r="AE795" s="277"/>
      <c r="AF795" s="277"/>
      <c r="AG795" s="277"/>
      <c r="AH795" s="345" t="s">
        <v>194</v>
      </c>
      <c r="AI795" s="347"/>
      <c r="AJ795" s="347"/>
      <c r="AK795" s="347"/>
      <c r="AL795" s="347" t="s">
        <v>181</v>
      </c>
      <c r="AM795" s="347"/>
      <c r="AN795" s="347"/>
      <c r="AO795" s="422"/>
      <c r="AP795" s="423" t="s">
        <v>182</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175</v>
      </c>
      <c r="D828" s="347"/>
      <c r="E828" s="347"/>
      <c r="F828" s="347"/>
      <c r="G828" s="347"/>
      <c r="H828" s="347"/>
      <c r="I828" s="347"/>
      <c r="J828" s="277" t="s">
        <v>176</v>
      </c>
      <c r="K828" s="109"/>
      <c r="L828" s="109"/>
      <c r="M828" s="109"/>
      <c r="N828" s="109"/>
      <c r="O828" s="109"/>
      <c r="P828" s="335" t="s">
        <v>177</v>
      </c>
      <c r="Q828" s="335"/>
      <c r="R828" s="335"/>
      <c r="S828" s="335"/>
      <c r="T828" s="335"/>
      <c r="U828" s="335"/>
      <c r="V828" s="335"/>
      <c r="W828" s="335"/>
      <c r="X828" s="335"/>
      <c r="Y828" s="345" t="s">
        <v>178</v>
      </c>
      <c r="Z828" s="346"/>
      <c r="AA828" s="346"/>
      <c r="AB828" s="346"/>
      <c r="AC828" s="277" t="s">
        <v>179</v>
      </c>
      <c r="AD828" s="277"/>
      <c r="AE828" s="277"/>
      <c r="AF828" s="277"/>
      <c r="AG828" s="277"/>
      <c r="AH828" s="345" t="s">
        <v>194</v>
      </c>
      <c r="AI828" s="347"/>
      <c r="AJ828" s="347"/>
      <c r="AK828" s="347"/>
      <c r="AL828" s="347" t="s">
        <v>181</v>
      </c>
      <c r="AM828" s="347"/>
      <c r="AN828" s="347"/>
      <c r="AO828" s="422"/>
      <c r="AP828" s="423" t="s">
        <v>182</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175</v>
      </c>
      <c r="D861" s="347"/>
      <c r="E861" s="347"/>
      <c r="F861" s="347"/>
      <c r="G861" s="347"/>
      <c r="H861" s="347"/>
      <c r="I861" s="347"/>
      <c r="J861" s="277" t="s">
        <v>176</v>
      </c>
      <c r="K861" s="109"/>
      <c r="L861" s="109"/>
      <c r="M861" s="109"/>
      <c r="N861" s="109"/>
      <c r="O861" s="109"/>
      <c r="P861" s="335" t="s">
        <v>177</v>
      </c>
      <c r="Q861" s="335"/>
      <c r="R861" s="335"/>
      <c r="S861" s="335"/>
      <c r="T861" s="335"/>
      <c r="U861" s="335"/>
      <c r="V861" s="335"/>
      <c r="W861" s="335"/>
      <c r="X861" s="335"/>
      <c r="Y861" s="345" t="s">
        <v>178</v>
      </c>
      <c r="Z861" s="346"/>
      <c r="AA861" s="346"/>
      <c r="AB861" s="346"/>
      <c r="AC861" s="277" t="s">
        <v>179</v>
      </c>
      <c r="AD861" s="277"/>
      <c r="AE861" s="277"/>
      <c r="AF861" s="277"/>
      <c r="AG861" s="277"/>
      <c r="AH861" s="345" t="s">
        <v>194</v>
      </c>
      <c r="AI861" s="347"/>
      <c r="AJ861" s="347"/>
      <c r="AK861" s="347"/>
      <c r="AL861" s="347" t="s">
        <v>181</v>
      </c>
      <c r="AM861" s="347"/>
      <c r="AN861" s="347"/>
      <c r="AO861" s="422"/>
      <c r="AP861" s="423" t="s">
        <v>182</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175</v>
      </c>
      <c r="D894" s="347"/>
      <c r="E894" s="347"/>
      <c r="F894" s="347"/>
      <c r="G894" s="347"/>
      <c r="H894" s="347"/>
      <c r="I894" s="347"/>
      <c r="J894" s="277" t="s">
        <v>176</v>
      </c>
      <c r="K894" s="109"/>
      <c r="L894" s="109"/>
      <c r="M894" s="109"/>
      <c r="N894" s="109"/>
      <c r="O894" s="109"/>
      <c r="P894" s="335" t="s">
        <v>177</v>
      </c>
      <c r="Q894" s="335"/>
      <c r="R894" s="335"/>
      <c r="S894" s="335"/>
      <c r="T894" s="335"/>
      <c r="U894" s="335"/>
      <c r="V894" s="335"/>
      <c r="W894" s="335"/>
      <c r="X894" s="335"/>
      <c r="Y894" s="345" t="s">
        <v>178</v>
      </c>
      <c r="Z894" s="346"/>
      <c r="AA894" s="346"/>
      <c r="AB894" s="346"/>
      <c r="AC894" s="277" t="s">
        <v>179</v>
      </c>
      <c r="AD894" s="277"/>
      <c r="AE894" s="277"/>
      <c r="AF894" s="277"/>
      <c r="AG894" s="277"/>
      <c r="AH894" s="345" t="s">
        <v>194</v>
      </c>
      <c r="AI894" s="347"/>
      <c r="AJ894" s="347"/>
      <c r="AK894" s="347"/>
      <c r="AL894" s="347" t="s">
        <v>181</v>
      </c>
      <c r="AM894" s="347"/>
      <c r="AN894" s="347"/>
      <c r="AO894" s="422"/>
      <c r="AP894" s="423" t="s">
        <v>182</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175</v>
      </c>
      <c r="D927" s="347"/>
      <c r="E927" s="347"/>
      <c r="F927" s="347"/>
      <c r="G927" s="347"/>
      <c r="H927" s="347"/>
      <c r="I927" s="347"/>
      <c r="J927" s="277" t="s">
        <v>176</v>
      </c>
      <c r="K927" s="109"/>
      <c r="L927" s="109"/>
      <c r="M927" s="109"/>
      <c r="N927" s="109"/>
      <c r="O927" s="109"/>
      <c r="P927" s="335" t="s">
        <v>177</v>
      </c>
      <c r="Q927" s="335"/>
      <c r="R927" s="335"/>
      <c r="S927" s="335"/>
      <c r="T927" s="335"/>
      <c r="U927" s="335"/>
      <c r="V927" s="335"/>
      <c r="W927" s="335"/>
      <c r="X927" s="335"/>
      <c r="Y927" s="345" t="s">
        <v>178</v>
      </c>
      <c r="Z927" s="346"/>
      <c r="AA927" s="346"/>
      <c r="AB927" s="346"/>
      <c r="AC927" s="277" t="s">
        <v>179</v>
      </c>
      <c r="AD927" s="277"/>
      <c r="AE927" s="277"/>
      <c r="AF927" s="277"/>
      <c r="AG927" s="277"/>
      <c r="AH927" s="345" t="s">
        <v>194</v>
      </c>
      <c r="AI927" s="347"/>
      <c r="AJ927" s="347"/>
      <c r="AK927" s="347"/>
      <c r="AL927" s="347" t="s">
        <v>181</v>
      </c>
      <c r="AM927" s="347"/>
      <c r="AN927" s="347"/>
      <c r="AO927" s="422"/>
      <c r="AP927" s="423" t="s">
        <v>182</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175</v>
      </c>
      <c r="D960" s="347"/>
      <c r="E960" s="347"/>
      <c r="F960" s="347"/>
      <c r="G960" s="347"/>
      <c r="H960" s="347"/>
      <c r="I960" s="347"/>
      <c r="J960" s="277" t="s">
        <v>176</v>
      </c>
      <c r="K960" s="109"/>
      <c r="L960" s="109"/>
      <c r="M960" s="109"/>
      <c r="N960" s="109"/>
      <c r="O960" s="109"/>
      <c r="P960" s="335" t="s">
        <v>177</v>
      </c>
      <c r="Q960" s="335"/>
      <c r="R960" s="335"/>
      <c r="S960" s="335"/>
      <c r="T960" s="335"/>
      <c r="U960" s="335"/>
      <c r="V960" s="335"/>
      <c r="W960" s="335"/>
      <c r="X960" s="335"/>
      <c r="Y960" s="345" t="s">
        <v>178</v>
      </c>
      <c r="Z960" s="346"/>
      <c r="AA960" s="346"/>
      <c r="AB960" s="346"/>
      <c r="AC960" s="277" t="s">
        <v>179</v>
      </c>
      <c r="AD960" s="277"/>
      <c r="AE960" s="277"/>
      <c r="AF960" s="277"/>
      <c r="AG960" s="277"/>
      <c r="AH960" s="345" t="s">
        <v>194</v>
      </c>
      <c r="AI960" s="347"/>
      <c r="AJ960" s="347"/>
      <c r="AK960" s="347"/>
      <c r="AL960" s="347" t="s">
        <v>181</v>
      </c>
      <c r="AM960" s="347"/>
      <c r="AN960" s="347"/>
      <c r="AO960" s="422"/>
      <c r="AP960" s="423" t="s">
        <v>182</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175</v>
      </c>
      <c r="D993" s="347"/>
      <c r="E993" s="347"/>
      <c r="F993" s="347"/>
      <c r="G993" s="347"/>
      <c r="H993" s="347"/>
      <c r="I993" s="347"/>
      <c r="J993" s="277" t="s">
        <v>176</v>
      </c>
      <c r="K993" s="109"/>
      <c r="L993" s="109"/>
      <c r="M993" s="109"/>
      <c r="N993" s="109"/>
      <c r="O993" s="109"/>
      <c r="P993" s="335" t="s">
        <v>177</v>
      </c>
      <c r="Q993" s="335"/>
      <c r="R993" s="335"/>
      <c r="S993" s="335"/>
      <c r="T993" s="335"/>
      <c r="U993" s="335"/>
      <c r="V993" s="335"/>
      <c r="W993" s="335"/>
      <c r="X993" s="335"/>
      <c r="Y993" s="345" t="s">
        <v>178</v>
      </c>
      <c r="Z993" s="346"/>
      <c r="AA993" s="346"/>
      <c r="AB993" s="346"/>
      <c r="AC993" s="277" t="s">
        <v>179</v>
      </c>
      <c r="AD993" s="277"/>
      <c r="AE993" s="277"/>
      <c r="AF993" s="277"/>
      <c r="AG993" s="277"/>
      <c r="AH993" s="345" t="s">
        <v>194</v>
      </c>
      <c r="AI993" s="347"/>
      <c r="AJ993" s="347"/>
      <c r="AK993" s="347"/>
      <c r="AL993" s="347" t="s">
        <v>181</v>
      </c>
      <c r="AM993" s="347"/>
      <c r="AN993" s="347"/>
      <c r="AO993" s="422"/>
      <c r="AP993" s="423" t="s">
        <v>182</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175</v>
      </c>
      <c r="D1026" s="347"/>
      <c r="E1026" s="347"/>
      <c r="F1026" s="347"/>
      <c r="G1026" s="347"/>
      <c r="H1026" s="347"/>
      <c r="I1026" s="347"/>
      <c r="J1026" s="277" t="s">
        <v>176</v>
      </c>
      <c r="K1026" s="109"/>
      <c r="L1026" s="109"/>
      <c r="M1026" s="109"/>
      <c r="N1026" s="109"/>
      <c r="O1026" s="109"/>
      <c r="P1026" s="335" t="s">
        <v>177</v>
      </c>
      <c r="Q1026" s="335"/>
      <c r="R1026" s="335"/>
      <c r="S1026" s="335"/>
      <c r="T1026" s="335"/>
      <c r="U1026" s="335"/>
      <c r="V1026" s="335"/>
      <c r="W1026" s="335"/>
      <c r="X1026" s="335"/>
      <c r="Y1026" s="345" t="s">
        <v>178</v>
      </c>
      <c r="Z1026" s="346"/>
      <c r="AA1026" s="346"/>
      <c r="AB1026" s="346"/>
      <c r="AC1026" s="277" t="s">
        <v>179</v>
      </c>
      <c r="AD1026" s="277"/>
      <c r="AE1026" s="277"/>
      <c r="AF1026" s="277"/>
      <c r="AG1026" s="277"/>
      <c r="AH1026" s="345" t="s">
        <v>194</v>
      </c>
      <c r="AI1026" s="347"/>
      <c r="AJ1026" s="347"/>
      <c r="AK1026" s="347"/>
      <c r="AL1026" s="347" t="s">
        <v>181</v>
      </c>
      <c r="AM1026" s="347"/>
      <c r="AN1026" s="347"/>
      <c r="AO1026" s="422"/>
      <c r="AP1026" s="423" t="s">
        <v>182</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175</v>
      </c>
      <c r="D1059" s="347"/>
      <c r="E1059" s="347"/>
      <c r="F1059" s="347"/>
      <c r="G1059" s="347"/>
      <c r="H1059" s="347"/>
      <c r="I1059" s="347"/>
      <c r="J1059" s="277" t="s">
        <v>176</v>
      </c>
      <c r="K1059" s="109"/>
      <c r="L1059" s="109"/>
      <c r="M1059" s="109"/>
      <c r="N1059" s="109"/>
      <c r="O1059" s="109"/>
      <c r="P1059" s="335" t="s">
        <v>177</v>
      </c>
      <c r="Q1059" s="335"/>
      <c r="R1059" s="335"/>
      <c r="S1059" s="335"/>
      <c r="T1059" s="335"/>
      <c r="U1059" s="335"/>
      <c r="V1059" s="335"/>
      <c r="W1059" s="335"/>
      <c r="X1059" s="335"/>
      <c r="Y1059" s="345" t="s">
        <v>178</v>
      </c>
      <c r="Z1059" s="346"/>
      <c r="AA1059" s="346"/>
      <c r="AB1059" s="346"/>
      <c r="AC1059" s="277" t="s">
        <v>179</v>
      </c>
      <c r="AD1059" s="277"/>
      <c r="AE1059" s="277"/>
      <c r="AF1059" s="277"/>
      <c r="AG1059" s="277"/>
      <c r="AH1059" s="345" t="s">
        <v>194</v>
      </c>
      <c r="AI1059" s="347"/>
      <c r="AJ1059" s="347"/>
      <c r="AK1059" s="347"/>
      <c r="AL1059" s="347" t="s">
        <v>181</v>
      </c>
      <c r="AM1059" s="347"/>
      <c r="AN1059" s="347"/>
      <c r="AO1059" s="422"/>
      <c r="AP1059" s="423" t="s">
        <v>182</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175</v>
      </c>
      <c r="D1092" s="347"/>
      <c r="E1092" s="347"/>
      <c r="F1092" s="347"/>
      <c r="G1092" s="347"/>
      <c r="H1092" s="347"/>
      <c r="I1092" s="347"/>
      <c r="J1092" s="277" t="s">
        <v>176</v>
      </c>
      <c r="K1092" s="109"/>
      <c r="L1092" s="109"/>
      <c r="M1092" s="109"/>
      <c r="N1092" s="109"/>
      <c r="O1092" s="109"/>
      <c r="P1092" s="335" t="s">
        <v>177</v>
      </c>
      <c r="Q1092" s="335"/>
      <c r="R1092" s="335"/>
      <c r="S1092" s="335"/>
      <c r="T1092" s="335"/>
      <c r="U1092" s="335"/>
      <c r="V1092" s="335"/>
      <c r="W1092" s="335"/>
      <c r="X1092" s="335"/>
      <c r="Y1092" s="345" t="s">
        <v>178</v>
      </c>
      <c r="Z1092" s="346"/>
      <c r="AA1092" s="346"/>
      <c r="AB1092" s="346"/>
      <c r="AC1092" s="277" t="s">
        <v>179</v>
      </c>
      <c r="AD1092" s="277"/>
      <c r="AE1092" s="277"/>
      <c r="AF1092" s="277"/>
      <c r="AG1092" s="277"/>
      <c r="AH1092" s="345" t="s">
        <v>194</v>
      </c>
      <c r="AI1092" s="347"/>
      <c r="AJ1092" s="347"/>
      <c r="AK1092" s="347"/>
      <c r="AL1092" s="347" t="s">
        <v>181</v>
      </c>
      <c r="AM1092" s="347"/>
      <c r="AN1092" s="347"/>
      <c r="AO1092" s="422"/>
      <c r="AP1092" s="423" t="s">
        <v>182</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175</v>
      </c>
      <c r="D1125" s="347"/>
      <c r="E1125" s="347"/>
      <c r="F1125" s="347"/>
      <c r="G1125" s="347"/>
      <c r="H1125" s="347"/>
      <c r="I1125" s="347"/>
      <c r="J1125" s="277" t="s">
        <v>176</v>
      </c>
      <c r="K1125" s="109"/>
      <c r="L1125" s="109"/>
      <c r="M1125" s="109"/>
      <c r="N1125" s="109"/>
      <c r="O1125" s="109"/>
      <c r="P1125" s="335" t="s">
        <v>177</v>
      </c>
      <c r="Q1125" s="335"/>
      <c r="R1125" s="335"/>
      <c r="S1125" s="335"/>
      <c r="T1125" s="335"/>
      <c r="U1125" s="335"/>
      <c r="V1125" s="335"/>
      <c r="W1125" s="335"/>
      <c r="X1125" s="335"/>
      <c r="Y1125" s="345" t="s">
        <v>178</v>
      </c>
      <c r="Z1125" s="346"/>
      <c r="AA1125" s="346"/>
      <c r="AB1125" s="346"/>
      <c r="AC1125" s="277" t="s">
        <v>179</v>
      </c>
      <c r="AD1125" s="277"/>
      <c r="AE1125" s="277"/>
      <c r="AF1125" s="277"/>
      <c r="AG1125" s="277"/>
      <c r="AH1125" s="345" t="s">
        <v>194</v>
      </c>
      <c r="AI1125" s="347"/>
      <c r="AJ1125" s="347"/>
      <c r="AK1125" s="347"/>
      <c r="AL1125" s="347" t="s">
        <v>181</v>
      </c>
      <c r="AM1125" s="347"/>
      <c r="AN1125" s="347"/>
      <c r="AO1125" s="422"/>
      <c r="AP1125" s="423" t="s">
        <v>182</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175</v>
      </c>
      <c r="D1158" s="347"/>
      <c r="E1158" s="347"/>
      <c r="F1158" s="347"/>
      <c r="G1158" s="347"/>
      <c r="H1158" s="347"/>
      <c r="I1158" s="347"/>
      <c r="J1158" s="277" t="s">
        <v>176</v>
      </c>
      <c r="K1158" s="109"/>
      <c r="L1158" s="109"/>
      <c r="M1158" s="109"/>
      <c r="N1158" s="109"/>
      <c r="O1158" s="109"/>
      <c r="P1158" s="335" t="s">
        <v>177</v>
      </c>
      <c r="Q1158" s="335"/>
      <c r="R1158" s="335"/>
      <c r="S1158" s="335"/>
      <c r="T1158" s="335"/>
      <c r="U1158" s="335"/>
      <c r="V1158" s="335"/>
      <c r="W1158" s="335"/>
      <c r="X1158" s="335"/>
      <c r="Y1158" s="345" t="s">
        <v>178</v>
      </c>
      <c r="Z1158" s="346"/>
      <c r="AA1158" s="346"/>
      <c r="AB1158" s="346"/>
      <c r="AC1158" s="277" t="s">
        <v>179</v>
      </c>
      <c r="AD1158" s="277"/>
      <c r="AE1158" s="277"/>
      <c r="AF1158" s="277"/>
      <c r="AG1158" s="277"/>
      <c r="AH1158" s="345" t="s">
        <v>194</v>
      </c>
      <c r="AI1158" s="347"/>
      <c r="AJ1158" s="347"/>
      <c r="AK1158" s="347"/>
      <c r="AL1158" s="347" t="s">
        <v>181</v>
      </c>
      <c r="AM1158" s="347"/>
      <c r="AN1158" s="347"/>
      <c r="AO1158" s="422"/>
      <c r="AP1158" s="423" t="s">
        <v>182</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175</v>
      </c>
      <c r="D1191" s="347"/>
      <c r="E1191" s="347"/>
      <c r="F1191" s="347"/>
      <c r="G1191" s="347"/>
      <c r="H1191" s="347"/>
      <c r="I1191" s="347"/>
      <c r="J1191" s="277" t="s">
        <v>176</v>
      </c>
      <c r="K1191" s="109"/>
      <c r="L1191" s="109"/>
      <c r="M1191" s="109"/>
      <c r="N1191" s="109"/>
      <c r="O1191" s="109"/>
      <c r="P1191" s="335" t="s">
        <v>177</v>
      </c>
      <c r="Q1191" s="335"/>
      <c r="R1191" s="335"/>
      <c r="S1191" s="335"/>
      <c r="T1191" s="335"/>
      <c r="U1191" s="335"/>
      <c r="V1191" s="335"/>
      <c r="W1191" s="335"/>
      <c r="X1191" s="335"/>
      <c r="Y1191" s="345" t="s">
        <v>178</v>
      </c>
      <c r="Z1191" s="346"/>
      <c r="AA1191" s="346"/>
      <c r="AB1191" s="346"/>
      <c r="AC1191" s="277" t="s">
        <v>179</v>
      </c>
      <c r="AD1191" s="277"/>
      <c r="AE1191" s="277"/>
      <c r="AF1191" s="277"/>
      <c r="AG1191" s="277"/>
      <c r="AH1191" s="345" t="s">
        <v>194</v>
      </c>
      <c r="AI1191" s="347"/>
      <c r="AJ1191" s="347"/>
      <c r="AK1191" s="347"/>
      <c r="AL1191" s="347" t="s">
        <v>181</v>
      </c>
      <c r="AM1191" s="347"/>
      <c r="AN1191" s="347"/>
      <c r="AO1191" s="422"/>
      <c r="AP1191" s="423" t="s">
        <v>182</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175</v>
      </c>
      <c r="D1224" s="347"/>
      <c r="E1224" s="347"/>
      <c r="F1224" s="347"/>
      <c r="G1224" s="347"/>
      <c r="H1224" s="347"/>
      <c r="I1224" s="347"/>
      <c r="J1224" s="277" t="s">
        <v>176</v>
      </c>
      <c r="K1224" s="109"/>
      <c r="L1224" s="109"/>
      <c r="M1224" s="109"/>
      <c r="N1224" s="109"/>
      <c r="O1224" s="109"/>
      <c r="P1224" s="335" t="s">
        <v>177</v>
      </c>
      <c r="Q1224" s="335"/>
      <c r="R1224" s="335"/>
      <c r="S1224" s="335"/>
      <c r="T1224" s="335"/>
      <c r="U1224" s="335"/>
      <c r="V1224" s="335"/>
      <c r="W1224" s="335"/>
      <c r="X1224" s="335"/>
      <c r="Y1224" s="345" t="s">
        <v>178</v>
      </c>
      <c r="Z1224" s="346"/>
      <c r="AA1224" s="346"/>
      <c r="AB1224" s="346"/>
      <c r="AC1224" s="277" t="s">
        <v>179</v>
      </c>
      <c r="AD1224" s="277"/>
      <c r="AE1224" s="277"/>
      <c r="AF1224" s="277"/>
      <c r="AG1224" s="277"/>
      <c r="AH1224" s="345" t="s">
        <v>194</v>
      </c>
      <c r="AI1224" s="347"/>
      <c r="AJ1224" s="347"/>
      <c r="AK1224" s="347"/>
      <c r="AL1224" s="347" t="s">
        <v>181</v>
      </c>
      <c r="AM1224" s="347"/>
      <c r="AN1224" s="347"/>
      <c r="AO1224" s="422"/>
      <c r="AP1224" s="423" t="s">
        <v>182</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175</v>
      </c>
      <c r="D1257" s="347"/>
      <c r="E1257" s="347"/>
      <c r="F1257" s="347"/>
      <c r="G1257" s="347"/>
      <c r="H1257" s="347"/>
      <c r="I1257" s="347"/>
      <c r="J1257" s="277" t="s">
        <v>176</v>
      </c>
      <c r="K1257" s="109"/>
      <c r="L1257" s="109"/>
      <c r="M1257" s="109"/>
      <c r="N1257" s="109"/>
      <c r="O1257" s="109"/>
      <c r="P1257" s="335" t="s">
        <v>177</v>
      </c>
      <c r="Q1257" s="335"/>
      <c r="R1257" s="335"/>
      <c r="S1257" s="335"/>
      <c r="T1257" s="335"/>
      <c r="U1257" s="335"/>
      <c r="V1257" s="335"/>
      <c r="W1257" s="335"/>
      <c r="X1257" s="335"/>
      <c r="Y1257" s="345" t="s">
        <v>178</v>
      </c>
      <c r="Z1257" s="346"/>
      <c r="AA1257" s="346"/>
      <c r="AB1257" s="346"/>
      <c r="AC1257" s="277" t="s">
        <v>179</v>
      </c>
      <c r="AD1257" s="277"/>
      <c r="AE1257" s="277"/>
      <c r="AF1257" s="277"/>
      <c r="AG1257" s="277"/>
      <c r="AH1257" s="345" t="s">
        <v>194</v>
      </c>
      <c r="AI1257" s="347"/>
      <c r="AJ1257" s="347"/>
      <c r="AK1257" s="347"/>
      <c r="AL1257" s="347" t="s">
        <v>181</v>
      </c>
      <c r="AM1257" s="347"/>
      <c r="AN1257" s="347"/>
      <c r="AO1257" s="422"/>
      <c r="AP1257" s="423" t="s">
        <v>182</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175</v>
      </c>
      <c r="D1290" s="347"/>
      <c r="E1290" s="347"/>
      <c r="F1290" s="347"/>
      <c r="G1290" s="347"/>
      <c r="H1290" s="347"/>
      <c r="I1290" s="347"/>
      <c r="J1290" s="277" t="s">
        <v>176</v>
      </c>
      <c r="K1290" s="109"/>
      <c r="L1290" s="109"/>
      <c r="M1290" s="109"/>
      <c r="N1290" s="109"/>
      <c r="O1290" s="109"/>
      <c r="P1290" s="335" t="s">
        <v>177</v>
      </c>
      <c r="Q1290" s="335"/>
      <c r="R1290" s="335"/>
      <c r="S1290" s="335"/>
      <c r="T1290" s="335"/>
      <c r="U1290" s="335"/>
      <c r="V1290" s="335"/>
      <c r="W1290" s="335"/>
      <c r="X1290" s="335"/>
      <c r="Y1290" s="345" t="s">
        <v>178</v>
      </c>
      <c r="Z1290" s="346"/>
      <c r="AA1290" s="346"/>
      <c r="AB1290" s="346"/>
      <c r="AC1290" s="277" t="s">
        <v>179</v>
      </c>
      <c r="AD1290" s="277"/>
      <c r="AE1290" s="277"/>
      <c r="AF1290" s="277"/>
      <c r="AG1290" s="277"/>
      <c r="AH1290" s="345" t="s">
        <v>194</v>
      </c>
      <c r="AI1290" s="347"/>
      <c r="AJ1290" s="347"/>
      <c r="AK1290" s="347"/>
      <c r="AL1290" s="347" t="s">
        <v>181</v>
      </c>
      <c r="AM1290" s="347"/>
      <c r="AN1290" s="347"/>
      <c r="AO1290" s="422"/>
      <c r="AP1290" s="423" t="s">
        <v>182</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2021-05-31T02:00:50Z</cp:lastPrinted>
  <dcterms:created xsi:type="dcterms:W3CDTF">2012-03-13T00:50:25Z</dcterms:created>
  <dcterms:modified xsi:type="dcterms:W3CDTF">2021-08-19T02:16:13Z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