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別紙3!$A$1:$AX$204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<sst xmlns="http://schemas.openxmlformats.org/spreadsheetml/2006/main" count="3297" uniqueCount="857">
  <si>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</si>
  <si>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</si>
  <si>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</si>
  <si>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</si>
  <si>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</si>
  <si>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</si>
  <si>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</si>
  <si>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</si>
  <si>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</si>
  <si>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</si>
  <si>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</si>
  <si>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</si>
  <si>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</si>
  <si>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</si>
  <si>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</si>
  <si>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</si>
  <si>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</si>
  <si>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</si>
  <si>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</si>
  <si>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</si>
  <si>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</si>
  <si>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</si>
  <si>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</si>
  <si>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</si>
  <si>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</si>
  <si>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</si>
  <si>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</si>
  <si>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</si>
  <si>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</si>
  <si>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</si>
  <si>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</si>
  <si>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</si>
  <si>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</si>
  <si>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</si>
  <si>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</si>
  <si>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</si>
  <si>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</si>
  <si>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</si>
  <si>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</si>
  <si>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</si>
  <si>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</si>
  <si>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</si>
  <si>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</si>
  <si>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</si>
  <si>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</si>
  <si>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</si>
  <si>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</si>
  <si>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</si>
  <si>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</si>
  <si>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</si>
  <si>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</si>
  <si>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</si>
  <si>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</si>
  <si>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</si>
  <si>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</si>
  <si>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</si>
  <si>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</si>
  <si>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</si>
  <si>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</si>
  <si>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</si>
  <si>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</si>
  <si>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</si>
  <si>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</si>
  <si>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</si>
  <si>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</si>
  <si>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</si>
  <si>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</si>
  <si>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</si>
  <si>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</si>
  <si>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</si>
  <si>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</si>
  <si>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</si>
  <si>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</si>
  <si>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</si>
  <si>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</si>
  <si>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</si>
  <si>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</si>
  <si>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</si>
  <si>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</si>
  <si>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</si>
  <si>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</si>
  <si>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</si>
  <si>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</si>
  <si>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</si>
  <si>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</si>
  <si>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</si>
  <si>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</si>
  <si>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</si>
  <si>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</si>
  <si>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</si>
  <si>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</si>
  <si>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</si>
  <si>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</si>
  <si>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</si>
  <si>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</si>
  <si>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</si>
  <si>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</si>
  <si>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</si>
  <si>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</si>
  <si>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</si>
  <si>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</si>
  <si>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</si>
  <si>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</si>
  <si>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</si>
  <si>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</si>
  <si>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</si>
  <si>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</si>
  <si>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</si>
  <si>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</si>
  <si>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</si>
  <si>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</si>
  <si>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</si>
  <si>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</si>
  <si>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</si>
  <si>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</si>
  <si>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</si>
  <si>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</si>
  <si>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</si>
  <si>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</si>
  <si>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</si>
  <si>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</si>
  <si>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</si>
  <si>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</si>
  <si>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</si>
  <si>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</si>
  <si>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</si>
  <si>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</si>
  <si>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</si>
  <si>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</si>
  <si>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</si>
  <si>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</si>
  <si>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</si>
  <si>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</si>
  <si>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</si>
  <si>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</si>
  <si>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</si>
  <si>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</si>
  <si>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</si>
  <si>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</si>
  <si>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</si>
  <si>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</si>
  <si>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</si>
  <si>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</si>
  <si>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</si>
  <si>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</si>
  <si>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</si>
  <si>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</si>
  <si>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</si>
  <si>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</si>
  <si>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</si>
  <si>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</si>
  <si>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</si>
  <si>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</si>
  <si>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</si>
  <si>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</si>
  <si>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</si>
  <si>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</si>
  <si>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</si>
  <si>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</si>
  <si>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</si>
  <si>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</si>
  <si>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</si>
  <si>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</si>
  <si>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</si>
  <si>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</si>
  <si>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</si>
  <si>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</si>
  <si>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</si>
  <si>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</si>
  <si>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</si>
  <si>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</si>
  <si>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</si>
  <si>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</si>
  <si>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</si>
  <si>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</si>
  <si>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</si>
  <si>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</si>
  <si>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</si>
  <si>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</si>
  <si>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</si>
  <si>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</si>
  <si>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</si>
  <si>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</si>
  <si>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</si>
  <si>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</si>
  <si>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</si>
  <si>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</si>
  <si>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</si>
  <si>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</si>
  <si>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</si>
  <si>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</si>
  <si>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</si>
  <si>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</si>
  <si>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</si>
  <si>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</si>
  <si>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</si>
  <si>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</si>
  <si>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</si>
  <si>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</si>
  <si>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</si>
  <si>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</si>
  <si>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</si>
  <si>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</si>
  <si>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</si>
  <si>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</si>
  <si>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</si>
  <si>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</si>
  <si>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</si>
  <si>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</si>
  <si>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</si>
  <si>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</si>
  <si>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</si>
  <si>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</si>
  <si>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</si>
  <si>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</si>
  <si>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</si>
  <si>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</si>
  <si>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</si>
  <si>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</si>
  <si>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</si>
  <si>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</si>
  <si>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</si>
  <si>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</si>
  <si>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</si>
  <si>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</si>
  <si>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</si>
  <si>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</si>
  <si>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</si>
  <si>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</si>
  <si>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</si>
  <si>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</si>
  <si>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</si>
  <si>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</si>
  <si>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</si>
  <si>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</si>
  <si>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</si>
  <si>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</si>
  <si>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</si>
  <si>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</si>
  <si>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</si>
  <si>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</si>
  <si>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</si>
  <si>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</si>
  <si>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</si>
  <si>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</si>
  <si>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</si>
  <si>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</si>
  <si>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</si>
  <si>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</si>
  <si>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</si>
  <si>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</si>
  <si>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</si>
  <si>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</si>
  <si>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</si>
  <si>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</si>
  <si>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</si>
  <si>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</si>
  <si>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</si>
  <si>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</si>
  <si>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</si>
  <si>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</si>
  <si>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</si>
  <si>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</si>
  <si>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</si>
  <si>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</si>
  <si>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</si>
  <si>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</si>
  <si>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</si>
  <si>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</si>
  <si>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</si>
  <si>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</si>
  <si>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</si>
  <si>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</si>
  <si>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</si>
  <si>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</si>
  <si>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</si>
  <si>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</si>
  <si>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</si>
  <si>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</si>
  <si>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</si>
  <si>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</si>
  <si>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</si>
  <si>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</si>
  <si>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</si>
  <si>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</si>
  <si>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</si>
  <si>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</si>
  <si>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</si>
  <si>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</si>
  <si>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</si>
  <si>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</si>
  <si>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</si>
  <si>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</si>
  <si>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</si>
  <si>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</si>
  <si>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</si>
  <si>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</si>
  <si>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</si>
  <si>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</si>
  <si>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</si>
  <si>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</si>
  <si>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</si>
  <si>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</si>
  <si>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</si>
  <si>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</si>
  <si>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</si>
  <si>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</si>
  <si>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</si>
  <si>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</si>
  <si>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</si>
  <si>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</si>
  <si>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</si>
  <si>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</si>
  <si>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</si>
  <si>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</si>
  <si>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</si>
  <si>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</si>
  <si>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</si>
  <si>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</si>
  <si>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</si>
  <si>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</si>
  <si>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</si>
  <si>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</si>
  <si>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</si>
  <si>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</si>
  <si>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</si>
  <si>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</si>
  <si>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</si>
  <si>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</si>
  <si>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</si>
  <si>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</si>
  <si>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</si>
  <si>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</si>
  <si>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</si>
  <si>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</si>
  <si>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</si>
  <si>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</si>
  <si>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</si>
  <si>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</si>
  <si>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</si>
  <si>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</si>
  <si>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</si>
  <si>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</si>
  <si>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</si>
  <si>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</si>
  <si>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</si>
  <si>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</si>
  <si>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</si>
  <si>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</si>
  <si>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</si>
  <si>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</si>
  <si>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</si>
  <si>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</si>
  <si>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</si>
  <si>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</si>
  <si>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</si>
  <si>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</si>
  <si>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</si>
  <si>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</si>
  <si>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</si>
  <si>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</si>
  <si>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</si>
  <si>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</si>
  <si>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</si>
  <si>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</si>
  <si>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</si>
  <si>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</si>
  <si>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</si>
  <si>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</si>
  <si>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</si>
  <si>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</si>
  <si>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</si>
  <si>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</si>
  <si>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</si>
  <si>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</si>
  <si>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</si>
  <si>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</si>
  <si>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</si>
  <si>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</si>
  <si>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</si>
  <si>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</si>
  <si>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</si>
  <si>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</si>
  <si>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</si>
  <si>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</si>
  <si>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</si>
  <si>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</si>
  <si>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</si>
  <si>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</si>
  <si>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</si>
  <si>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</si>
  <si>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</si>
  <si>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</si>
  <si>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</si>
  <si>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</si>
  <si>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</si>
  <si>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</si>
  <si>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</si>
  <si>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</si>
  <si>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</si>
  <si>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</si>
  <si>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</si>
  <si>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</si>
  <si>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</si>
  <si>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</si>
  <si>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</si>
  <si>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</si>
  <si>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</si>
  <si>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</si>
  <si>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</si>
  <si>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</si>
  <si>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</si>
  <si>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</si>
  <si>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</si>
  <si>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</si>
  <si>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</si>
  <si>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</si>
  <si>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</si>
  <si>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</si>
  <si>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</si>
  <si>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</si>
  <si>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</si>
  <si>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</si>
  <si>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</si>
  <si>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</si>
  <si>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</si>
  <si>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</si>
  <si>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</si>
  <si>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</si>
  <si>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</si>
  <si>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</si>
  <si>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</si>
  <si>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</si>
  <si>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</si>
  <si>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</si>
  <si>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</si>
  <si>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</si>
  <si>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</si>
  <si>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</si>
  <si>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</si>
  <si>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</si>
  <si>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</si>
  <si>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</si>
  <si>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</si>
  <si>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</si>
  <si>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</si>
  <si>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</si>
  <si>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</si>
  <si>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</si>
  <si>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</si>
  <si>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</si>
  <si>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</si>
  <si>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</si>
  <si>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</si>
  <si>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</si>
  <si>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</si>
  <si>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</si>
  <si>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</si>
  <si>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</si>
  <si>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</si>
  <si>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</si>
  <si>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</si>
  <si>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</si>
  <si>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</si>
  <si>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</si>
  <si>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</si>
  <si>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</si>
  <si>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</si>
  <si>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</si>
  <si>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</si>
  <si>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</si>
  <si>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</si>
  <si>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</si>
  <si>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</si>
  <si>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</si>
  <si>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</si>
  <si>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</si>
  <si>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</si>
  <si>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</si>
  <si>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</si>
  <si>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</si>
  <si>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</si>
  <si>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</si>
  <si>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</si>
  <si>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</si>
  <si>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</si>
  <si>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</si>
  <si>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</si>
  <si>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</si>
  <si>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</si>
  <si>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</si>
  <si>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</si>
  <si>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</si>
  <si>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</si>
  <si>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</si>
  <si>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</si>
  <si>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</si>
  <si>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</si>
  <si>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</si>
  <si>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</si>
  <si>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</si>
  <si>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</si>
  <si>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</si>
  <si>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</si>
  <si>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</si>
  <si>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</si>
  <si>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</si>
  <si>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</si>
  <si>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</si>
  <si>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</si>
  <si>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</si>
  <si>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</si>
  <si>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</si>
  <si>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</si>
  <si>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</si>
  <si>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</si>
  <si>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</si>
  <si>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</si>
  <si>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</si>
  <si>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</si>
  <si>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</si>
  <si>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</si>
  <si>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</si>
  <si>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</si>
  <si>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</si>
  <si>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</si>
  <si>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</si>
  <si>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</si>
  <si>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</si>
  <si>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</si>
  <si>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</si>
  <si>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</si>
  <si>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</si>
  <si>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</si>
  <si>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</si>
  <si>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</si>
  <si>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</si>
  <si>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</si>
  <si>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</si>
  <si>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</si>
  <si>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</si>
  <si>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</si>
  <si>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</si>
  <si>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</si>
  <si>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</si>
  <si>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</si>
  <si>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</si>
  <si>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</si>
  <si>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</si>
  <si>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</si>
  <si>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</si>
  <si>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</si>
  <si>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</si>
  <si>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</si>
  <si>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</si>
  <si>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</si>
  <si>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</si>
  <si>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</si>
  <si>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</si>
  <si>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</si>
  <si>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</si>
  <si>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</si>
  <si>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</si>
  <si>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</si>
  <si>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</si>
  <si>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</si>
  <si>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</si>
  <si>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</si>
  <si>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</si>
  <si>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</si>
  <si>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</si>
  <si>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</si>
  <si>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</si>
  <si>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</si>
  <si>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</si>
  <si>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</si>
  <si>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</si>
  <si>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</si>
  <si>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</si>
  <si>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</si>
  <si>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</si>
  <si>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</si>
  <si>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</si>
  <si>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</si>
  <si>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</si>
  <si>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</si>
  <si>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</si>
  <si>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</si>
  <si>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</si>
  <si>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</si>
  <si>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</si>
  <si>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</si>
  <si>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</si>
  <si>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</si>
  <si>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</si>
  <si>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</si>
  <si>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</si>
  <si>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</si>
  <si>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</si>
  <si>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</si>
  <si>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</si>
  <si>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</si>
  <si>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</si>
  <si>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</si>
  <si>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</si>
  <si>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</si>
  <si>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</si>
  <si>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</si>
  <si>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</si>
  <si>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</si>
  <si>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</si>
  <si>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</si>
  <si>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</si>
  <si>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</si>
  <si>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</si>
  <si>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</si>
  <si>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</si>
  <si>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</si>
  <si>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</si>
  <si>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</si>
  <si>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</si>
  <si>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</si>
  <si>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</si>
  <si>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</si>
  <si>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</si>
  <si>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</si>
  <si>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</si>
  <si>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</si>
  <si>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</si>
  <si>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</si>
  <si>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</si>
  <si>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</si>
  <si>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</si>
  <si>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</si>
  <si>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</si>
  <si>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</si>
  <si>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</si>
  <si>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</si>
  <si>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</si>
  <si>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</si>
  <si>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</si>
  <si>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</si>
  <si>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</si>
  <si>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</si>
  <si>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</si>
  <si>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</si>
  <si>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</si>
  <si>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</si>
  <si>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</si>
  <si>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</si>
  <si>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</si>
  <si>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</si>
  <si>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</si>
  <si>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</si>
  <si>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</si>
  <si>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</si>
  <si>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</si>
  <si>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</si>
  <si>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</si>
  <si>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</si>
  <si>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</si>
  <si>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</si>
  <si>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</si>
  <si>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</si>
  <si>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</si>
  <si>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</si>
  <si>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</si>
  <si>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</si>
  <si>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</si>
  <si>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</si>
  <si>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</si>
  <si>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</si>
  <si>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</si>
  <si>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</si>
  <si>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</si>
  <si>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</si>
  <si>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</si>
  <si>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</si>
  <si>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</si>
  <si>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</si>
  <si>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</si>
  <si>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</si>
  <si>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</si>
  <si>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</si>
  <si>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</si>
  <si>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</si>
  <si>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</si>
  <si>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</si>
  <si>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</si>
  <si>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北浦　康弘</t>
    <rPh sb="0" eb="2">
      <t>キタウラ</t>
    </rPh>
    <rPh sb="3" eb="5">
      <t>ヤスヒロ</t>
    </rPh>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</si>
  <si>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8">
      <t>シュツニュウコク</t>
    </rPh>
    <rPh sb="28" eb="30">
      <t>カンリ</t>
    </rPh>
    <rPh sb="30" eb="31">
      <t>オヨ</t>
    </rPh>
    <rPh sb="32" eb="34">
      <t>ナンミン</t>
    </rPh>
    <rPh sb="34" eb="37">
      <t>ニンテイホウ</t>
    </rPh>
    <rPh sb="37" eb="38">
      <t>ダイ</t>
    </rPh>
    <rPh sb="39" eb="40">
      <t>ジョウ</t>
    </rPh>
    <rPh sb="40" eb="41">
      <t>オヨ</t>
    </rPh>
    <rPh sb="42" eb="43">
      <t>ダイ</t>
    </rPh>
    <rPh sb="44" eb="45">
      <t>ジョウ</t>
    </rPh>
    <phoneticPr fontId="5"/>
  </si>
  <si>
    <t>ビジットジャパンキャンペーン、明日の日本を支える観光ビジョン、観光ビジョン実現プログラム2020、成長戦略2020、骨太の方針2020</t>
    <rPh sb="15" eb="17">
      <t>アス</t>
    </rPh>
    <rPh sb="18" eb="20">
      <t>ニホン</t>
    </rPh>
    <rPh sb="21" eb="22">
      <t>ササ</t>
    </rPh>
    <rPh sb="24" eb="26">
      <t>カンコウ</t>
    </rPh>
    <rPh sb="31" eb="33">
      <t>カンコウ</t>
    </rPh>
    <rPh sb="37" eb="39">
      <t>ジツゲン</t>
    </rPh>
    <rPh sb="49" eb="51">
      <t>セイチョウ</t>
    </rPh>
    <rPh sb="51" eb="53">
      <t>センリャク</t>
    </rPh>
    <rPh sb="58" eb="60">
      <t>ホネブト</t>
    </rPh>
    <rPh sb="61" eb="63">
      <t>ホウシン</t>
    </rPh>
    <phoneticPr fontId="5"/>
  </si>
  <si>
    <t>○</t>
  </si>
  <si>
    <t>出入国管理上問題ないと見られる外国人に対する利便性を高めるため円滑な査証（ビザ）発給を行う一方、我が国の利益を害するおそれのある外国人の入国を阻止するため、査証審査を厳格に行うことにより、適正な形での観光立国推進や外国人材の受入れ等による日本経済の活性化や、観光・留学等を通じた二国間の人的交流促進に寄与する。</t>
    <phoneticPr fontId="5"/>
  </si>
  <si>
    <t>迅速かつ適正なビザ審査・発給を行うため、ビザ業務の合理化として、査証事務支援システムの運用・管理及び拡充、訪日外国人査証ホットラインの運用を継続する他、本省及び在外公館において、査証事務処理上必要な物品及び体制の整備を行う。また、外国人観光客誘致等のため、ビザが必要な国に対するビザ緩和措置を検討・実施する。</t>
    <phoneticPr fontId="5"/>
  </si>
  <si>
    <t>-</t>
    <phoneticPr fontId="5"/>
  </si>
  <si>
    <t>査証発給に必要な経費</t>
    <rPh sb="0" eb="2">
      <t>サショウ</t>
    </rPh>
    <rPh sb="2" eb="4">
      <t>ハッキュウ</t>
    </rPh>
    <rPh sb="5" eb="7">
      <t>ヒツヨウ</t>
    </rPh>
    <rPh sb="8" eb="10">
      <t>ケイヒ</t>
    </rPh>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</si>
  <si>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</si>
  <si>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訪日外国人査証ホットライン関連経費</t>
    <rPh sb="0" eb="2">
      <t>ホウニチ</t>
    </rPh>
    <rPh sb="2" eb="5">
      <t>ガイコクジン</t>
    </rPh>
    <rPh sb="5" eb="7">
      <t>サショウ</t>
    </rPh>
    <rPh sb="13" eb="15">
      <t>カンレン</t>
    </rPh>
    <rPh sb="15" eb="17">
      <t>ケイヒ</t>
    </rPh>
    <phoneticPr fontId="5"/>
  </si>
  <si>
    <t>査証業務体制強化費</t>
    <rPh sb="0" eb="2">
      <t>サショウ</t>
    </rPh>
    <rPh sb="2" eb="4">
      <t>ギョウム</t>
    </rPh>
    <rPh sb="4" eb="6">
      <t>タイセイ</t>
    </rPh>
    <rPh sb="6" eb="9">
      <t>キョウカヒ</t>
    </rPh>
    <phoneticPr fontId="5"/>
  </si>
  <si>
    <t>査証業務強化ユニット関連経費</t>
    <rPh sb="0" eb="2">
      <t>サショウ</t>
    </rPh>
    <rPh sb="2" eb="4">
      <t>ギョウム</t>
    </rPh>
    <rPh sb="4" eb="6">
      <t>キョウカ</t>
    </rPh>
    <rPh sb="10" eb="12">
      <t>カンレン</t>
    </rPh>
    <rPh sb="12" eb="14">
      <t>ケイヒ</t>
    </rPh>
    <phoneticPr fontId="5"/>
  </si>
  <si>
    <t>査証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phoneticPr fontId="5"/>
  </si>
  <si>
    <t>適正な査証審査を行い、査証を発給する。また、入国管理上問題がないと見られる外国人へのビザ発給要件の緩和を進めていく。（査証発給実績は活動指標を参照）</t>
    <phoneticPr fontId="5"/>
  </si>
  <si>
    <t>訪日外国人数（なお、数字は年単位である。）</t>
    <phoneticPr fontId="5"/>
  </si>
  <si>
    <t>人</t>
    <rPh sb="0" eb="1">
      <t>ヒト</t>
    </rPh>
    <phoneticPr fontId="5"/>
  </si>
  <si>
    <t>査証発給数（なお、数字は年単位である。）</t>
    <rPh sb="0" eb="2">
      <t>サショウ</t>
    </rPh>
    <rPh sb="2" eb="4">
      <t>ハッキュウ</t>
    </rPh>
    <rPh sb="4" eb="5">
      <t>スウ</t>
    </rPh>
    <rPh sb="9" eb="11">
      <t>スウジ</t>
    </rPh>
    <rPh sb="12" eb="15">
      <t>ネンタンイ</t>
    </rPh>
    <phoneticPr fontId="5"/>
  </si>
  <si>
    <t>件</t>
    <rPh sb="0" eb="1">
      <t>ケン</t>
    </rPh>
    <phoneticPr fontId="5"/>
  </si>
  <si>
    <t>在外公館査証担当臨時職員の業務委託実施公館（令和2年度：25公館）における査証発給数（なお、数字は年単位である。）</t>
    <phoneticPr fontId="5"/>
  </si>
  <si>
    <t>査証発給に必要な経費
（予算額／査証発給数）　　　　　　　　　　　　　　</t>
    <rPh sb="0" eb="2">
      <t>サショウ</t>
    </rPh>
    <rPh sb="2" eb="4">
      <t>ハッキュウ</t>
    </rPh>
    <rPh sb="5" eb="7">
      <t>ヒツヨウ</t>
    </rPh>
    <rPh sb="8" eb="10">
      <t>ケイヒ</t>
    </rPh>
    <rPh sb="12" eb="15">
      <t>ヨサンガク</t>
    </rPh>
    <rPh sb="16" eb="18">
      <t>サショウ</t>
    </rPh>
    <rPh sb="18" eb="20">
      <t>ハッキュウ</t>
    </rPh>
    <rPh sb="20" eb="21">
      <t>スウ</t>
    </rPh>
    <phoneticPr fontId="5"/>
  </si>
  <si>
    <t>訪日外国人査証ホットライン関連経費
（予算額／査証発給数）　</t>
    <rPh sb="0" eb="2">
      <t>ホウニチ</t>
    </rPh>
    <rPh sb="2" eb="5">
      <t>ガイコクジン</t>
    </rPh>
    <rPh sb="5" eb="7">
      <t>サショウ</t>
    </rPh>
    <rPh sb="13" eb="15">
      <t>カンレン</t>
    </rPh>
    <rPh sb="15" eb="17">
      <t>ケイヒ</t>
    </rPh>
    <rPh sb="19" eb="22">
      <t>ヨサンガク</t>
    </rPh>
    <rPh sb="23" eb="25">
      <t>サショウ</t>
    </rPh>
    <rPh sb="25" eb="27">
      <t>ハッキュウ</t>
    </rPh>
    <rPh sb="27" eb="28">
      <t>スウ</t>
    </rPh>
    <phoneticPr fontId="5"/>
  </si>
  <si>
    <t>在外公館査証担当臨時職員等関係経費
（予算額／実施公館の査証発給数）　　　　　　　　　　　　　　</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rPh sb="19" eb="22">
      <t>ヨサンガク</t>
    </rPh>
    <rPh sb="23" eb="25">
      <t>ジッシ</t>
    </rPh>
    <rPh sb="25" eb="27">
      <t>コウカン</t>
    </rPh>
    <rPh sb="28" eb="30">
      <t>サショウ</t>
    </rPh>
    <rPh sb="30" eb="32">
      <t>ハッキュウ</t>
    </rPh>
    <rPh sb="32" eb="33">
      <t>スウ</t>
    </rPh>
    <phoneticPr fontId="5"/>
  </si>
  <si>
    <t>査証業務体制強化費
（予算額／査証発給数）　　　　　　　　　　　　　　</t>
    <rPh sb="0" eb="2">
      <t>サショウ</t>
    </rPh>
    <rPh sb="2" eb="4">
      <t>ギョウム</t>
    </rPh>
    <rPh sb="4" eb="6">
      <t>タイセイ</t>
    </rPh>
    <rPh sb="6" eb="9">
      <t>キョウカヒ</t>
    </rPh>
    <rPh sb="11" eb="14">
      <t>ヨサンガク</t>
    </rPh>
    <rPh sb="15" eb="17">
      <t>サショウ</t>
    </rPh>
    <rPh sb="17" eb="19">
      <t>ハッキュウ</t>
    </rPh>
    <rPh sb="19" eb="20">
      <t>スウ</t>
    </rPh>
    <phoneticPr fontId="5"/>
  </si>
  <si>
    <t>円</t>
    <rPh sb="0" eb="1">
      <t>エン</t>
    </rPh>
    <phoneticPr fontId="5"/>
  </si>
  <si>
    <t>946,573,000/6,952,804</t>
    <phoneticPr fontId="5"/>
  </si>
  <si>
    <t>1,087,331,000/8,277,340</t>
    <phoneticPr fontId="5"/>
  </si>
  <si>
    <t>未確定</t>
    <rPh sb="0" eb="3">
      <t>ミカクテイ</t>
    </rPh>
    <phoneticPr fontId="5"/>
  </si>
  <si>
    <t>129,926,000/8,277,340</t>
    <phoneticPr fontId="5"/>
  </si>
  <si>
    <t>52,628,000/6,452,978</t>
    <phoneticPr fontId="5"/>
  </si>
  <si>
    <t>66,266,000/7,718,184</t>
    <phoneticPr fontId="5"/>
  </si>
  <si>
    <t>25,262,000/6,952,804</t>
    <phoneticPr fontId="5"/>
  </si>
  <si>
    <t>26,317,000/8,277,340</t>
    <phoneticPr fontId="5"/>
  </si>
  <si>
    <t>基本目標Ⅳ　領事政策</t>
    <rPh sb="0" eb="2">
      <t>キホン</t>
    </rPh>
    <rPh sb="2" eb="4">
      <t>モクヒョウ</t>
    </rPh>
    <rPh sb="6" eb="8">
      <t>リョウジ</t>
    </rPh>
    <rPh sb="8" eb="10">
      <t>セイサク</t>
    </rPh>
    <phoneticPr fontId="5"/>
  </si>
  <si>
    <t>施策Ⅳ－１　領事業務の充実　個別分野３　外国人問題への取組</t>
    <rPh sb="0" eb="2">
      <t>シサク</t>
    </rPh>
    <rPh sb="6" eb="8">
      <t>リョウジ</t>
    </rPh>
    <rPh sb="8" eb="10">
      <t>ギョウム</t>
    </rPh>
    <rPh sb="11" eb="13">
      <t>ジュウジツ</t>
    </rPh>
    <rPh sb="14" eb="16">
      <t>コベツ</t>
    </rPh>
    <rPh sb="16" eb="18">
      <t>ブンヤ</t>
    </rPh>
    <rPh sb="20" eb="23">
      <t>ガイコクジン</t>
    </rPh>
    <rPh sb="23" eb="25">
      <t>モンダイ</t>
    </rPh>
    <rPh sb="27" eb="29">
      <t>トリクミ</t>
    </rPh>
    <phoneticPr fontId="5"/>
  </si>
  <si>
    <t>出入国管理上問題がないと見られる外国人へのビザ発給要件緩和</t>
    <phoneticPr fontId="5"/>
  </si>
  <si>
    <t>１　ビザ発給要件の緩和
２　ビザ審査体制の強化</t>
    <phoneticPr fontId="5"/>
  </si>
  <si>
    <t xml:space="preserve">1 一般旅券所持者に対する短期滞在ビザの発給要件の緩和
H31年4月　カタールに対する数次ビザの緩和及び、商用目的、文化人・知識人向け数次ビザ発給要件の緩和。
R元年8月　ラオスに対する商用目的、文化人・知識人向け数次ビザ発給要件の緩和。
R元年9月　ロシアに対する8項目の協力プランに関与するロシア企業等の常勤者等に対する数次ビザの導入及び、大学生等に対する一次ビザ申請手続きの簡素化。
２　新型コロナウイルス感染症の影響を踏まえ、適正なビザ発給を行うためのビザ審査体制の強化を図ると共に次世代査証発給・渡航認証管理システムを導入。
・昨年4月から訪日外国人査証ホットラインを運用中。
・ビザ審査体制強化のため、在外公館の業務の繁忙度に応じ、臨時職員を増員した。
３　令和２年は新型コロナウイルス感染症の世界的な拡大の影響により、水際対策を強化したことから、新たなビザ発給要件の緩和は行っていない。
</t>
    <phoneticPr fontId="5"/>
  </si>
  <si>
    <t xml:space="preserve">１　外国人観光客誘致のためのビザ緩和措置
新型コロナウイルスの感染拡大が収束し、国際的な人の往来が再開した後のインバウンド観光需要の状況を見つつ、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新設公館等ビザ作成機未設置公館への機器の配備、次世代査証発給・渡航認証管理システムを導入する。
査証事務支援システムを活用し、ビザ審査の効率化を図り、出入国管理上問題ないと思われる外国人の入国を円滑にすると同時に我が国の利益を害するおそれのある外国人の入国阻止に寄与する。
</t>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</si>
  <si>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また、新型コロナウイルス感染症の世界的な流行拡大による水際対策を踏まえ、査証発給を慎重に判断する必要がある。</t>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</si>
  <si>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phoneticPr fontId="5"/>
  </si>
  <si>
    <t>「明日の日本を支える観光ビジョン」や「成長戦略2020」にビザ緩和が盛り込まれている。また、「2020年東京オリンピック競技・東京パラリンピック競技に向けたセキュリティ基本方針」において水際対策の強化が盛り込まれており、いずれも優先度の高い事業である。</t>
    <phoneticPr fontId="5"/>
  </si>
  <si>
    <t>有</t>
  </si>
  <si>
    <t>実施事業者が限定される業務を除いて、競争性のある調達を実施している。（一者応札となった入札等では、必ず改善策を検討している。また、競争性のない随意契約は特許権、排他的権利の保護との関連を有するものなどに限定しており、それ以外の場合は一般競争入札を適切に行うなどにより、競争性の確保をはかっている。）</t>
    <phoneticPr fontId="5"/>
  </si>
  <si>
    <t>‐</t>
  </si>
  <si>
    <t>支出に当たり見積合わせなどを行っており、単位当たりのコスト等は妥当なものとなっている。</t>
    <phoneticPr fontId="5"/>
  </si>
  <si>
    <t>事業目的に即し必要な支出に限定されている。</t>
    <phoneticPr fontId="5"/>
  </si>
  <si>
    <t>次世代査証発給・渡航認証管理システムの導入を進めている。</t>
    <phoneticPr fontId="5"/>
  </si>
  <si>
    <t>成果実績は概ね成果目標に見合ったものである。</t>
    <phoneticPr fontId="5"/>
  </si>
  <si>
    <t>戦略的なビザ緩和の実施により査証発給数（活動実績）は増加傾向にあったが、新型コロナウイルス感染症の影響により、査証発給数は大幅に減少している。</t>
    <phoneticPr fontId="5"/>
  </si>
  <si>
    <t>１　査証発給に必要な経費
　今後とも厳格かつ迅速な査証審査・発給業務体制を本省と在外公館との間で維持し、その実効性を高めていくためにも、査証事務支援システムで活用されるソフトを含め、より実効性の高い業務体制の実現に向けて工夫していく必要がある。
２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３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４　令和２年は新型コロナウイルス感染症の世界的拡大に伴う水際対策措置により、国際的な人の往来は減少した。今後、人の往来の再開に向けて、ビザ緩和措置や査証発給体制の整備に向けて取り組んでいく必要がある。</t>
    <phoneticPr fontId="5"/>
  </si>
  <si>
    <t>１　査証発給に必要な経費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在外公館査証担当臨時職員等関係経費
　査証発給体制の維持を確保すべく、作業分担の適正化に努め、効率性を重視し実施していく。
３　査証業務体制強化費
　消耗品の購入等に当たっては、引き続き必要性を判断し、経費削減に努めていく。</t>
    <phoneticPr fontId="5"/>
  </si>
  <si>
    <t>○公開プロセスの実施年：令和元年
○レビューシート番号：0137
○事業名：査証関連業務
○評価結果：事業内容の一部改善
○取りまとめコメント：
・システムの開発における投資効率の算定が適切になされているか不明である。合理化できる人員削減ないし1件当たりの処理速度、水際対策への寄与がどのように変化するのか、定性的な効果だけでなく定量的な効果も算定の上、投資判断を行うべきである。
・今後は各取組みの効果を可能な限り定量的に把握し、事業の改善につなげる必要がある。つまり、定量的なアウトカムを設定することが望ましいということである。例えば、5営業日以内にビザ発給を達成していることが一例であるが、これに限られない。いずれにしても、複数の成果目標を立てて複合的に判断することが肝要である。
・国別・地域別に個別に目標を立てて、効果を測定し、的確な予算配分を行う必要がある。
・システムで対応できる業務は積極的にシステム化を行うべき。また査証官の能力向上も引き続き努めるべき。
・水際対策については他省庁とも連携してスピード感をもってPDCAを回していく必要がある。
○対応状況の概要
次世代査証発給・渡航認証管理システムの運用開始により、まずは、令和２年度から、在中国公館の観光一次査証の申請者を対象に、オンライン申請及び電子査証を導入するため、査証シール関連経費を縮減する。今後も、在中国公館における導入状況等を検証しつつ、同システムの横展開を進めていく。
同時に、査証担当官会議等の積極的及び効果的な実施を通じ、水際対策の「鍵」となる在外公館の査証官が行う査証審査の「質」の向上を積極的に図っていく。</t>
    <phoneticPr fontId="5"/>
  </si>
  <si>
    <t>292</t>
    <phoneticPr fontId="5"/>
  </si>
  <si>
    <t>95</t>
    <phoneticPr fontId="5"/>
  </si>
  <si>
    <t>90</t>
    <phoneticPr fontId="5"/>
  </si>
  <si>
    <t>124</t>
    <phoneticPr fontId="5"/>
  </si>
  <si>
    <t>0126</t>
    <phoneticPr fontId="5"/>
  </si>
  <si>
    <t>0125</t>
    <phoneticPr fontId="5"/>
  </si>
  <si>
    <t>消耗品費</t>
    <rPh sb="0" eb="3">
      <t>ショウモウヒン</t>
    </rPh>
    <rPh sb="3" eb="4">
      <t>ヒ</t>
    </rPh>
    <phoneticPr fontId="5"/>
  </si>
  <si>
    <t>査証シール等の製造</t>
    <rPh sb="0" eb="2">
      <t>サショウ</t>
    </rPh>
    <rPh sb="5" eb="6">
      <t>トウ</t>
    </rPh>
    <rPh sb="7" eb="9">
      <t>セイゾウ</t>
    </rPh>
    <phoneticPr fontId="5"/>
  </si>
  <si>
    <t>雑役務費</t>
    <rPh sb="0" eb="1">
      <t>ザツ</t>
    </rPh>
    <rPh sb="1" eb="3">
      <t>エキム</t>
    </rPh>
    <phoneticPr fontId="5"/>
  </si>
  <si>
    <t>A.　（独）国立印刷局</t>
    <rPh sb="6" eb="8">
      <t>コクリツ</t>
    </rPh>
    <rPh sb="8" eb="11">
      <t>インサツキョク</t>
    </rPh>
    <phoneticPr fontId="5"/>
  </si>
  <si>
    <t>C.　ＤＨＬジャパン（株）</t>
    <rPh sb="11" eb="12">
      <t>カブ</t>
    </rPh>
    <phoneticPr fontId="5"/>
  </si>
  <si>
    <t>B.　（株）国際マイクロ写真工業社</t>
    <rPh sb="4" eb="5">
      <t>カブ</t>
    </rPh>
    <rPh sb="6" eb="8">
      <t>コクサイ</t>
    </rPh>
    <rPh sb="12" eb="14">
      <t>シャシン</t>
    </rPh>
    <rPh sb="14" eb="16">
      <t>コウギョウ</t>
    </rPh>
    <rPh sb="16" eb="17">
      <t>シャ</t>
    </rPh>
    <phoneticPr fontId="5"/>
  </si>
  <si>
    <t>通信運搬費</t>
    <rPh sb="0" eb="2">
      <t>ツウシン</t>
    </rPh>
    <rPh sb="2" eb="5">
      <t>ウンパンヒ</t>
    </rPh>
    <phoneticPr fontId="5"/>
  </si>
  <si>
    <t>査証シール等の発送</t>
    <rPh sb="0" eb="2">
      <t>サショウ</t>
    </rPh>
    <rPh sb="5" eb="6">
      <t>トウ</t>
    </rPh>
    <rPh sb="7" eb="9">
      <t>ハッソウ</t>
    </rPh>
    <phoneticPr fontId="5"/>
  </si>
  <si>
    <t>D.　（株）フォーサイト</t>
    <rPh sb="4" eb="5">
      <t>カブ</t>
    </rPh>
    <phoneticPr fontId="5"/>
  </si>
  <si>
    <t>査証関連備品等の移動</t>
    <rPh sb="0" eb="2">
      <t>サショウ</t>
    </rPh>
    <rPh sb="2" eb="4">
      <t>カンレン</t>
    </rPh>
    <rPh sb="4" eb="6">
      <t>ビヒン</t>
    </rPh>
    <rPh sb="6" eb="7">
      <t>トウ</t>
    </rPh>
    <rPh sb="8" eb="10">
      <t>イドウ</t>
    </rPh>
    <phoneticPr fontId="5"/>
  </si>
  <si>
    <t>E.　日系古紙溶解業者（上海）</t>
    <rPh sb="3" eb="5">
      <t>ニッケイ</t>
    </rPh>
    <rPh sb="5" eb="6">
      <t>フル</t>
    </rPh>
    <rPh sb="6" eb="7">
      <t>カミ</t>
    </rPh>
    <rPh sb="7" eb="9">
      <t>ヨウカイ</t>
    </rPh>
    <rPh sb="9" eb="11">
      <t>ギョウシャ</t>
    </rPh>
    <rPh sb="12" eb="14">
      <t>シャンハイ</t>
    </rPh>
    <phoneticPr fontId="5"/>
  </si>
  <si>
    <t>査証申請書類の廃棄</t>
    <rPh sb="0" eb="2">
      <t>サショウ</t>
    </rPh>
    <rPh sb="2" eb="4">
      <t>シンセイ</t>
    </rPh>
    <rPh sb="4" eb="6">
      <t>ショルイ</t>
    </rPh>
    <rPh sb="7" eb="9">
      <t>ハイキ</t>
    </rPh>
    <phoneticPr fontId="5"/>
  </si>
  <si>
    <t>F.　Asia Hotline Services（株）</t>
    <rPh sb="25" eb="26">
      <t>カブ</t>
    </rPh>
    <phoneticPr fontId="5"/>
  </si>
  <si>
    <t>領事業務関係謝金</t>
    <rPh sb="0" eb="2">
      <t>リョウジ</t>
    </rPh>
    <rPh sb="2" eb="4">
      <t>ギョウム</t>
    </rPh>
    <rPh sb="4" eb="6">
      <t>カンケイ</t>
    </rPh>
    <rPh sb="6" eb="8">
      <t>シャキン</t>
    </rPh>
    <phoneticPr fontId="5"/>
  </si>
  <si>
    <t>訪日外国人査証ホットラインの設置及び運営業務</t>
    <rPh sb="0" eb="2">
      <t>ホウニチ</t>
    </rPh>
    <rPh sb="2" eb="5">
      <t>ガイコクジン</t>
    </rPh>
    <rPh sb="5" eb="7">
      <t>サショウ</t>
    </rPh>
    <rPh sb="14" eb="16">
      <t>セッチ</t>
    </rPh>
    <rPh sb="16" eb="17">
      <t>オヨ</t>
    </rPh>
    <rPh sb="18" eb="20">
      <t>ウンエイ</t>
    </rPh>
    <rPh sb="20" eb="22">
      <t>ギョウム</t>
    </rPh>
    <phoneticPr fontId="5"/>
  </si>
  <si>
    <t>☑</t>
  </si>
  <si>
    <t>723,147,000/1,118,025</t>
    <phoneticPr fontId="5"/>
  </si>
  <si>
    <t>133,791,000/1,118025</t>
    <phoneticPr fontId="5"/>
  </si>
  <si>
    <t>61,885,000/962,680</t>
    <phoneticPr fontId="5"/>
  </si>
  <si>
    <t>30,841,000/1,118,025</t>
    <phoneticPr fontId="5"/>
  </si>
  <si>
    <t>G.　（株）アーバン・コネクションズ</t>
    <rPh sb="4" eb="5">
      <t>カブ</t>
    </rPh>
    <phoneticPr fontId="5"/>
  </si>
  <si>
    <t>領事業務関係謝金</t>
    <rPh sb="0" eb="2">
      <t>リョウジ</t>
    </rPh>
    <rPh sb="2" eb="4">
      <t>ギョウム</t>
    </rPh>
    <rPh sb="4" eb="6">
      <t>カンケイ</t>
    </rPh>
    <rPh sb="6" eb="8">
      <t>シャキン</t>
    </rPh>
    <phoneticPr fontId="5"/>
  </si>
  <si>
    <t>翻訳業務の調達</t>
    <rPh sb="0" eb="2">
      <t>ホンヤク</t>
    </rPh>
    <rPh sb="2" eb="4">
      <t>ギョウム</t>
    </rPh>
    <rPh sb="5" eb="7">
      <t>チョウタツ</t>
    </rPh>
    <phoneticPr fontId="5"/>
  </si>
  <si>
    <t>H.　非常勤職員２名</t>
    <rPh sb="3" eb="6">
      <t>ヒジョウキン</t>
    </rPh>
    <rPh sb="6" eb="8">
      <t>ショクイン</t>
    </rPh>
    <rPh sb="9" eb="10">
      <t>メイ</t>
    </rPh>
    <phoneticPr fontId="5"/>
  </si>
  <si>
    <t>（独）国立印刷局</t>
    <rPh sb="1" eb="2">
      <t>ドク</t>
    </rPh>
    <rPh sb="3" eb="5">
      <t>コクリツ</t>
    </rPh>
    <rPh sb="5" eb="8">
      <t>インサツキョク</t>
    </rPh>
    <phoneticPr fontId="5"/>
  </si>
  <si>
    <t>査証シール等の製造</t>
    <rPh sb="0" eb="2">
      <t>サショウ</t>
    </rPh>
    <rPh sb="5" eb="6">
      <t>トウ</t>
    </rPh>
    <rPh sb="7" eb="9">
      <t>セイゾウ</t>
    </rPh>
    <phoneticPr fontId="5"/>
  </si>
  <si>
    <t>-</t>
    <phoneticPr fontId="5"/>
  </si>
  <si>
    <t>－</t>
    <phoneticPr fontId="5"/>
  </si>
  <si>
    <t>（株）国際マイクロ写真工業社</t>
    <rPh sb="1" eb="2">
      <t>カブ</t>
    </rPh>
    <rPh sb="3" eb="5">
      <t>コクサイ</t>
    </rPh>
    <rPh sb="9" eb="11">
      <t>シャシン</t>
    </rPh>
    <rPh sb="11" eb="14">
      <t>コウギョウシャ</t>
    </rPh>
    <phoneticPr fontId="5"/>
  </si>
  <si>
    <t>特殊撮影等一式の調達</t>
    <rPh sb="0" eb="2">
      <t>トクシュ</t>
    </rPh>
    <rPh sb="2" eb="4">
      <t>サツエイ</t>
    </rPh>
    <rPh sb="4" eb="5">
      <t>トウ</t>
    </rPh>
    <rPh sb="5" eb="7">
      <t>イッシキ</t>
    </rPh>
    <rPh sb="8" eb="10">
      <t>チョウタツ</t>
    </rPh>
    <phoneticPr fontId="5"/>
  </si>
  <si>
    <t>ＤＨＬジャパン（株）</t>
    <rPh sb="8" eb="9">
      <t>カブ</t>
    </rPh>
    <phoneticPr fontId="5"/>
  </si>
  <si>
    <t>査証シール等の発送</t>
    <rPh sb="0" eb="2">
      <t>サショウ</t>
    </rPh>
    <rPh sb="5" eb="6">
      <t>トウ</t>
    </rPh>
    <rPh sb="7" eb="9">
      <t>ハッソウ</t>
    </rPh>
    <phoneticPr fontId="5"/>
  </si>
  <si>
    <t>（株）フォーサイト</t>
    <rPh sb="1" eb="2">
      <t>カブ</t>
    </rPh>
    <phoneticPr fontId="5"/>
  </si>
  <si>
    <t>査証関連備品等の移動</t>
    <rPh sb="0" eb="2">
      <t>サショウ</t>
    </rPh>
    <rPh sb="2" eb="4">
      <t>カンレン</t>
    </rPh>
    <rPh sb="4" eb="6">
      <t>ビヒン</t>
    </rPh>
    <rPh sb="6" eb="7">
      <t>トウ</t>
    </rPh>
    <rPh sb="8" eb="10">
      <t>イドウ</t>
    </rPh>
    <phoneticPr fontId="5"/>
  </si>
  <si>
    <t>外国企業Ａ</t>
    <rPh sb="0" eb="2">
      <t>ガイコク</t>
    </rPh>
    <rPh sb="2" eb="4">
      <t>キギョウ</t>
    </rPh>
    <phoneticPr fontId="5"/>
  </si>
  <si>
    <t>外国企業Ｂ</t>
    <rPh sb="0" eb="2">
      <t>ガイコク</t>
    </rPh>
    <rPh sb="2" eb="4">
      <t>キギョウ</t>
    </rPh>
    <phoneticPr fontId="5"/>
  </si>
  <si>
    <t>外国企業Ｃ</t>
    <rPh sb="0" eb="2">
      <t>ガイコク</t>
    </rPh>
    <rPh sb="2" eb="4">
      <t>キギョウ</t>
    </rPh>
    <phoneticPr fontId="5"/>
  </si>
  <si>
    <t>外国企業Ｄ</t>
    <rPh sb="0" eb="2">
      <t>ガイコク</t>
    </rPh>
    <rPh sb="2" eb="4">
      <t>キギョウ</t>
    </rPh>
    <phoneticPr fontId="5"/>
  </si>
  <si>
    <t>外国企業Ｅ</t>
    <rPh sb="0" eb="2">
      <t>ガイコク</t>
    </rPh>
    <rPh sb="2" eb="4">
      <t>キギョウ</t>
    </rPh>
    <phoneticPr fontId="5"/>
  </si>
  <si>
    <t>査証関連書類の廃棄に係る経費</t>
    <rPh sb="0" eb="2">
      <t>サショウ</t>
    </rPh>
    <rPh sb="2" eb="4">
      <t>カンレン</t>
    </rPh>
    <rPh sb="4" eb="6">
      <t>ショルイ</t>
    </rPh>
    <rPh sb="7" eb="9">
      <t>ハイキ</t>
    </rPh>
    <rPh sb="10" eb="11">
      <t>カカ</t>
    </rPh>
    <rPh sb="12" eb="14">
      <t>ケイヒ</t>
    </rPh>
    <phoneticPr fontId="5"/>
  </si>
  <si>
    <r>
      <t>A</t>
    </r>
    <r>
      <rPr>
        <sz val="11"/>
        <rFont val="ＭＳ Ｐゴシック"/>
        <family val="3"/>
        <charset val="128"/>
      </rPr>
      <t>sia Hotline Services（株）</t>
    </r>
    <rPh sb="22" eb="23">
      <t>カブ</t>
    </rPh>
    <phoneticPr fontId="5"/>
  </si>
  <si>
    <t>訪日外国人査証ホットラインの設置及び運営業務</t>
    <rPh sb="0" eb="2">
      <t>ホウニチ</t>
    </rPh>
    <rPh sb="2" eb="5">
      <t>ガイコクジン</t>
    </rPh>
    <rPh sb="5" eb="7">
      <t>サショウ</t>
    </rPh>
    <rPh sb="14" eb="16">
      <t>セッチ</t>
    </rPh>
    <rPh sb="16" eb="17">
      <t>オヨ</t>
    </rPh>
    <rPh sb="18" eb="20">
      <t>ウンエイ</t>
    </rPh>
    <rPh sb="20" eb="22">
      <t>ギョウム</t>
    </rPh>
    <phoneticPr fontId="5"/>
  </si>
  <si>
    <t>（株）アーバン・コネクションズ</t>
    <rPh sb="1" eb="2">
      <t>カブ</t>
    </rPh>
    <phoneticPr fontId="5"/>
  </si>
  <si>
    <t>翻訳業務</t>
    <rPh sb="0" eb="2">
      <t>ホンヤク</t>
    </rPh>
    <rPh sb="2" eb="4">
      <t>ギョウム</t>
    </rPh>
    <phoneticPr fontId="5"/>
  </si>
  <si>
    <t>虎ノ門総合法律事務所</t>
    <rPh sb="0" eb="1">
      <t>トラ</t>
    </rPh>
    <rPh sb="2" eb="3">
      <t>モン</t>
    </rPh>
    <rPh sb="3" eb="5">
      <t>ソウゴウ</t>
    </rPh>
    <rPh sb="5" eb="7">
      <t>ホウリツ</t>
    </rPh>
    <rPh sb="7" eb="10">
      <t>ジムショ</t>
    </rPh>
    <phoneticPr fontId="5"/>
  </si>
  <si>
    <t>国際商標登録に関する業務委託</t>
    <rPh sb="0" eb="2">
      <t>コクサイ</t>
    </rPh>
    <rPh sb="2" eb="4">
      <t>ショウヒョウ</t>
    </rPh>
    <rPh sb="4" eb="6">
      <t>トウロク</t>
    </rPh>
    <rPh sb="7" eb="8">
      <t>カン</t>
    </rPh>
    <rPh sb="10" eb="12">
      <t>ギョウム</t>
    </rPh>
    <rPh sb="12" eb="14">
      <t>イタク</t>
    </rPh>
    <phoneticPr fontId="5"/>
  </si>
  <si>
    <t>非常勤職員Ａ</t>
    <rPh sb="0" eb="3">
      <t>ヒジョウキン</t>
    </rPh>
    <rPh sb="3" eb="5">
      <t>ショクイン</t>
    </rPh>
    <phoneticPr fontId="5"/>
  </si>
  <si>
    <t>非常勤職員Ｂ</t>
    <rPh sb="0" eb="3">
      <t>ヒジョウキン</t>
    </rPh>
    <rPh sb="3" eb="5">
      <t>ショクイン</t>
    </rPh>
    <phoneticPr fontId="5"/>
  </si>
  <si>
    <t>I.　（株）リクルートスタッフィング</t>
    <rPh sb="4" eb="5">
      <t>カブ</t>
    </rPh>
    <phoneticPr fontId="5"/>
  </si>
  <si>
    <t>労働者派遣（査証・水際対策措置に関する電話応対等）</t>
    <rPh sb="0" eb="3">
      <t>ロウドウシャ</t>
    </rPh>
    <rPh sb="3" eb="5">
      <t>ハケン</t>
    </rPh>
    <rPh sb="6" eb="8">
      <t>サショウ</t>
    </rPh>
    <rPh sb="9" eb="11">
      <t>ミズギワ</t>
    </rPh>
    <rPh sb="11" eb="13">
      <t>タイサク</t>
    </rPh>
    <rPh sb="13" eb="15">
      <t>ソチ</t>
    </rPh>
    <rPh sb="16" eb="17">
      <t>カン</t>
    </rPh>
    <rPh sb="19" eb="21">
      <t>デンワ</t>
    </rPh>
    <rPh sb="21" eb="23">
      <t>オウタイ</t>
    </rPh>
    <rPh sb="23" eb="24">
      <t>トウ</t>
    </rPh>
    <phoneticPr fontId="5"/>
  </si>
  <si>
    <t>査証・水際対策措置に関する電話応対等</t>
    <rPh sb="0" eb="2">
      <t>サショウ</t>
    </rPh>
    <rPh sb="3" eb="5">
      <t>ミズギワ</t>
    </rPh>
    <rPh sb="5" eb="7">
      <t>タイサク</t>
    </rPh>
    <rPh sb="7" eb="9">
      <t>ソチ</t>
    </rPh>
    <rPh sb="10" eb="11">
      <t>カン</t>
    </rPh>
    <rPh sb="13" eb="15">
      <t>デンワ</t>
    </rPh>
    <rPh sb="15" eb="17">
      <t>オウタイ</t>
    </rPh>
    <rPh sb="17" eb="18">
      <t>トウ</t>
    </rPh>
    <phoneticPr fontId="5"/>
  </si>
  <si>
    <t>J.　在外２５公館</t>
    <rPh sb="3" eb="5">
      <t>ザイガイ</t>
    </rPh>
    <rPh sb="7" eb="9">
      <t>コウカン</t>
    </rPh>
    <phoneticPr fontId="5"/>
  </si>
  <si>
    <t>在外公館査証担当臨時職員の業務委託</t>
    <rPh sb="0" eb="2">
      <t>ザイガイ</t>
    </rPh>
    <rPh sb="2" eb="4">
      <t>コウカン</t>
    </rPh>
    <rPh sb="4" eb="6">
      <t>サショウ</t>
    </rPh>
    <rPh sb="6" eb="8">
      <t>タントウ</t>
    </rPh>
    <rPh sb="8" eb="10">
      <t>リンジ</t>
    </rPh>
    <rPh sb="10" eb="12">
      <t>ショクイン</t>
    </rPh>
    <rPh sb="13" eb="15">
      <t>ギョウム</t>
    </rPh>
    <rPh sb="15" eb="17">
      <t>イタク</t>
    </rPh>
    <phoneticPr fontId="5"/>
  </si>
  <si>
    <t>K.　THANG LONG CONTAINER TRANSPORT SERVICE TRADING社</t>
    <phoneticPr fontId="5"/>
  </si>
  <si>
    <t>借料</t>
    <rPh sb="0" eb="2">
      <t>シャクリョウ</t>
    </rPh>
    <phoneticPr fontId="5"/>
  </si>
  <si>
    <t>査証申請受付窓口用コンテナ借料（在ベトナム大）</t>
    <rPh sb="0" eb="2">
      <t>サショウ</t>
    </rPh>
    <rPh sb="2" eb="4">
      <t>シンセイ</t>
    </rPh>
    <rPh sb="4" eb="6">
      <t>ウケツケ</t>
    </rPh>
    <rPh sb="6" eb="9">
      <t>マドグチヨウ</t>
    </rPh>
    <rPh sb="13" eb="15">
      <t>シャクリョウ</t>
    </rPh>
    <rPh sb="16" eb="17">
      <t>ザイ</t>
    </rPh>
    <rPh sb="21" eb="22">
      <t>タイ</t>
    </rPh>
    <phoneticPr fontId="5"/>
  </si>
  <si>
    <t>L.　フィリピン国家統計局</t>
    <rPh sb="8" eb="10">
      <t>コッカ</t>
    </rPh>
    <rPh sb="10" eb="13">
      <t>トウケイキョク</t>
    </rPh>
    <phoneticPr fontId="5"/>
  </si>
  <si>
    <t>雑役務費</t>
    <rPh sb="0" eb="1">
      <t>ザツ</t>
    </rPh>
    <rPh sb="1" eb="3">
      <t>エキム</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</si>
  <si>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</si>
  <si>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M.　日本加除出版（株）</t>
    <rPh sb="3" eb="5">
      <t>ニホン</t>
    </rPh>
    <rPh sb="5" eb="7">
      <t>カジョ</t>
    </rPh>
    <rPh sb="7" eb="9">
      <t>シュッパン</t>
    </rPh>
    <rPh sb="10" eb="11">
      <t>カブ</t>
    </rPh>
    <phoneticPr fontId="5"/>
  </si>
  <si>
    <t>消耗品費</t>
    <rPh sb="0" eb="3">
      <t>ショウモウヒン</t>
    </rPh>
    <rPh sb="3" eb="4">
      <t>ヒ</t>
    </rPh>
    <phoneticPr fontId="5"/>
  </si>
  <si>
    <t>出入国管理実務六法の調達</t>
    <rPh sb="0" eb="3">
      <t>シュツニュウコク</t>
    </rPh>
    <rPh sb="3" eb="5">
      <t>カンリ</t>
    </rPh>
    <rPh sb="5" eb="7">
      <t>ジツム</t>
    </rPh>
    <rPh sb="7" eb="9">
      <t>ロッポウ</t>
    </rPh>
    <rPh sb="10" eb="12">
      <t>チョウタツ</t>
    </rPh>
    <phoneticPr fontId="5"/>
  </si>
  <si>
    <t>N.　日本郵便（株）霞が関郵便局</t>
    <rPh sb="3" eb="5">
      <t>ニホン</t>
    </rPh>
    <rPh sb="5" eb="7">
      <t>ユウビン</t>
    </rPh>
    <rPh sb="8" eb="9">
      <t>カブ</t>
    </rPh>
    <rPh sb="10" eb="11">
      <t>カスミ</t>
    </rPh>
    <rPh sb="12" eb="13">
      <t>セキ</t>
    </rPh>
    <rPh sb="13" eb="16">
      <t>ユウビンキョク</t>
    </rPh>
    <phoneticPr fontId="5"/>
  </si>
  <si>
    <t>通信運搬費</t>
    <rPh sb="0" eb="2">
      <t>ツウシン</t>
    </rPh>
    <rPh sb="2" eb="5">
      <t>ウンパンヒ</t>
    </rPh>
    <phoneticPr fontId="5"/>
  </si>
  <si>
    <t>後納郵便料</t>
    <rPh sb="0" eb="1">
      <t>ウシ</t>
    </rPh>
    <rPh sb="2" eb="4">
      <t>ユウビン</t>
    </rPh>
    <rPh sb="4" eb="5">
      <t>リョウ</t>
    </rPh>
    <phoneticPr fontId="5"/>
  </si>
  <si>
    <t>O.　期間業務職員３名</t>
    <rPh sb="3" eb="5">
      <t>キカン</t>
    </rPh>
    <rPh sb="5" eb="7">
      <t>ギョウム</t>
    </rPh>
    <rPh sb="7" eb="9">
      <t>ショクイン</t>
    </rPh>
    <rPh sb="10" eb="11">
      <t>メイ</t>
    </rPh>
    <phoneticPr fontId="5"/>
  </si>
  <si>
    <t>賃金</t>
    <rPh sb="0" eb="2">
      <t>チンギン</t>
    </rPh>
    <phoneticPr fontId="5"/>
  </si>
  <si>
    <t>査証審査業務の補助</t>
    <rPh sb="0" eb="2">
      <t>サショウ</t>
    </rPh>
    <rPh sb="2" eb="4">
      <t>シンサ</t>
    </rPh>
    <rPh sb="4" eb="6">
      <t>ギョウム</t>
    </rPh>
    <rPh sb="7" eb="9">
      <t>ホジョ</t>
    </rPh>
    <phoneticPr fontId="5"/>
  </si>
  <si>
    <t>（株）リクルートスタッフィング</t>
    <rPh sb="1" eb="2">
      <t>カブ</t>
    </rPh>
    <phoneticPr fontId="5"/>
  </si>
  <si>
    <t>在外公館Ａ臨時職員</t>
    <rPh sb="0" eb="2">
      <t>ザイガイ</t>
    </rPh>
    <rPh sb="2" eb="4">
      <t>コウカン</t>
    </rPh>
    <rPh sb="5" eb="7">
      <t>リンジ</t>
    </rPh>
    <rPh sb="7" eb="9">
      <t>ショクイン</t>
    </rPh>
    <phoneticPr fontId="5"/>
  </si>
  <si>
    <t>在外公館Ｂ臨時職員</t>
    <rPh sb="0" eb="2">
      <t>ザイガイ</t>
    </rPh>
    <rPh sb="2" eb="4">
      <t>コウカン</t>
    </rPh>
    <rPh sb="5" eb="7">
      <t>リンジ</t>
    </rPh>
    <rPh sb="7" eb="9">
      <t>ショクイン</t>
    </rPh>
    <phoneticPr fontId="5"/>
  </si>
  <si>
    <t>在外公館Ｃ臨時職員</t>
    <rPh sb="0" eb="2">
      <t>ザイガイ</t>
    </rPh>
    <rPh sb="2" eb="4">
      <t>コウカン</t>
    </rPh>
    <rPh sb="5" eb="7">
      <t>リンジ</t>
    </rPh>
    <rPh sb="7" eb="9">
      <t>ショクイン</t>
    </rPh>
    <phoneticPr fontId="5"/>
  </si>
  <si>
    <t>在外公館Ｄ臨時職員</t>
    <rPh sb="0" eb="2">
      <t>ザイガイ</t>
    </rPh>
    <rPh sb="2" eb="4">
      <t>コウカン</t>
    </rPh>
    <rPh sb="5" eb="7">
      <t>リンジ</t>
    </rPh>
    <rPh sb="7" eb="9">
      <t>ショクイン</t>
    </rPh>
    <phoneticPr fontId="5"/>
  </si>
  <si>
    <t>在外公館Ｅ臨時職員</t>
    <rPh sb="0" eb="2">
      <t>ザイガイ</t>
    </rPh>
    <rPh sb="2" eb="4">
      <t>コウカン</t>
    </rPh>
    <rPh sb="5" eb="7">
      <t>リンジ</t>
    </rPh>
    <rPh sb="7" eb="9">
      <t>ショクイン</t>
    </rPh>
    <phoneticPr fontId="5"/>
  </si>
  <si>
    <t>在外公館Ｆ臨時職員</t>
    <rPh sb="0" eb="2">
      <t>ザイガイ</t>
    </rPh>
    <rPh sb="2" eb="4">
      <t>コウカン</t>
    </rPh>
    <rPh sb="5" eb="7">
      <t>リンジ</t>
    </rPh>
    <rPh sb="7" eb="9">
      <t>ショクイン</t>
    </rPh>
    <phoneticPr fontId="5"/>
  </si>
  <si>
    <t>在外公館Ｇ臨時職員</t>
    <rPh sb="0" eb="2">
      <t>ザイガイ</t>
    </rPh>
    <rPh sb="2" eb="4">
      <t>コウカン</t>
    </rPh>
    <rPh sb="5" eb="7">
      <t>リンジ</t>
    </rPh>
    <rPh sb="7" eb="9">
      <t>ショクイン</t>
    </rPh>
    <phoneticPr fontId="5"/>
  </si>
  <si>
    <t>在外公館Ｈ臨時職員</t>
    <rPh sb="0" eb="2">
      <t>ザイガイ</t>
    </rPh>
    <rPh sb="2" eb="4">
      <t>コウカン</t>
    </rPh>
    <rPh sb="5" eb="7">
      <t>リンジ</t>
    </rPh>
    <rPh sb="7" eb="9">
      <t>ショクイン</t>
    </rPh>
    <phoneticPr fontId="5"/>
  </si>
  <si>
    <t>在外公館Ｉ臨時職員</t>
    <rPh sb="0" eb="2">
      <t>ザイガイ</t>
    </rPh>
    <rPh sb="2" eb="4">
      <t>コウカン</t>
    </rPh>
    <rPh sb="5" eb="7">
      <t>リンジ</t>
    </rPh>
    <rPh sb="7" eb="9">
      <t>ショクイン</t>
    </rPh>
    <phoneticPr fontId="5"/>
  </si>
  <si>
    <t>在外公館Ｊ臨時職員</t>
    <rPh sb="0" eb="2">
      <t>ザイガイ</t>
    </rPh>
    <rPh sb="2" eb="4">
      <t>コウカン</t>
    </rPh>
    <rPh sb="5" eb="7">
      <t>リンジ</t>
    </rPh>
    <rPh sb="7" eb="9">
      <t>ショクイン</t>
    </rPh>
    <phoneticPr fontId="5"/>
  </si>
  <si>
    <t>THANG LONG CONTAINER TRANSPORT SERVICE TRADING社</t>
    <phoneticPr fontId="5"/>
  </si>
  <si>
    <t>査証申請受付窓口用コンテナ借料（在ベトナム大）</t>
    <rPh sb="0" eb="2">
      <t>サショウ</t>
    </rPh>
    <rPh sb="2" eb="4">
      <t>シンセイ</t>
    </rPh>
    <rPh sb="4" eb="6">
      <t>ウケツケ</t>
    </rPh>
    <rPh sb="6" eb="8">
      <t>マドグチ</t>
    </rPh>
    <rPh sb="8" eb="9">
      <t>ヨウ</t>
    </rPh>
    <rPh sb="13" eb="15">
      <t>シャクリョウ</t>
    </rPh>
    <rPh sb="16" eb="17">
      <t>ザイ</t>
    </rPh>
    <rPh sb="21" eb="22">
      <t>タイ</t>
    </rPh>
    <phoneticPr fontId="5"/>
  </si>
  <si>
    <t>フィリピン国家統計局</t>
    <rPh sb="5" eb="7">
      <t>コッカ</t>
    </rPh>
    <rPh sb="7" eb="10">
      <t>トウケイキョク</t>
    </rPh>
    <phoneticPr fontId="5"/>
  </si>
  <si>
    <r>
      <t>B</t>
    </r>
    <r>
      <rPr>
        <sz val="11"/>
        <rFont val="ＭＳ Ｐゴシック"/>
        <family val="3"/>
        <charset val="128"/>
      </rPr>
      <t>usiness Smart Solutions Pty.Ltd</t>
    </r>
    <phoneticPr fontId="5"/>
  </si>
  <si>
    <t>ペルー全国身分登録事務所</t>
    <rPh sb="3" eb="5">
      <t>ゼンコク</t>
    </rPh>
    <rPh sb="5" eb="7">
      <t>ミブン</t>
    </rPh>
    <rPh sb="7" eb="9">
      <t>トウロク</t>
    </rPh>
    <rPh sb="9" eb="12">
      <t>ジムショ</t>
    </rPh>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</si>
  <si>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</si>
  <si>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全国身分登録事務所インターネット検索サービス経費</t>
    <rPh sb="0" eb="2">
      <t>ゼンコク</t>
    </rPh>
    <rPh sb="2" eb="4">
      <t>ミブン</t>
    </rPh>
    <rPh sb="4" eb="6">
      <t>トウロク</t>
    </rPh>
    <rPh sb="6" eb="9">
      <t>ジムショ</t>
    </rPh>
    <rPh sb="16" eb="18">
      <t>ケンサク</t>
    </rPh>
    <rPh sb="22" eb="24">
      <t>ケイヒ</t>
    </rPh>
    <phoneticPr fontId="5"/>
  </si>
  <si>
    <t>日本加除出版（株）</t>
    <rPh sb="0" eb="2">
      <t>ニホン</t>
    </rPh>
    <rPh sb="2" eb="4">
      <t>カジョ</t>
    </rPh>
    <rPh sb="4" eb="6">
      <t>シュッパン</t>
    </rPh>
    <rPh sb="7" eb="8">
      <t>カブ</t>
    </rPh>
    <phoneticPr fontId="5"/>
  </si>
  <si>
    <t>末友印版工業（株）</t>
    <rPh sb="0" eb="2">
      <t>スエトモ</t>
    </rPh>
    <rPh sb="2" eb="4">
      <t>インバン</t>
    </rPh>
    <rPh sb="4" eb="6">
      <t>コウギョウ</t>
    </rPh>
    <rPh sb="6" eb="9">
      <t>カブ</t>
    </rPh>
    <phoneticPr fontId="5"/>
  </si>
  <si>
    <t>査証業務用ゴム印等の調達</t>
    <rPh sb="0" eb="2">
      <t>サショウ</t>
    </rPh>
    <rPh sb="2" eb="5">
      <t>ギョウムヨウ</t>
    </rPh>
    <rPh sb="7" eb="8">
      <t>イン</t>
    </rPh>
    <rPh sb="8" eb="9">
      <t>トウ</t>
    </rPh>
    <rPh sb="10" eb="12">
      <t>チョウタツ</t>
    </rPh>
    <phoneticPr fontId="5"/>
  </si>
  <si>
    <t>（株）イワナシ</t>
    <rPh sb="1" eb="2">
      <t>カブ</t>
    </rPh>
    <phoneticPr fontId="5"/>
  </si>
  <si>
    <t>出入国管理端末用消耗品の調達</t>
    <rPh sb="0" eb="3">
      <t>シュツニュウコク</t>
    </rPh>
    <rPh sb="3" eb="5">
      <t>カンリ</t>
    </rPh>
    <rPh sb="5" eb="8">
      <t>タンマツヨウ</t>
    </rPh>
    <rPh sb="8" eb="11">
      <t>ショウモウヒン</t>
    </rPh>
    <rPh sb="12" eb="14">
      <t>チョウタツ</t>
    </rPh>
    <phoneticPr fontId="5"/>
  </si>
  <si>
    <t>幸和商事（株）</t>
    <rPh sb="0" eb="1">
      <t>シアワ</t>
    </rPh>
    <rPh sb="1" eb="2">
      <t>ワ</t>
    </rPh>
    <rPh sb="2" eb="4">
      <t>ショウジ</t>
    </rPh>
    <rPh sb="5" eb="6">
      <t>カブ</t>
    </rPh>
    <phoneticPr fontId="5"/>
  </si>
  <si>
    <t>（株）秋山商会</t>
    <rPh sb="1" eb="2">
      <t>カブ</t>
    </rPh>
    <rPh sb="3" eb="5">
      <t>アキヤマ</t>
    </rPh>
    <rPh sb="5" eb="7">
      <t>ショウカイ</t>
    </rPh>
    <phoneticPr fontId="5"/>
  </si>
  <si>
    <t>査証関連書類運搬用キャリーバッグの調達</t>
    <rPh sb="0" eb="2">
      <t>サショウ</t>
    </rPh>
    <rPh sb="2" eb="4">
      <t>カンレン</t>
    </rPh>
    <rPh sb="4" eb="6">
      <t>ショルイ</t>
    </rPh>
    <rPh sb="6" eb="9">
      <t>ウンパンヨウ</t>
    </rPh>
    <rPh sb="17" eb="19">
      <t>チョウタツ</t>
    </rPh>
    <phoneticPr fontId="5"/>
  </si>
  <si>
    <t>ポストカードホルダーの調達</t>
    <rPh sb="11" eb="13">
      <t>チョウタツ</t>
    </rPh>
    <phoneticPr fontId="5"/>
  </si>
  <si>
    <t>日本郵便（株）霞が関郵便局</t>
    <rPh sb="0" eb="2">
      <t>ニホン</t>
    </rPh>
    <rPh sb="2" eb="4">
      <t>ユウビン</t>
    </rPh>
    <rPh sb="5" eb="6">
      <t>カブ</t>
    </rPh>
    <rPh sb="7" eb="8">
      <t>カスミ</t>
    </rPh>
    <rPh sb="9" eb="10">
      <t>セキ</t>
    </rPh>
    <rPh sb="10" eb="13">
      <t>ユウビンキョク</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</si>
  <si>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</si>
  <si>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</si>
  <si>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</si>
  <si>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在外公館における査証担当臨時職員の業務委託</t>
    <rPh sb="0" eb="2">
      <t>ザイガイ</t>
    </rPh>
    <rPh sb="2" eb="4">
      <t>コウカン</t>
    </rPh>
    <rPh sb="8" eb="10">
      <t>サショウ</t>
    </rPh>
    <rPh sb="10" eb="12">
      <t>タントウ</t>
    </rPh>
    <rPh sb="12" eb="14">
      <t>リンジ</t>
    </rPh>
    <rPh sb="14" eb="16">
      <t>ショクイン</t>
    </rPh>
    <rPh sb="17" eb="19">
      <t>ギョウム</t>
    </rPh>
    <rPh sb="19" eb="21">
      <t>イタク</t>
    </rPh>
    <phoneticPr fontId="5"/>
  </si>
  <si>
    <t>観光立国の実現に向けて、訪日外国人数を2030年までに6,000万人にする。</t>
    <rPh sb="5" eb="7">
      <t>ジツゲン</t>
    </rPh>
    <rPh sb="8" eb="9">
      <t>ム</t>
    </rPh>
    <rPh sb="12" eb="14">
      <t>ホウニチ</t>
    </rPh>
    <rPh sb="14" eb="17">
      <t>ガイコクジン</t>
    </rPh>
    <rPh sb="17" eb="18">
      <t>スウ</t>
    </rPh>
    <phoneticPr fontId="5"/>
  </si>
  <si>
    <t>１　新型コロナウイルス感染症の国内外における状況を見極めつつ、対象国を精査した上で、各対象国に応じたビザ発給要件の緩和を実施する。
２　ビザ申請件数が急増している公館におけるビザ審査体制の強化及び次世代査証発給・渡航認証管理システムの導入。</t>
    <rPh sb="2" eb="4">
      <t>シンガタ</t>
    </rPh>
    <rPh sb="11" eb="14">
      <t>カンセンショウ</t>
    </rPh>
    <rPh sb="15" eb="18">
      <t>コクナイガイ</t>
    </rPh>
    <rPh sb="22" eb="24">
      <t>ジョウキョウ</t>
    </rPh>
    <rPh sb="25" eb="27">
      <t>ミキワ</t>
    </rPh>
    <phoneticPr fontId="5"/>
  </si>
  <si>
    <t>-</t>
    <phoneticPr fontId="5"/>
  </si>
  <si>
    <t>-</t>
    <phoneticPr fontId="5"/>
  </si>
  <si>
    <t>632</t>
    <phoneticPr fontId="5"/>
  </si>
  <si>
    <t>636</t>
    <phoneticPr fontId="5"/>
  </si>
  <si>
    <t>670</t>
    <phoneticPr fontId="5"/>
  </si>
  <si>
    <t>613</t>
    <phoneticPr fontId="5"/>
  </si>
  <si>
    <t>635</t>
    <phoneticPr fontId="5"/>
  </si>
  <si>
    <t>644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</si>
</sst>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180975</xdr:colOff>
      <xdr:row>751</xdr:row>
      <xdr:rowOff>276225</xdr:rowOff>
    </xdr:from>
    <xdr:ext cx="184731" cy="264560"/>
    <xdr:sp macro="" textlink="">
      <xdr:nvSpPr>
        <xdr:cNvPr id="33" name="テキスト ボックス 32">
          <a:extLst>
            <a:ext uri="{FF2B5EF4-FFF2-40B4-BE49-F238E27FC236}">
              <a16:creationId xmlns:a16="http://schemas.microsoft.com/office/drawing/2014/main" id="{00000000-0008-0000-0000-000020000000}"/>
            </a:ext>
          </a:extLst>
        </xdr:cNvPr>
        <xdr:cNvSpPr txBox="1"/>
      </xdr:nvSpPr>
      <xdr:spPr>
        <a:xfrm>
          <a:off x="6581775" y="5982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57150</xdr:colOff>
      <xdr:row>753</xdr:row>
      <xdr:rowOff>266700</xdr:rowOff>
    </xdr:from>
    <xdr:to>
      <xdr:col>42</xdr:col>
      <xdr:colOff>152400</xdr:colOff>
      <xdr:row>753</xdr:row>
      <xdr:rowOff>971550</xdr:rowOff>
    </xdr:to>
    <xdr:sp macro="" textlink="">
      <xdr:nvSpPr>
        <xdr:cNvPr id="38" name="Rectangle 15">
          <a:extLst>
            <a:ext uri="{FF2B5EF4-FFF2-40B4-BE49-F238E27FC236}">
              <a16:creationId xmlns:a16="http://schemas.microsoft.com/office/drawing/2014/main" id="{00000000-0008-0000-0000-00002D000000}"/>
            </a:ext>
          </a:extLst>
        </xdr:cNvPr>
        <xdr:cNvSpPr>
          <a:spLocks noChangeArrowheads="1"/>
        </xdr:cNvSpPr>
      </xdr:nvSpPr>
      <xdr:spPr bwMode="auto">
        <a:xfrm>
          <a:off x="6457950" y="60521850"/>
          <a:ext cx="2095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100014</xdr:colOff>
      <xdr:row>752</xdr:row>
      <xdr:rowOff>142875</xdr:rowOff>
    </xdr:from>
    <xdr:to>
      <xdr:col>26</xdr:col>
      <xdr:colOff>104775</xdr:colOff>
      <xdr:row>764</xdr:row>
      <xdr:rowOff>2381</xdr:rowOff>
    </xdr:to>
    <xdr:cxnSp macro="">
      <xdr:nvCxnSpPr>
        <xdr:cNvPr id="44" name="直線コネクタ 43">
          <a:extLst>
            <a:ext uri="{FF2B5EF4-FFF2-40B4-BE49-F238E27FC236}">
              <a16:creationId xmlns:a16="http://schemas.microsoft.com/office/drawing/2014/main" id="{00000000-0008-0000-0000-000039000000}"/>
            </a:ext>
          </a:extLst>
        </xdr:cNvPr>
        <xdr:cNvCxnSpPr/>
      </xdr:nvCxnSpPr>
      <xdr:spPr>
        <a:xfrm flipH="1">
          <a:off x="5300664" y="60045600"/>
          <a:ext cx="4761" cy="4088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1254</xdr:colOff>
      <xdr:row>759</xdr:row>
      <xdr:rowOff>181</xdr:rowOff>
    </xdr:from>
    <xdr:to>
      <xdr:col>32</xdr:col>
      <xdr:colOff>6267</xdr:colOff>
      <xdr:row>759</xdr:row>
      <xdr:rowOff>6267</xdr:rowOff>
    </xdr:to>
    <xdr:cxnSp macro="">
      <xdr:nvCxnSpPr>
        <xdr:cNvPr id="45" name="直線矢印コネクタ 44">
          <a:extLst>
            <a:ext uri="{FF2B5EF4-FFF2-40B4-BE49-F238E27FC236}">
              <a16:creationId xmlns:a16="http://schemas.microsoft.com/office/drawing/2014/main" id="{00000000-0008-0000-0000-00003A000000}"/>
            </a:ext>
          </a:extLst>
        </xdr:cNvPr>
        <xdr:cNvCxnSpPr/>
      </xdr:nvCxnSpPr>
      <xdr:spPr>
        <a:xfrm>
          <a:off x="4201779" y="62369881"/>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199810</xdr:colOff>
      <xdr:row>754</xdr:row>
      <xdr:rowOff>6266</xdr:rowOff>
    </xdr:from>
    <xdr:to>
      <xdr:col>32</xdr:col>
      <xdr:colOff>0</xdr:colOff>
      <xdr:row>754</xdr:row>
      <xdr:rowOff>7770</xdr:rowOff>
    </xdr:to>
    <xdr:cxnSp macro="">
      <xdr:nvCxnSpPr>
        <xdr:cNvPr id="46" name="直線矢印コネクタ 45">
          <a:extLst>
            <a:ext uri="{FF2B5EF4-FFF2-40B4-BE49-F238E27FC236}">
              <a16:creationId xmlns:a16="http://schemas.microsoft.com/office/drawing/2014/main" id="{00000000-0008-0000-0000-00003B000000}"/>
            </a:ext>
          </a:extLst>
        </xdr:cNvPr>
        <xdr:cNvCxnSpPr/>
      </xdr:nvCxnSpPr>
      <xdr:spPr>
        <a:xfrm flipV="1">
          <a:off x="4200310" y="60613841"/>
          <a:ext cx="2200490" cy="150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6265</xdr:colOff>
      <xdr:row>749</xdr:row>
      <xdr:rowOff>6267</xdr:rowOff>
    </xdr:from>
    <xdr:to>
      <xdr:col>31</xdr:col>
      <xdr:colOff>200525</xdr:colOff>
      <xdr:row>751</xdr:row>
      <xdr:rowOff>1</xdr:rowOff>
    </xdr:to>
    <xdr:sp macro="" textlink="">
      <xdr:nvSpPr>
        <xdr:cNvPr id="50" name="テキスト ボックス 49">
          <a:extLst>
            <a:ext uri="{FF2B5EF4-FFF2-40B4-BE49-F238E27FC236}">
              <a16:creationId xmlns:a16="http://schemas.microsoft.com/office/drawing/2014/main" id="{00000000-0008-0000-0000-000045000000}"/>
            </a:ext>
          </a:extLst>
        </xdr:cNvPr>
        <xdr:cNvSpPr txBox="1"/>
      </xdr:nvSpPr>
      <xdr:spPr>
        <a:xfrm>
          <a:off x="4206790" y="58851717"/>
          <a:ext cx="2194510"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６６５．５百万円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6266</xdr:colOff>
      <xdr:row>753</xdr:row>
      <xdr:rowOff>6266</xdr:rowOff>
    </xdr:from>
    <xdr:to>
      <xdr:col>20</xdr:col>
      <xdr:colOff>0</xdr:colOff>
      <xdr:row>755</xdr:row>
      <xdr:rowOff>0</xdr:rowOff>
    </xdr:to>
    <xdr:sp macro="" textlink="">
      <xdr:nvSpPr>
        <xdr:cNvPr id="51" name="テキスト ボックス 50">
          <a:extLst>
            <a:ext uri="{FF2B5EF4-FFF2-40B4-BE49-F238E27FC236}">
              <a16:creationId xmlns:a16="http://schemas.microsoft.com/office/drawing/2014/main" id="{00000000-0008-0000-0000-000046000000}"/>
            </a:ext>
          </a:extLst>
        </xdr:cNvPr>
        <xdr:cNvSpPr txBox="1"/>
      </xdr:nvSpPr>
      <xdr:spPr>
        <a:xfrm>
          <a:off x="1806491" y="60261416"/>
          <a:ext cx="2194009"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Ａ．（独）国立印刷局</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６５８．９百万円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6267</xdr:colOff>
      <xdr:row>758</xdr:row>
      <xdr:rowOff>0</xdr:rowOff>
    </xdr:from>
    <xdr:to>
      <xdr:col>20</xdr:col>
      <xdr:colOff>1</xdr:colOff>
      <xdr:row>759</xdr:row>
      <xdr:rowOff>344655</xdr:rowOff>
    </xdr:to>
    <xdr:sp macro="" textlink="">
      <xdr:nvSpPr>
        <xdr:cNvPr id="52" name="テキスト ボックス 51">
          <a:extLst>
            <a:ext uri="{FF2B5EF4-FFF2-40B4-BE49-F238E27FC236}">
              <a16:creationId xmlns:a16="http://schemas.microsoft.com/office/drawing/2014/main" id="{00000000-0008-0000-0000-000047000000}"/>
            </a:ext>
          </a:extLst>
        </xdr:cNvPr>
        <xdr:cNvSpPr txBox="1"/>
      </xdr:nvSpPr>
      <xdr:spPr>
        <a:xfrm>
          <a:off x="1806492" y="6201727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Ｃ．民間企業１社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０．９百万円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6267</xdr:colOff>
      <xdr:row>753</xdr:row>
      <xdr:rowOff>6266</xdr:rowOff>
    </xdr:from>
    <xdr:to>
      <xdr:col>44</xdr:col>
      <xdr:colOff>0</xdr:colOff>
      <xdr:row>755</xdr:row>
      <xdr:rowOff>0</xdr:rowOff>
    </xdr:to>
    <xdr:sp macro="" textlink="">
      <xdr:nvSpPr>
        <xdr:cNvPr id="54" name="テキスト ボックス 53">
          <a:extLst>
            <a:ext uri="{FF2B5EF4-FFF2-40B4-BE49-F238E27FC236}">
              <a16:creationId xmlns:a16="http://schemas.microsoft.com/office/drawing/2014/main" id="{00000000-0008-0000-0000-00004A000000}"/>
            </a:ext>
          </a:extLst>
        </xdr:cNvPr>
        <xdr:cNvSpPr txBox="1"/>
      </xdr:nvSpPr>
      <xdr:spPr>
        <a:xfrm>
          <a:off x="6607092" y="60261416"/>
          <a:ext cx="2194008"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Ｂ．民間企業１社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１．５百万円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12534</xdr:colOff>
      <xdr:row>758</xdr:row>
      <xdr:rowOff>6267</xdr:rowOff>
    </xdr:from>
    <xdr:to>
      <xdr:col>44</xdr:col>
      <xdr:colOff>6267</xdr:colOff>
      <xdr:row>760</xdr:row>
      <xdr:rowOff>1</xdr:rowOff>
    </xdr:to>
    <xdr:sp macro="" textlink="">
      <xdr:nvSpPr>
        <xdr:cNvPr id="55" name="テキスト ボックス 54">
          <a:extLst>
            <a:ext uri="{FF2B5EF4-FFF2-40B4-BE49-F238E27FC236}">
              <a16:creationId xmlns:a16="http://schemas.microsoft.com/office/drawing/2014/main" id="{00000000-0008-0000-0000-00004B000000}"/>
            </a:ext>
          </a:extLst>
        </xdr:cNvPr>
        <xdr:cNvSpPr txBox="1"/>
      </xdr:nvSpPr>
      <xdr:spPr>
        <a:xfrm>
          <a:off x="6613359" y="62023542"/>
          <a:ext cx="2194008"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Ｄ．民間企業１社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11530</xdr:colOff>
      <xdr:row>763</xdr:row>
      <xdr:rowOff>9525</xdr:rowOff>
    </xdr:from>
    <xdr:to>
      <xdr:col>20</xdr:col>
      <xdr:colOff>5264</xdr:colOff>
      <xdr:row>764</xdr:row>
      <xdr:rowOff>354180</xdr:rowOff>
    </xdr:to>
    <xdr:sp macro="" textlink="">
      <xdr:nvSpPr>
        <xdr:cNvPr id="57" name="テキスト ボックス 56">
          <a:extLst>
            <a:ext uri="{FF2B5EF4-FFF2-40B4-BE49-F238E27FC236}">
              <a16:creationId xmlns:a16="http://schemas.microsoft.com/office/drawing/2014/main" id="{00000000-0008-0000-0000-00004D000000}"/>
            </a:ext>
          </a:extLst>
        </xdr:cNvPr>
        <xdr:cNvSpPr txBox="1"/>
      </xdr:nvSpPr>
      <xdr:spPr>
        <a:xfrm>
          <a:off x="1811755" y="637889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Ｅ．外国企業５社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４．０百万円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21</xdr:col>
      <xdr:colOff>0</xdr:colOff>
      <xdr:row>763</xdr:row>
      <xdr:rowOff>344655</xdr:rowOff>
    </xdr:from>
    <xdr:to>
      <xdr:col>26</xdr:col>
      <xdr:colOff>100263</xdr:colOff>
      <xdr:row>764</xdr:row>
      <xdr:rowOff>1</xdr:rowOff>
    </xdr:to>
    <xdr:cxnSp macro="">
      <xdr:nvCxnSpPr>
        <xdr:cNvPr id="61" name="直線矢印コネクタ 60">
          <a:extLst>
            <a:ext uri="{FF2B5EF4-FFF2-40B4-BE49-F238E27FC236}">
              <a16:creationId xmlns:a16="http://schemas.microsoft.com/office/drawing/2014/main" id="{00000000-0008-0000-0000-000053000000}"/>
            </a:ext>
          </a:extLst>
        </xdr:cNvPr>
        <xdr:cNvCxnSpPr/>
      </xdr:nvCxnSpPr>
      <xdr:spPr>
        <a:xfrm>
          <a:off x="4200525" y="64124055"/>
          <a:ext cx="1100388" cy="7771"/>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12532</xdr:colOff>
      <xdr:row>769</xdr:row>
      <xdr:rowOff>570247</xdr:rowOff>
    </xdr:from>
    <xdr:to>
      <xdr:col>32</xdr:col>
      <xdr:colOff>6266</xdr:colOff>
      <xdr:row>769</xdr:row>
      <xdr:rowOff>1265823</xdr:rowOff>
    </xdr:to>
    <xdr:sp macro="" textlink="">
      <xdr:nvSpPr>
        <xdr:cNvPr id="101" name="テキスト ボックス 100">
          <a:extLst>
            <a:ext uri="{FF2B5EF4-FFF2-40B4-BE49-F238E27FC236}">
              <a16:creationId xmlns:a16="http://schemas.microsoft.com/office/drawing/2014/main" id="{00000000-0008-0000-0000-00005C000000}"/>
            </a:ext>
          </a:extLst>
        </xdr:cNvPr>
        <xdr:cNvSpPr txBox="1"/>
      </xdr:nvSpPr>
      <xdr:spPr>
        <a:xfrm>
          <a:off x="4213057" y="71274322"/>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３２．４百万円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100263</xdr:colOff>
      <xdr:row>769</xdr:row>
      <xdr:rowOff>1665371</xdr:rowOff>
    </xdr:from>
    <xdr:to>
      <xdr:col>26</xdr:col>
      <xdr:colOff>100263</xdr:colOff>
      <xdr:row>769</xdr:row>
      <xdr:rowOff>2636670</xdr:rowOff>
    </xdr:to>
    <xdr:cxnSp macro="">
      <xdr:nvCxnSpPr>
        <xdr:cNvPr id="104" name="直線矢印コネクタ 103">
          <a:extLst>
            <a:ext uri="{FF2B5EF4-FFF2-40B4-BE49-F238E27FC236}">
              <a16:creationId xmlns:a16="http://schemas.microsoft.com/office/drawing/2014/main" id="{00000000-0008-0000-0000-000060000000}"/>
            </a:ext>
          </a:extLst>
        </xdr:cNvPr>
        <xdr:cNvCxnSpPr/>
      </xdr:nvCxnSpPr>
      <xdr:spPr>
        <a:xfrm>
          <a:off x="5300913" y="75569846"/>
          <a:ext cx="0" cy="971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12532</xdr:colOff>
      <xdr:row>769</xdr:row>
      <xdr:rowOff>3014161</xdr:rowOff>
    </xdr:from>
    <xdr:to>
      <xdr:col>32</xdr:col>
      <xdr:colOff>6266</xdr:colOff>
      <xdr:row>769</xdr:row>
      <xdr:rowOff>3709737</xdr:rowOff>
    </xdr:to>
    <xdr:sp macro="" textlink="">
      <xdr:nvSpPr>
        <xdr:cNvPr id="106" name="テキスト ボックス 105">
          <a:extLst>
            <a:ext uri="{FF2B5EF4-FFF2-40B4-BE49-F238E27FC236}">
              <a16:creationId xmlns:a16="http://schemas.microsoft.com/office/drawing/2014/main" id="{00000000-0008-0000-0000-000062000000}"/>
            </a:ext>
          </a:extLst>
        </xdr:cNvPr>
        <xdr:cNvSpPr txBox="1"/>
      </xdr:nvSpPr>
      <xdr:spPr>
        <a:xfrm>
          <a:off x="4213057" y="73718236"/>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Ｊ．在外２５公館</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３２．４百万円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21</xdr:col>
      <xdr:colOff>0</xdr:colOff>
      <xdr:row>771</xdr:row>
      <xdr:rowOff>552450</xdr:rowOff>
    </xdr:from>
    <xdr:to>
      <xdr:col>31</xdr:col>
      <xdr:colOff>193759</xdr:colOff>
      <xdr:row>771</xdr:row>
      <xdr:rowOff>1248026</xdr:rowOff>
    </xdr:to>
    <xdr:sp macro="" textlink="">
      <xdr:nvSpPr>
        <xdr:cNvPr id="136" name="テキスト ボックス 135">
          <a:extLst>
            <a:ext uri="{FF2B5EF4-FFF2-40B4-BE49-F238E27FC236}">
              <a16:creationId xmlns:a16="http://schemas.microsoft.com/office/drawing/2014/main" id="{00000000-0008-0000-0000-000063000000}"/>
            </a:ext>
          </a:extLst>
        </xdr:cNvPr>
        <xdr:cNvSpPr txBox="1"/>
      </xdr:nvSpPr>
      <xdr:spPr>
        <a:xfrm>
          <a:off x="4200525" y="75885675"/>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１７．２百万円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771</xdr:row>
      <xdr:rowOff>2247900</xdr:rowOff>
    </xdr:from>
    <xdr:to>
      <xdr:col>19</xdr:col>
      <xdr:colOff>193759</xdr:colOff>
      <xdr:row>771</xdr:row>
      <xdr:rowOff>2944980</xdr:rowOff>
    </xdr:to>
    <xdr:sp macro="" textlink="">
      <xdr:nvSpPr>
        <xdr:cNvPr id="139" name="テキスト ボックス 138">
          <a:extLst>
            <a:ext uri="{FF2B5EF4-FFF2-40B4-BE49-F238E27FC236}">
              <a16:creationId xmlns:a16="http://schemas.microsoft.com/office/drawing/2014/main" id="{00000000-0008-0000-0000-000067000000}"/>
            </a:ext>
          </a:extLst>
        </xdr:cNvPr>
        <xdr:cNvSpPr txBox="1"/>
      </xdr:nvSpPr>
      <xdr:spPr>
        <a:xfrm>
          <a:off x="1800225"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Ｋ．外国企業１社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３．８百万円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771</xdr:row>
      <xdr:rowOff>3924300</xdr:rowOff>
    </xdr:from>
    <xdr:to>
      <xdr:col>19</xdr:col>
      <xdr:colOff>193759</xdr:colOff>
      <xdr:row>771</xdr:row>
      <xdr:rowOff>4621380</xdr:rowOff>
    </xdr:to>
    <xdr:sp macro="" textlink="">
      <xdr:nvSpPr>
        <xdr:cNvPr id="140" name="テキスト ボックス 139">
          <a:extLst>
            <a:ext uri="{FF2B5EF4-FFF2-40B4-BE49-F238E27FC236}">
              <a16:creationId xmlns:a16="http://schemas.microsoft.com/office/drawing/2014/main" id="{00000000-0008-0000-0000-000068000000}"/>
            </a:ext>
          </a:extLst>
        </xdr:cNvPr>
        <xdr:cNvSpPr txBox="1"/>
      </xdr:nvSpPr>
      <xdr:spPr>
        <a:xfrm>
          <a:off x="1800225"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Ｍ．民間企業５社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１．８百万円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771</xdr:row>
      <xdr:rowOff>2247900</xdr:rowOff>
    </xdr:from>
    <xdr:to>
      <xdr:col>44</xdr:col>
      <xdr:colOff>3259</xdr:colOff>
      <xdr:row>771</xdr:row>
      <xdr:rowOff>2944980</xdr:rowOff>
    </xdr:to>
    <xdr:sp macro="" textlink="">
      <xdr:nvSpPr>
        <xdr:cNvPr id="141" name="テキスト ボックス 140">
          <a:extLst>
            <a:ext uri="{FF2B5EF4-FFF2-40B4-BE49-F238E27FC236}">
              <a16:creationId xmlns:a16="http://schemas.microsoft.com/office/drawing/2014/main" id="{00000000-0008-0000-0000-000069000000}"/>
            </a:ext>
          </a:extLst>
        </xdr:cNvPr>
        <xdr:cNvSpPr txBox="1"/>
      </xdr:nvSpPr>
      <xdr:spPr>
        <a:xfrm>
          <a:off x="6610350"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Ｌ．外国企業等３者</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771</xdr:row>
      <xdr:rowOff>3924300</xdr:rowOff>
    </xdr:from>
    <xdr:to>
      <xdr:col>44</xdr:col>
      <xdr:colOff>3259</xdr:colOff>
      <xdr:row>771</xdr:row>
      <xdr:rowOff>4621380</xdr:rowOff>
    </xdr:to>
    <xdr:sp macro="" textlink="">
      <xdr:nvSpPr>
        <xdr:cNvPr id="142" name="テキスト ボックス 141">
          <a:extLst>
            <a:ext uri="{FF2B5EF4-FFF2-40B4-BE49-F238E27FC236}">
              <a16:creationId xmlns:a16="http://schemas.microsoft.com/office/drawing/2014/main" id="{00000000-0008-0000-0000-00006A000000}"/>
            </a:ext>
          </a:extLst>
        </xdr:cNvPr>
        <xdr:cNvSpPr txBox="1"/>
      </xdr:nvSpPr>
      <xdr:spPr>
        <a:xfrm>
          <a:off x="6610350"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Ｎ．民間企業１社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０．０１百万円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772</xdr:row>
      <xdr:rowOff>981075</xdr:rowOff>
    </xdr:from>
    <xdr:to>
      <xdr:col>19</xdr:col>
      <xdr:colOff>193759</xdr:colOff>
      <xdr:row>772</xdr:row>
      <xdr:rowOff>1678155</xdr:rowOff>
    </xdr:to>
    <xdr:sp macro="" textlink="">
      <xdr:nvSpPr>
        <xdr:cNvPr id="143" name="テキスト ボックス 142">
          <a:extLst>
            <a:ext uri="{FF2B5EF4-FFF2-40B4-BE49-F238E27FC236}">
              <a16:creationId xmlns:a16="http://schemas.microsoft.com/office/drawing/2014/main" id="{00000000-0008-0000-0000-00006B000000}"/>
            </a:ext>
          </a:extLst>
        </xdr:cNvPr>
        <xdr:cNvSpPr txBox="1"/>
      </xdr:nvSpPr>
      <xdr:spPr>
        <a:xfrm>
          <a:off x="1800225" y="8094345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Ｏ．期間業務職員３名</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１０．４百万円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99764</xdr:colOff>
      <xdr:row>771</xdr:row>
      <xdr:rowOff>1657350</xdr:rowOff>
    </xdr:from>
    <xdr:to>
      <xdr:col>26</xdr:col>
      <xdr:colOff>104775</xdr:colOff>
      <xdr:row>772</xdr:row>
      <xdr:rowOff>1362075</xdr:rowOff>
    </xdr:to>
    <xdr:cxnSp macro="">
      <xdr:nvCxnSpPr>
        <xdr:cNvPr id="160" name="直線コネクタ 159">
          <a:extLst>
            <a:ext uri="{FF2B5EF4-FFF2-40B4-BE49-F238E27FC236}">
              <a16:creationId xmlns:a16="http://schemas.microsoft.com/office/drawing/2014/main" id="{00000000-0008-0000-0000-000085000000}"/>
            </a:ext>
          </a:extLst>
        </xdr:cNvPr>
        <xdr:cNvCxnSpPr/>
      </xdr:nvCxnSpPr>
      <xdr:spPr>
        <a:xfrm>
          <a:off x="5300414" y="76990575"/>
          <a:ext cx="5011" cy="433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772</xdr:row>
      <xdr:rowOff>1352550</xdr:rowOff>
    </xdr:from>
    <xdr:to>
      <xdr:col>26</xdr:col>
      <xdr:colOff>100013</xdr:colOff>
      <xdr:row>772</xdr:row>
      <xdr:rowOff>1357313</xdr:rowOff>
    </xdr:to>
    <xdr:cxnSp macro="">
      <xdr:nvCxnSpPr>
        <xdr:cNvPr id="161" name="直線矢印コネクタ 160">
          <a:extLst>
            <a:ext uri="{FF2B5EF4-FFF2-40B4-BE49-F238E27FC236}">
              <a16:creationId xmlns:a16="http://schemas.microsoft.com/office/drawing/2014/main" id="{00000000-0008-0000-0000-000086000000}"/>
            </a:ext>
          </a:extLst>
        </xdr:cNvPr>
        <xdr:cNvCxnSpPr/>
      </xdr:nvCxnSpPr>
      <xdr:spPr>
        <a:xfrm>
          <a:off x="4200525" y="84220050"/>
          <a:ext cx="1100138" cy="476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771</xdr:row>
      <xdr:rowOff>4276725</xdr:rowOff>
    </xdr:from>
    <xdr:to>
      <xdr:col>32</xdr:col>
      <xdr:colOff>5013</xdr:colOff>
      <xdr:row>771</xdr:row>
      <xdr:rowOff>4282811</xdr:rowOff>
    </xdr:to>
    <xdr:cxnSp macro="">
      <xdr:nvCxnSpPr>
        <xdr:cNvPr id="162" name="直線矢印コネクタ 161">
          <a:extLst>
            <a:ext uri="{FF2B5EF4-FFF2-40B4-BE49-F238E27FC236}">
              <a16:creationId xmlns:a16="http://schemas.microsoft.com/office/drawing/2014/main" id="{00000000-0008-0000-0000-000087000000}"/>
            </a:ext>
          </a:extLst>
        </xdr:cNvPr>
        <xdr:cNvCxnSpPr/>
      </xdr:nvCxnSpPr>
      <xdr:spPr>
        <a:xfrm>
          <a:off x="4200525" y="79609950"/>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771</xdr:row>
      <xdr:rowOff>2628900</xdr:rowOff>
    </xdr:from>
    <xdr:to>
      <xdr:col>32</xdr:col>
      <xdr:colOff>5013</xdr:colOff>
      <xdr:row>771</xdr:row>
      <xdr:rowOff>2634986</xdr:rowOff>
    </xdr:to>
    <xdr:cxnSp macro="">
      <xdr:nvCxnSpPr>
        <xdr:cNvPr id="163" name="直線矢印コネクタ 162">
          <a:extLst>
            <a:ext uri="{FF2B5EF4-FFF2-40B4-BE49-F238E27FC236}">
              <a16:creationId xmlns:a16="http://schemas.microsoft.com/office/drawing/2014/main" id="{00000000-0008-0000-0000-000088000000}"/>
            </a:ext>
          </a:extLst>
        </xdr:cNvPr>
        <xdr:cNvCxnSpPr/>
      </xdr:nvCxnSpPr>
      <xdr:spPr>
        <a:xfrm>
          <a:off x="4200525" y="77962125"/>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767</xdr:row>
      <xdr:rowOff>552450</xdr:rowOff>
    </xdr:from>
    <xdr:to>
      <xdr:col>31</xdr:col>
      <xdr:colOff>193759</xdr:colOff>
      <xdr:row>767</xdr:row>
      <xdr:rowOff>1248026</xdr:rowOff>
    </xdr:to>
    <xdr:sp macro="" textlink="">
      <xdr:nvSpPr>
        <xdr:cNvPr id="195" name="テキスト ボックス 194">
          <a:extLst>
            <a:ext uri="{FF2B5EF4-FFF2-40B4-BE49-F238E27FC236}">
              <a16:creationId xmlns:a16="http://schemas.microsoft.com/office/drawing/2014/main" id="{00000000-0008-0000-0000-000063000000}"/>
            </a:ext>
          </a:extLst>
        </xdr:cNvPr>
        <xdr:cNvSpPr txBox="1"/>
      </xdr:nvSpPr>
      <xdr:spPr>
        <a:xfrm>
          <a:off x="4200525" y="75885675"/>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１２６．７百万円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767</xdr:row>
      <xdr:rowOff>2247900</xdr:rowOff>
    </xdr:from>
    <xdr:to>
      <xdr:col>19</xdr:col>
      <xdr:colOff>193759</xdr:colOff>
      <xdr:row>767</xdr:row>
      <xdr:rowOff>2944980</xdr:rowOff>
    </xdr:to>
    <xdr:sp macro="" textlink="">
      <xdr:nvSpPr>
        <xdr:cNvPr id="198" name="テキスト ボックス 197">
          <a:extLst>
            <a:ext uri="{FF2B5EF4-FFF2-40B4-BE49-F238E27FC236}">
              <a16:creationId xmlns:a16="http://schemas.microsoft.com/office/drawing/2014/main" id="{00000000-0008-0000-0000-000067000000}"/>
            </a:ext>
          </a:extLst>
        </xdr:cNvPr>
        <xdr:cNvSpPr txBox="1"/>
      </xdr:nvSpPr>
      <xdr:spPr>
        <a:xfrm>
          <a:off x="1800225"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Ｆ．民間企業１社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１２３．２百万円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767</xdr:row>
      <xdr:rowOff>3924300</xdr:rowOff>
    </xdr:from>
    <xdr:to>
      <xdr:col>19</xdr:col>
      <xdr:colOff>193759</xdr:colOff>
      <xdr:row>767</xdr:row>
      <xdr:rowOff>4621380</xdr:rowOff>
    </xdr:to>
    <xdr:sp macro="" textlink="">
      <xdr:nvSpPr>
        <xdr:cNvPr id="199" name="テキスト ボックス 198">
          <a:extLst>
            <a:ext uri="{FF2B5EF4-FFF2-40B4-BE49-F238E27FC236}">
              <a16:creationId xmlns:a16="http://schemas.microsoft.com/office/drawing/2014/main" id="{00000000-0008-0000-0000-000068000000}"/>
            </a:ext>
          </a:extLst>
        </xdr:cNvPr>
        <xdr:cNvSpPr txBox="1"/>
      </xdr:nvSpPr>
      <xdr:spPr>
        <a:xfrm>
          <a:off x="1800225"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Ｈ．非常勤職員２名</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１．９百万円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767</xdr:row>
      <xdr:rowOff>2247900</xdr:rowOff>
    </xdr:from>
    <xdr:to>
      <xdr:col>44</xdr:col>
      <xdr:colOff>3259</xdr:colOff>
      <xdr:row>767</xdr:row>
      <xdr:rowOff>2944980</xdr:rowOff>
    </xdr:to>
    <xdr:sp macro="" textlink="">
      <xdr:nvSpPr>
        <xdr:cNvPr id="200" name="テキスト ボックス 199">
          <a:extLst>
            <a:ext uri="{FF2B5EF4-FFF2-40B4-BE49-F238E27FC236}">
              <a16:creationId xmlns:a16="http://schemas.microsoft.com/office/drawing/2014/main" id="{00000000-0008-0000-0000-000069000000}"/>
            </a:ext>
          </a:extLst>
        </xdr:cNvPr>
        <xdr:cNvSpPr txBox="1"/>
      </xdr:nvSpPr>
      <xdr:spPr>
        <a:xfrm>
          <a:off x="6610350"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Ｇ．民間企業等２者</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767</xdr:row>
      <xdr:rowOff>3924300</xdr:rowOff>
    </xdr:from>
    <xdr:to>
      <xdr:col>44</xdr:col>
      <xdr:colOff>3259</xdr:colOff>
      <xdr:row>767</xdr:row>
      <xdr:rowOff>4621380</xdr:rowOff>
    </xdr:to>
    <xdr:sp macro="" textlink="">
      <xdr:nvSpPr>
        <xdr:cNvPr id="201" name="テキスト ボックス 200">
          <a:extLst>
            <a:ext uri="{FF2B5EF4-FFF2-40B4-BE49-F238E27FC236}">
              <a16:creationId xmlns:a16="http://schemas.microsoft.com/office/drawing/2014/main" id="{00000000-0008-0000-0000-00006A000000}"/>
            </a:ext>
          </a:extLst>
        </xdr:cNvPr>
        <xdr:cNvSpPr txBox="1"/>
      </xdr:nvSpPr>
      <xdr:spPr>
        <a:xfrm>
          <a:off x="6610350"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Ｉ．民間企業１社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95250</xdr:colOff>
      <xdr:row>767</xdr:row>
      <xdr:rowOff>1657350</xdr:rowOff>
    </xdr:from>
    <xdr:to>
      <xdr:col>26</xdr:col>
      <xdr:colOff>99764</xdr:colOff>
      <xdr:row>767</xdr:row>
      <xdr:rowOff>4286250</xdr:rowOff>
    </xdr:to>
    <xdr:cxnSp macro="">
      <xdr:nvCxnSpPr>
        <xdr:cNvPr id="219" name="直線コネクタ 218">
          <a:extLst>
            <a:ext uri="{FF2B5EF4-FFF2-40B4-BE49-F238E27FC236}">
              <a16:creationId xmlns:a16="http://schemas.microsoft.com/office/drawing/2014/main" id="{00000000-0008-0000-0000-000085000000}"/>
            </a:ext>
          </a:extLst>
        </xdr:cNvPr>
        <xdr:cNvCxnSpPr/>
      </xdr:nvCxnSpPr>
      <xdr:spPr>
        <a:xfrm flipH="1">
          <a:off x="5295900" y="69713475"/>
          <a:ext cx="4514" cy="2628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767</xdr:row>
      <xdr:rowOff>4276725</xdr:rowOff>
    </xdr:from>
    <xdr:to>
      <xdr:col>32</xdr:col>
      <xdr:colOff>5013</xdr:colOff>
      <xdr:row>767</xdr:row>
      <xdr:rowOff>4282811</xdr:rowOff>
    </xdr:to>
    <xdr:cxnSp macro="">
      <xdr:nvCxnSpPr>
        <xdr:cNvPr id="221" name="直線矢印コネクタ 220">
          <a:extLst>
            <a:ext uri="{FF2B5EF4-FFF2-40B4-BE49-F238E27FC236}">
              <a16:creationId xmlns:a16="http://schemas.microsoft.com/office/drawing/2014/main" id="{00000000-0008-0000-0000-000087000000}"/>
            </a:ext>
          </a:extLst>
        </xdr:cNvPr>
        <xdr:cNvCxnSpPr/>
      </xdr:nvCxnSpPr>
      <xdr:spPr>
        <a:xfrm>
          <a:off x="4200525" y="79609950"/>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767</xdr:row>
      <xdr:rowOff>2628900</xdr:rowOff>
    </xdr:from>
    <xdr:to>
      <xdr:col>32</xdr:col>
      <xdr:colOff>5013</xdr:colOff>
      <xdr:row>767</xdr:row>
      <xdr:rowOff>2634986</xdr:rowOff>
    </xdr:to>
    <xdr:cxnSp macro="">
      <xdr:nvCxnSpPr>
        <xdr:cNvPr id="222" name="直線矢印コネクタ 221">
          <a:extLst>
            <a:ext uri="{FF2B5EF4-FFF2-40B4-BE49-F238E27FC236}">
              <a16:creationId xmlns:a16="http://schemas.microsoft.com/office/drawing/2014/main" id="{00000000-0008-0000-0000-000088000000}"/>
            </a:ext>
          </a:extLst>
        </xdr:cNvPr>
        <xdr:cNvCxnSpPr/>
      </xdr:nvCxnSpPr>
      <xdr:spPr>
        <a:xfrm>
          <a:off x="4200525" y="77962125"/>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751</xdr:row>
      <xdr:rowOff>66675</xdr:rowOff>
    </xdr:from>
    <xdr:to>
      <xdr:col>36</xdr:col>
      <xdr:colOff>18800</xdr:colOff>
      <xdr:row>751</xdr:row>
      <xdr:rowOff>333375</xdr:rowOff>
    </xdr:to>
    <xdr:sp macro="" textlink="">
      <xdr:nvSpPr>
        <xdr:cNvPr id="92" name="テキスト ボックス 91"/>
        <xdr:cNvSpPr txBox="1"/>
      </xdr:nvSpPr>
      <xdr:spPr>
        <a:xfrm>
          <a:off x="3400425" y="62198250"/>
          <a:ext cx="38192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査証発給に必要な経費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123825</xdr:colOff>
      <xdr:row>752</xdr:row>
      <xdr:rowOff>76200</xdr:rowOff>
    </xdr:from>
    <xdr:to>
      <xdr:col>19</xdr:col>
      <xdr:colOff>104525</xdr:colOff>
      <xdr:row>752</xdr:row>
      <xdr:rowOff>342900</xdr:rowOff>
    </xdr:to>
    <xdr:sp macro="" textlink="">
      <xdr:nvSpPr>
        <xdr:cNvPr id="94" name="テキスト ボックス 93"/>
        <xdr:cNvSpPr txBox="1"/>
      </xdr:nvSpPr>
      <xdr:spPr>
        <a:xfrm>
          <a:off x="1924050" y="6256020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76200</xdr:colOff>
      <xdr:row>755</xdr:row>
      <xdr:rowOff>47625</xdr:rowOff>
    </xdr:from>
    <xdr:to>
      <xdr:col>20</xdr:col>
      <xdr:colOff>142875</xdr:colOff>
      <xdr:row>755</xdr:row>
      <xdr:rowOff>314325</xdr:rowOff>
    </xdr:to>
    <xdr:sp macro="" textlink="">
      <xdr:nvSpPr>
        <xdr:cNvPr id="96" name="テキスト ボックス 95"/>
        <xdr:cNvSpPr txBox="1"/>
      </xdr:nvSpPr>
      <xdr:spPr>
        <a:xfrm>
          <a:off x="1676400" y="63588900"/>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査証シール等の製造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123825</xdr:colOff>
      <xdr:row>752</xdr:row>
      <xdr:rowOff>66675</xdr:rowOff>
    </xdr:from>
    <xdr:to>
      <xdr:col>43</xdr:col>
      <xdr:colOff>104525</xdr:colOff>
      <xdr:row>752</xdr:row>
      <xdr:rowOff>333375</xdr:rowOff>
    </xdr:to>
    <xdr:sp macro="" textlink="">
      <xdr:nvSpPr>
        <xdr:cNvPr id="98" name="テキスト ボックス 97"/>
        <xdr:cNvSpPr txBox="1"/>
      </xdr:nvSpPr>
      <xdr:spPr>
        <a:xfrm>
          <a:off x="6724650" y="62550675"/>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76200</xdr:colOff>
      <xdr:row>755</xdr:row>
      <xdr:rowOff>47625</xdr:rowOff>
    </xdr:from>
    <xdr:to>
      <xdr:col>44</xdr:col>
      <xdr:colOff>142875</xdr:colOff>
      <xdr:row>755</xdr:row>
      <xdr:rowOff>314325</xdr:rowOff>
    </xdr:to>
    <xdr:sp macro="" textlink="">
      <xdr:nvSpPr>
        <xdr:cNvPr id="99" name="テキスト ボックス 98"/>
        <xdr:cNvSpPr txBox="1"/>
      </xdr:nvSpPr>
      <xdr:spPr>
        <a:xfrm>
          <a:off x="6477000" y="63588900"/>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特殊撮影等一式の調達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114300</xdr:colOff>
      <xdr:row>757</xdr:row>
      <xdr:rowOff>47625</xdr:rowOff>
    </xdr:from>
    <xdr:to>
      <xdr:col>19</xdr:col>
      <xdr:colOff>95000</xdr:colOff>
      <xdr:row>757</xdr:row>
      <xdr:rowOff>314325</xdr:rowOff>
    </xdr:to>
    <xdr:sp macro="" textlink="">
      <xdr:nvSpPr>
        <xdr:cNvPr id="100" name="テキスト ボックス 99"/>
        <xdr:cNvSpPr txBox="1"/>
      </xdr:nvSpPr>
      <xdr:spPr>
        <a:xfrm>
          <a:off x="1914525" y="6429375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76200</xdr:colOff>
      <xdr:row>760</xdr:row>
      <xdr:rowOff>47625</xdr:rowOff>
    </xdr:from>
    <xdr:to>
      <xdr:col>20</xdr:col>
      <xdr:colOff>142875</xdr:colOff>
      <xdr:row>760</xdr:row>
      <xdr:rowOff>314325</xdr:rowOff>
    </xdr:to>
    <xdr:sp macro="" textlink="">
      <xdr:nvSpPr>
        <xdr:cNvPr id="107" name="テキスト ボックス 106"/>
        <xdr:cNvSpPr txBox="1"/>
      </xdr:nvSpPr>
      <xdr:spPr>
        <a:xfrm>
          <a:off x="1676400" y="653510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査証シール等の発送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0</xdr:colOff>
      <xdr:row>757</xdr:row>
      <xdr:rowOff>57150</xdr:rowOff>
    </xdr:from>
    <xdr:to>
      <xdr:col>44</xdr:col>
      <xdr:colOff>47625</xdr:colOff>
      <xdr:row>757</xdr:row>
      <xdr:rowOff>323850</xdr:rowOff>
    </xdr:to>
    <xdr:sp macro="" textlink="">
      <xdr:nvSpPr>
        <xdr:cNvPr id="108" name="テキスト ボックス 107"/>
        <xdr:cNvSpPr txBox="1"/>
      </xdr:nvSpPr>
      <xdr:spPr>
        <a:xfrm>
          <a:off x="6600825" y="64303275"/>
          <a:ext cx="22479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66675</xdr:colOff>
      <xdr:row>760</xdr:row>
      <xdr:rowOff>47625</xdr:rowOff>
    </xdr:from>
    <xdr:to>
      <xdr:col>44</xdr:col>
      <xdr:colOff>133350</xdr:colOff>
      <xdr:row>760</xdr:row>
      <xdr:rowOff>314325</xdr:rowOff>
    </xdr:to>
    <xdr:sp macro="" textlink="">
      <xdr:nvSpPr>
        <xdr:cNvPr id="110" name="テキスト ボックス 109"/>
        <xdr:cNvSpPr txBox="1"/>
      </xdr:nvSpPr>
      <xdr:spPr>
        <a:xfrm>
          <a:off x="6467475" y="653510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査証関連備品等の移動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133350</xdr:colOff>
      <xdr:row>762</xdr:row>
      <xdr:rowOff>57150</xdr:rowOff>
    </xdr:from>
    <xdr:to>
      <xdr:col>19</xdr:col>
      <xdr:colOff>114050</xdr:colOff>
      <xdr:row>762</xdr:row>
      <xdr:rowOff>323850</xdr:rowOff>
    </xdr:to>
    <xdr:sp macro="" textlink="">
      <xdr:nvSpPr>
        <xdr:cNvPr id="112" name="テキスト ボックス 111"/>
        <xdr:cNvSpPr txBox="1"/>
      </xdr:nvSpPr>
      <xdr:spPr>
        <a:xfrm>
          <a:off x="1933575" y="6606540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xdr:colOff>
      <xdr:row>764</xdr:row>
      <xdr:rowOff>390525</xdr:rowOff>
    </xdr:from>
    <xdr:to>
      <xdr:col>22</xdr:col>
      <xdr:colOff>0</xdr:colOff>
      <xdr:row>764</xdr:row>
      <xdr:rowOff>657225</xdr:rowOff>
    </xdr:to>
    <xdr:sp macro="" textlink="">
      <xdr:nvSpPr>
        <xdr:cNvPr id="113" name="テキスト ボックス 112"/>
        <xdr:cNvSpPr txBox="1"/>
      </xdr:nvSpPr>
      <xdr:spPr>
        <a:xfrm>
          <a:off x="1400176" y="67103625"/>
          <a:ext cx="3000374"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査証関連書類の廃棄に係る経費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171451</xdr:colOff>
      <xdr:row>767</xdr:row>
      <xdr:rowOff>1285875</xdr:rowOff>
    </xdr:from>
    <xdr:to>
      <xdr:col>36</xdr:col>
      <xdr:colOff>57151</xdr:colOff>
      <xdr:row>767</xdr:row>
      <xdr:rowOff>1552575</xdr:rowOff>
    </xdr:to>
    <xdr:sp macro="" textlink="">
      <xdr:nvSpPr>
        <xdr:cNvPr id="114" name="テキスト ボックス 113"/>
        <xdr:cNvSpPr txBox="1"/>
      </xdr:nvSpPr>
      <xdr:spPr>
        <a:xfrm>
          <a:off x="3371851" y="69342000"/>
          <a:ext cx="38862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訪日外国人査証ホットライン関連経費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114300</xdr:colOff>
      <xdr:row>767</xdr:row>
      <xdr:rowOff>1971675</xdr:rowOff>
    </xdr:from>
    <xdr:to>
      <xdr:col>19</xdr:col>
      <xdr:colOff>95000</xdr:colOff>
      <xdr:row>767</xdr:row>
      <xdr:rowOff>2238375</xdr:rowOff>
    </xdr:to>
    <xdr:sp macro="" textlink="">
      <xdr:nvSpPr>
        <xdr:cNvPr id="115" name="テキスト ボックス 114"/>
        <xdr:cNvSpPr txBox="1"/>
      </xdr:nvSpPr>
      <xdr:spPr>
        <a:xfrm>
          <a:off x="1914525" y="7002780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152400</xdr:colOff>
      <xdr:row>767</xdr:row>
      <xdr:rowOff>3000375</xdr:rowOff>
    </xdr:from>
    <xdr:to>
      <xdr:col>22</xdr:col>
      <xdr:colOff>104775</xdr:colOff>
      <xdr:row>767</xdr:row>
      <xdr:rowOff>3267075</xdr:rowOff>
    </xdr:to>
    <xdr:sp macro="" textlink="">
      <xdr:nvSpPr>
        <xdr:cNvPr id="116" name="テキスト ボックス 115"/>
        <xdr:cNvSpPr txBox="1"/>
      </xdr:nvSpPr>
      <xdr:spPr>
        <a:xfrm>
          <a:off x="1352550" y="71056500"/>
          <a:ext cx="31527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ホットラインの設置及び運営業務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57150</xdr:colOff>
      <xdr:row>767</xdr:row>
      <xdr:rowOff>1962150</xdr:rowOff>
    </xdr:from>
    <xdr:to>
      <xdr:col>43</xdr:col>
      <xdr:colOff>190500</xdr:colOff>
      <xdr:row>767</xdr:row>
      <xdr:rowOff>2228850</xdr:rowOff>
    </xdr:to>
    <xdr:sp macro="" textlink="">
      <xdr:nvSpPr>
        <xdr:cNvPr id="118" name="テキスト ボックス 117"/>
        <xdr:cNvSpPr txBox="1"/>
      </xdr:nvSpPr>
      <xdr:spPr>
        <a:xfrm>
          <a:off x="6657975" y="70018275"/>
          <a:ext cx="21336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133351</xdr:colOff>
      <xdr:row>767</xdr:row>
      <xdr:rowOff>2981325</xdr:rowOff>
    </xdr:from>
    <xdr:to>
      <xdr:col>44</xdr:col>
      <xdr:colOff>95251</xdr:colOff>
      <xdr:row>767</xdr:row>
      <xdr:rowOff>3248025</xdr:rowOff>
    </xdr:to>
    <xdr:sp macro="" textlink="">
      <xdr:nvSpPr>
        <xdr:cNvPr id="120" name="テキスト ボックス 119"/>
        <xdr:cNvSpPr txBox="1"/>
      </xdr:nvSpPr>
      <xdr:spPr>
        <a:xfrm>
          <a:off x="6534151" y="71037450"/>
          <a:ext cx="23622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翻訳業務の調達等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57151</xdr:colOff>
      <xdr:row>767</xdr:row>
      <xdr:rowOff>4667250</xdr:rowOff>
    </xdr:from>
    <xdr:to>
      <xdr:col>23</xdr:col>
      <xdr:colOff>104776</xdr:colOff>
      <xdr:row>768</xdr:row>
      <xdr:rowOff>219075</xdr:rowOff>
    </xdr:to>
    <xdr:sp macro="" textlink="">
      <xdr:nvSpPr>
        <xdr:cNvPr id="121" name="テキスト ボックス 120"/>
        <xdr:cNvSpPr txBox="1"/>
      </xdr:nvSpPr>
      <xdr:spPr>
        <a:xfrm>
          <a:off x="1257301" y="72723375"/>
          <a:ext cx="34480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査証・水際措置に関する電話応対等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47625</xdr:colOff>
      <xdr:row>767</xdr:row>
      <xdr:rowOff>3638550</xdr:rowOff>
    </xdr:from>
    <xdr:to>
      <xdr:col>43</xdr:col>
      <xdr:colOff>180975</xdr:colOff>
      <xdr:row>767</xdr:row>
      <xdr:rowOff>3905250</xdr:rowOff>
    </xdr:to>
    <xdr:sp macro="" textlink="">
      <xdr:nvSpPr>
        <xdr:cNvPr id="122" name="テキスト ボックス 121"/>
        <xdr:cNvSpPr txBox="1"/>
      </xdr:nvSpPr>
      <xdr:spPr>
        <a:xfrm>
          <a:off x="6648450" y="71694675"/>
          <a:ext cx="21336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47624</xdr:colOff>
      <xdr:row>767</xdr:row>
      <xdr:rowOff>4638675</xdr:rowOff>
    </xdr:from>
    <xdr:to>
      <xdr:col>45</xdr:col>
      <xdr:colOff>171449</xdr:colOff>
      <xdr:row>768</xdr:row>
      <xdr:rowOff>190500</xdr:rowOff>
    </xdr:to>
    <xdr:sp macro="" textlink="">
      <xdr:nvSpPr>
        <xdr:cNvPr id="124" name="テキスト ボックス 123"/>
        <xdr:cNvSpPr txBox="1"/>
      </xdr:nvSpPr>
      <xdr:spPr>
        <a:xfrm>
          <a:off x="6248399" y="72694800"/>
          <a:ext cx="29241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労働者派遣（電話応対等）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171450</xdr:colOff>
      <xdr:row>769</xdr:row>
      <xdr:rowOff>1304925</xdr:rowOff>
    </xdr:from>
    <xdr:to>
      <xdr:col>36</xdr:col>
      <xdr:colOff>57150</xdr:colOff>
      <xdr:row>769</xdr:row>
      <xdr:rowOff>1571625</xdr:rowOff>
    </xdr:to>
    <xdr:sp macro="" textlink="">
      <xdr:nvSpPr>
        <xdr:cNvPr id="126" name="テキスト ボックス 125"/>
        <xdr:cNvSpPr txBox="1"/>
      </xdr:nvSpPr>
      <xdr:spPr>
        <a:xfrm>
          <a:off x="3371850" y="75209400"/>
          <a:ext cx="38862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在外公館査証担当臨時職員等関係経費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85724</xdr:colOff>
      <xdr:row>769</xdr:row>
      <xdr:rowOff>2724150</xdr:rowOff>
    </xdr:from>
    <xdr:to>
      <xdr:col>32</xdr:col>
      <xdr:colOff>152399</xdr:colOff>
      <xdr:row>769</xdr:row>
      <xdr:rowOff>2990850</xdr:rowOff>
    </xdr:to>
    <xdr:sp macro="" textlink="">
      <xdr:nvSpPr>
        <xdr:cNvPr id="127" name="テキスト ボックス 126"/>
        <xdr:cNvSpPr txBox="1"/>
      </xdr:nvSpPr>
      <xdr:spPr>
        <a:xfrm>
          <a:off x="4086224" y="766286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28575</xdr:colOff>
      <xdr:row>767</xdr:row>
      <xdr:rowOff>3638550</xdr:rowOff>
    </xdr:from>
    <xdr:to>
      <xdr:col>19</xdr:col>
      <xdr:colOff>161925</xdr:colOff>
      <xdr:row>767</xdr:row>
      <xdr:rowOff>3905250</xdr:rowOff>
    </xdr:to>
    <xdr:sp macro="" textlink="">
      <xdr:nvSpPr>
        <xdr:cNvPr id="129" name="テキスト ボックス 128"/>
        <xdr:cNvSpPr txBox="1"/>
      </xdr:nvSpPr>
      <xdr:spPr>
        <a:xfrm>
          <a:off x="1828800" y="71694675"/>
          <a:ext cx="21336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142875</xdr:colOff>
      <xdr:row>771</xdr:row>
      <xdr:rowOff>1285875</xdr:rowOff>
    </xdr:from>
    <xdr:to>
      <xdr:col>34</xdr:col>
      <xdr:colOff>76200</xdr:colOff>
      <xdr:row>771</xdr:row>
      <xdr:rowOff>1552575</xdr:rowOff>
    </xdr:to>
    <xdr:sp macro="" textlink="">
      <xdr:nvSpPr>
        <xdr:cNvPr id="130" name="テキスト ボックス 129"/>
        <xdr:cNvSpPr txBox="1"/>
      </xdr:nvSpPr>
      <xdr:spPr>
        <a:xfrm>
          <a:off x="3743325" y="79581375"/>
          <a:ext cx="313372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査証業務体制強化費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76200</xdr:colOff>
      <xdr:row>771</xdr:row>
      <xdr:rowOff>1962150</xdr:rowOff>
    </xdr:from>
    <xdr:to>
      <xdr:col>20</xdr:col>
      <xdr:colOff>142875</xdr:colOff>
      <xdr:row>771</xdr:row>
      <xdr:rowOff>2228850</xdr:rowOff>
    </xdr:to>
    <xdr:sp macro="" textlink="">
      <xdr:nvSpPr>
        <xdr:cNvPr id="131" name="テキスト ボックス 130"/>
        <xdr:cNvSpPr txBox="1"/>
      </xdr:nvSpPr>
      <xdr:spPr>
        <a:xfrm>
          <a:off x="1676400" y="80257650"/>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133350</xdr:colOff>
      <xdr:row>771</xdr:row>
      <xdr:rowOff>2990850</xdr:rowOff>
    </xdr:from>
    <xdr:to>
      <xdr:col>22</xdr:col>
      <xdr:colOff>180975</xdr:colOff>
      <xdr:row>771</xdr:row>
      <xdr:rowOff>3257550</xdr:rowOff>
    </xdr:to>
    <xdr:sp macro="" textlink="">
      <xdr:nvSpPr>
        <xdr:cNvPr id="132" name="テキスト ボックス 131"/>
        <xdr:cNvSpPr txBox="1"/>
      </xdr:nvSpPr>
      <xdr:spPr>
        <a:xfrm>
          <a:off x="1333500" y="81286350"/>
          <a:ext cx="324802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査証申請受付窓口用コンテナ借料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76200</xdr:colOff>
      <xdr:row>771</xdr:row>
      <xdr:rowOff>1962150</xdr:rowOff>
    </xdr:from>
    <xdr:to>
      <xdr:col>44</xdr:col>
      <xdr:colOff>142875</xdr:colOff>
      <xdr:row>771</xdr:row>
      <xdr:rowOff>2228850</xdr:rowOff>
    </xdr:to>
    <xdr:sp macro="" textlink="">
      <xdr:nvSpPr>
        <xdr:cNvPr id="133" name="テキスト ボックス 132"/>
        <xdr:cNvSpPr txBox="1"/>
      </xdr:nvSpPr>
      <xdr:spPr>
        <a:xfrm>
          <a:off x="6477000" y="80257650"/>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76200</xdr:colOff>
      <xdr:row>771</xdr:row>
      <xdr:rowOff>2990850</xdr:rowOff>
    </xdr:from>
    <xdr:to>
      <xdr:col>46</xdr:col>
      <xdr:colOff>123825</xdr:colOff>
      <xdr:row>771</xdr:row>
      <xdr:rowOff>3257550</xdr:rowOff>
    </xdr:to>
    <xdr:sp macro="" textlink="">
      <xdr:nvSpPr>
        <xdr:cNvPr id="134" name="テキスト ボックス 133"/>
        <xdr:cNvSpPr txBox="1"/>
      </xdr:nvSpPr>
      <xdr:spPr>
        <a:xfrm>
          <a:off x="6076950" y="81286350"/>
          <a:ext cx="324802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査証関連情報照会経費等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66675</xdr:colOff>
      <xdr:row>771</xdr:row>
      <xdr:rowOff>3629025</xdr:rowOff>
    </xdr:from>
    <xdr:to>
      <xdr:col>20</xdr:col>
      <xdr:colOff>133350</xdr:colOff>
      <xdr:row>771</xdr:row>
      <xdr:rowOff>3895725</xdr:rowOff>
    </xdr:to>
    <xdr:sp macro="" textlink="">
      <xdr:nvSpPr>
        <xdr:cNvPr id="135" name="テキスト ボックス 134"/>
        <xdr:cNvSpPr txBox="1"/>
      </xdr:nvSpPr>
      <xdr:spPr>
        <a:xfrm>
          <a:off x="1666875" y="819245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9526</xdr:colOff>
      <xdr:row>771</xdr:row>
      <xdr:rowOff>4667250</xdr:rowOff>
    </xdr:from>
    <xdr:to>
      <xdr:col>22</xdr:col>
      <xdr:colOff>19051</xdr:colOff>
      <xdr:row>772</xdr:row>
      <xdr:rowOff>0</xdr:rowOff>
    </xdr:to>
    <xdr:sp macro="" textlink="">
      <xdr:nvSpPr>
        <xdr:cNvPr id="144" name="テキスト ボックス 143"/>
        <xdr:cNvSpPr txBox="1"/>
      </xdr:nvSpPr>
      <xdr:spPr>
        <a:xfrm>
          <a:off x="1409701" y="82962750"/>
          <a:ext cx="30099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出入国管理実務六法の調達等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76200</xdr:colOff>
      <xdr:row>771</xdr:row>
      <xdr:rowOff>3629025</xdr:rowOff>
    </xdr:from>
    <xdr:to>
      <xdr:col>44</xdr:col>
      <xdr:colOff>142875</xdr:colOff>
      <xdr:row>771</xdr:row>
      <xdr:rowOff>3895725</xdr:rowOff>
    </xdr:to>
    <xdr:sp macro="" textlink="">
      <xdr:nvSpPr>
        <xdr:cNvPr id="158" name="テキスト ボックス 157"/>
        <xdr:cNvSpPr txBox="1"/>
      </xdr:nvSpPr>
      <xdr:spPr>
        <a:xfrm>
          <a:off x="6477000" y="819245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85725</xdr:colOff>
      <xdr:row>771</xdr:row>
      <xdr:rowOff>4667250</xdr:rowOff>
    </xdr:from>
    <xdr:to>
      <xdr:col>43</xdr:col>
      <xdr:colOff>123825</xdr:colOff>
      <xdr:row>772</xdr:row>
      <xdr:rowOff>0</xdr:rowOff>
    </xdr:to>
    <xdr:sp macro="" textlink="">
      <xdr:nvSpPr>
        <xdr:cNvPr id="159" name="テキスト ボックス 158"/>
        <xdr:cNvSpPr txBox="1"/>
      </xdr:nvSpPr>
      <xdr:spPr>
        <a:xfrm>
          <a:off x="6686550" y="82962750"/>
          <a:ext cx="20383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後納郵便料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66675</xdr:colOff>
      <xdr:row>772</xdr:row>
      <xdr:rowOff>695325</xdr:rowOff>
    </xdr:from>
    <xdr:to>
      <xdr:col>20</xdr:col>
      <xdr:colOff>133350</xdr:colOff>
      <xdr:row>772</xdr:row>
      <xdr:rowOff>962025</xdr:rowOff>
    </xdr:to>
    <xdr:sp macro="" textlink="">
      <xdr:nvSpPr>
        <xdr:cNvPr id="165" name="テキスト ボックス 164"/>
        <xdr:cNvSpPr txBox="1"/>
      </xdr:nvSpPr>
      <xdr:spPr>
        <a:xfrm>
          <a:off x="1666875" y="8392477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142875</xdr:colOff>
      <xdr:row>770</xdr:row>
      <xdr:rowOff>38100</xdr:rowOff>
    </xdr:from>
    <xdr:to>
      <xdr:col>34</xdr:col>
      <xdr:colOff>76200</xdr:colOff>
      <xdr:row>770</xdr:row>
      <xdr:rowOff>304800</xdr:rowOff>
    </xdr:to>
    <xdr:sp macro="" textlink="">
      <xdr:nvSpPr>
        <xdr:cNvPr id="166" name="テキスト ボックス 165"/>
        <xdr:cNvSpPr txBox="1"/>
      </xdr:nvSpPr>
      <xdr:spPr>
        <a:xfrm>
          <a:off x="3743325" y="77590650"/>
          <a:ext cx="313372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査証担当臨時職員の業務委託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85726</xdr:colOff>
      <xdr:row>772</xdr:row>
      <xdr:rowOff>1724025</xdr:rowOff>
    </xdr:from>
    <xdr:to>
      <xdr:col>20</xdr:col>
      <xdr:colOff>142876</xdr:colOff>
      <xdr:row>772</xdr:row>
      <xdr:rowOff>1990725</xdr:rowOff>
    </xdr:to>
    <xdr:sp macro="" textlink="">
      <xdr:nvSpPr>
        <xdr:cNvPr id="167" name="テキスト ボックス 166"/>
        <xdr:cNvSpPr txBox="1"/>
      </xdr:nvSpPr>
      <xdr:spPr>
        <a:xfrm>
          <a:off x="1685926" y="84953475"/>
          <a:ext cx="24574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査証審査業務の補助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684</v>
      </c>
      <c r="AK2" s="941"/>
      <c r="AL2" s="941"/>
      <c r="AM2" s="941"/>
      <c r="AN2" s="98" t="s">
        <v>1</v>
      </c>
      <c r="AO2" s="941">
        <v>20</v>
      </c>
      <c r="AP2" s="941"/>
      <c r="AQ2" s="941"/>
      <c r="AR2" s="99" t="s">
        <v>1</v>
      </c>
      <c r="AS2" s="947">
        <v>142</v>
      </c>
      <c r="AT2" s="947"/>
      <c r="AU2" s="947"/>
      <c r="AV2" s="98" t="str">
        <f>IF(AW2="","","-")</f>
        <v>-</v>
      </c>
      <c r="AW2" s="907">
        <v>1</v>
      </c>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685</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686</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687</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572</v>
      </c>
      <c r="H5" s="836"/>
      <c r="I5" s="836"/>
      <c r="J5" s="836"/>
      <c r="K5" s="836"/>
      <c r="L5" s="836"/>
      <c r="M5" s="837" t="s">
        <v>9</v>
      </c>
      <c r="N5" s="838"/>
      <c r="O5" s="838"/>
      <c r="P5" s="838"/>
      <c r="Q5" s="838"/>
      <c r="R5" s="839"/>
      <c r="S5" s="840" t="s">
        <v>472</v>
      </c>
      <c r="T5" s="836"/>
      <c r="U5" s="836"/>
      <c r="V5" s="836"/>
      <c r="W5" s="836"/>
      <c r="X5" s="841"/>
      <c r="Y5" s="697" t="s">
        <v>10</v>
      </c>
      <c r="Z5" s="543"/>
      <c r="AA5" s="543"/>
      <c r="AB5" s="543"/>
      <c r="AC5" s="543"/>
      <c r="AD5" s="544"/>
      <c r="AE5" s="698" t="s">
        <v>688</v>
      </c>
      <c r="AF5" s="698"/>
      <c r="AG5" s="698"/>
      <c r="AH5" s="698"/>
      <c r="AI5" s="698"/>
      <c r="AJ5" s="698"/>
      <c r="AK5" s="698"/>
      <c r="AL5" s="698"/>
      <c r="AM5" s="698"/>
      <c r="AN5" s="698"/>
      <c r="AO5" s="698"/>
      <c r="AP5" s="699"/>
      <c r="AQ5" s="700" t="s">
        <v>689</v>
      </c>
      <c r="AR5" s="701"/>
      <c r="AS5" s="701"/>
      <c r="AT5" s="701"/>
      <c r="AU5" s="701"/>
      <c r="AV5" s="701"/>
      <c r="AW5" s="701"/>
      <c r="AX5" s="702"/>
    </row>
    <row r="6" spans="1:50" ht="39" customHeight="1">
      <c r="A6" s="705" t="s">
        <v>11</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690</v>
      </c>
      <c r="H7" s="499"/>
      <c r="I7" s="499"/>
      <c r="J7" s="499"/>
      <c r="K7" s="499"/>
      <c r="L7" s="499"/>
      <c r="M7" s="499"/>
      <c r="N7" s="499"/>
      <c r="O7" s="499"/>
      <c r="P7" s="499"/>
      <c r="Q7" s="499"/>
      <c r="R7" s="499"/>
      <c r="S7" s="499"/>
      <c r="T7" s="499"/>
      <c r="U7" s="499"/>
      <c r="V7" s="499"/>
      <c r="W7" s="499"/>
      <c r="X7" s="500"/>
      <c r="Y7" s="919" t="s">
        <v>13</v>
      </c>
      <c r="Z7" s="440"/>
      <c r="AA7" s="440"/>
      <c r="AB7" s="440"/>
      <c r="AC7" s="440"/>
      <c r="AD7" s="920"/>
      <c r="AE7" s="908" t="s">
        <v>691</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5" t="s">
        <v>14</v>
      </c>
      <c r="B8" s="496"/>
      <c r="C8" s="496"/>
      <c r="D8" s="496"/>
      <c r="E8" s="496"/>
      <c r="F8" s="497"/>
      <c r="G8" s="942" t="str">
        <f>入力規則等!A27</f>
        <v>観光立国</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693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694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1"/>
    </row>
    <row r="13" spans="1:50" ht="21" customHeight="1">
      <c r="A13" s="613"/>
      <c r="B13" s="614"/>
      <c r="C13" s="614"/>
      <c r="D13" s="614"/>
      <c r="E13" s="614"/>
      <c r="F13" s="615"/>
      <c r="G13" s="722" t="s">
        <v>25</v>
      </c>
      <c r="H13" s="723"/>
      <c r="I13" s="763" t="s">
        <v>26</v>
      </c>
      <c r="J13" s="764"/>
      <c r="K13" s="764"/>
      <c r="L13" s="764"/>
      <c r="M13" s="764"/>
      <c r="N13" s="764"/>
      <c r="O13" s="765"/>
      <c r="P13" s="656">
        <v>1025</v>
      </c>
      <c r="Q13" s="657"/>
      <c r="R13" s="657"/>
      <c r="S13" s="657"/>
      <c r="T13" s="657"/>
      <c r="U13" s="657"/>
      <c r="V13" s="658"/>
      <c r="W13" s="656">
        <v>1310</v>
      </c>
      <c r="X13" s="657"/>
      <c r="Y13" s="657"/>
      <c r="Z13" s="657"/>
      <c r="AA13" s="657"/>
      <c r="AB13" s="657"/>
      <c r="AC13" s="658"/>
      <c r="AD13" s="656">
        <v>950</v>
      </c>
      <c r="AE13" s="657"/>
      <c r="AF13" s="657"/>
      <c r="AG13" s="657"/>
      <c r="AH13" s="657"/>
      <c r="AI13" s="657"/>
      <c r="AJ13" s="658"/>
      <c r="AK13" s="656">
        <v>884</v>
      </c>
      <c r="AL13" s="657"/>
      <c r="AM13" s="657"/>
      <c r="AN13" s="657"/>
      <c r="AO13" s="657"/>
      <c r="AP13" s="657"/>
      <c r="AQ13" s="658"/>
      <c r="AR13" s="916"/>
      <c r="AS13" s="917"/>
      <c r="AT13" s="917"/>
      <c r="AU13" s="917"/>
      <c r="AV13" s="917"/>
      <c r="AW13" s="917"/>
      <c r="AX13" s="918"/>
    </row>
    <row r="14" spans="1:50" ht="21" customHeight="1">
      <c r="A14" s="613"/>
      <c r="B14" s="614"/>
      <c r="C14" s="614"/>
      <c r="D14" s="614"/>
      <c r="E14" s="614"/>
      <c r="F14" s="615"/>
      <c r="G14" s="724"/>
      <c r="H14" s="725"/>
      <c r="I14" s="710" t="s">
        <v>27</v>
      </c>
      <c r="J14" s="761"/>
      <c r="K14" s="761"/>
      <c r="L14" s="761"/>
      <c r="M14" s="761"/>
      <c r="N14" s="761"/>
      <c r="O14" s="762"/>
      <c r="P14" s="656">
        <v>98</v>
      </c>
      <c r="Q14" s="657"/>
      <c r="R14" s="657"/>
      <c r="S14" s="657"/>
      <c r="T14" s="657"/>
      <c r="U14" s="657"/>
      <c r="V14" s="658"/>
      <c r="W14" s="656" t="s">
        <v>695</v>
      </c>
      <c r="X14" s="657"/>
      <c r="Y14" s="657"/>
      <c r="Z14" s="657"/>
      <c r="AA14" s="657"/>
      <c r="AB14" s="657"/>
      <c r="AC14" s="658"/>
      <c r="AD14" s="656" t="s">
        <v>695</v>
      </c>
      <c r="AE14" s="657"/>
      <c r="AF14" s="657"/>
      <c r="AG14" s="657"/>
      <c r="AH14" s="657"/>
      <c r="AI14" s="657"/>
      <c r="AJ14" s="658"/>
      <c r="AK14" s="656" t="s">
        <v>850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695</v>
      </c>
      <c r="Q15" s="657"/>
      <c r="R15" s="657"/>
      <c r="S15" s="657"/>
      <c r="T15" s="657"/>
      <c r="U15" s="657"/>
      <c r="V15" s="658"/>
      <c r="W15" s="656" t="s">
        <v>695</v>
      </c>
      <c r="X15" s="657"/>
      <c r="Y15" s="657"/>
      <c r="Z15" s="657"/>
      <c r="AA15" s="657"/>
      <c r="AB15" s="657"/>
      <c r="AC15" s="658"/>
      <c r="AD15" s="656" t="s">
        <v>695</v>
      </c>
      <c r="AE15" s="657"/>
      <c r="AF15" s="657"/>
      <c r="AG15" s="657"/>
      <c r="AH15" s="657"/>
      <c r="AI15" s="657"/>
      <c r="AJ15" s="658"/>
      <c r="AK15" s="656" t="s">
        <v>849</v>
      </c>
      <c r="AL15" s="657"/>
      <c r="AM15" s="657"/>
      <c r="AN15" s="657"/>
      <c r="AO15" s="657"/>
      <c r="AP15" s="657"/>
      <c r="AQ15" s="658"/>
      <c r="AR15" s="656"/>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695</v>
      </c>
      <c r="Q16" s="657"/>
      <c r="R16" s="657"/>
      <c r="S16" s="657"/>
      <c r="T16" s="657"/>
      <c r="U16" s="657"/>
      <c r="V16" s="658"/>
      <c r="W16" s="656" t="s">
        <v>695</v>
      </c>
      <c r="X16" s="657"/>
      <c r="Y16" s="657"/>
      <c r="Z16" s="657"/>
      <c r="AA16" s="657"/>
      <c r="AB16" s="657"/>
      <c r="AC16" s="658"/>
      <c r="AD16" s="656" t="s">
        <v>695</v>
      </c>
      <c r="AE16" s="657"/>
      <c r="AF16" s="657"/>
      <c r="AG16" s="657"/>
      <c r="AH16" s="657"/>
      <c r="AI16" s="657"/>
      <c r="AJ16" s="658"/>
      <c r="AK16" s="656" t="s">
        <v>850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695</v>
      </c>
      <c r="Q17" s="657"/>
      <c r="R17" s="657"/>
      <c r="S17" s="657"/>
      <c r="T17" s="657"/>
      <c r="U17" s="657"/>
      <c r="V17" s="658"/>
      <c r="W17" s="656" t="s">
        <v>695</v>
      </c>
      <c r="X17" s="657"/>
      <c r="Y17" s="657"/>
      <c r="Z17" s="657"/>
      <c r="AA17" s="657"/>
      <c r="AB17" s="657"/>
      <c r="AC17" s="658"/>
      <c r="AD17" s="656" t="s">
        <v>695</v>
      </c>
      <c r="AE17" s="657"/>
      <c r="AF17" s="657"/>
      <c r="AG17" s="657"/>
      <c r="AH17" s="657"/>
      <c r="AI17" s="657"/>
      <c r="AJ17" s="658"/>
      <c r="AK17" s="656" t="s">
        <v>850</v>
      </c>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6"/>
      <c r="H18" s="727"/>
      <c r="I18" s="715" t="s">
        <v>31</v>
      </c>
      <c r="J18" s="716"/>
      <c r="K18" s="716"/>
      <c r="L18" s="716"/>
      <c r="M18" s="716"/>
      <c r="N18" s="716"/>
      <c r="O18" s="717"/>
      <c r="P18" s="874">
        <f>SUM(P13:V17)</f>
        <v>1123</v>
      </c>
      <c r="Q18" s="875"/>
      <c r="R18" s="875"/>
      <c r="S18" s="875"/>
      <c r="T18" s="875"/>
      <c r="U18" s="875"/>
      <c r="V18" s="876"/>
      <c r="W18" s="874">
        <f>SUM(W13:AC17)</f>
        <v>1310</v>
      </c>
      <c r="X18" s="875"/>
      <c r="Y18" s="875"/>
      <c r="Z18" s="875"/>
      <c r="AA18" s="875"/>
      <c r="AB18" s="875"/>
      <c r="AC18" s="876"/>
      <c r="AD18" s="874">
        <f>SUM(AD13:AJ17)</f>
        <v>950</v>
      </c>
      <c r="AE18" s="875"/>
      <c r="AF18" s="875"/>
      <c r="AG18" s="875"/>
      <c r="AH18" s="875"/>
      <c r="AI18" s="875"/>
      <c r="AJ18" s="876"/>
      <c r="AK18" s="874">
        <f>SUM(AK13:AQ17)</f>
        <v>884</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1131</v>
      </c>
      <c r="Q19" s="657"/>
      <c r="R19" s="657"/>
      <c r="S19" s="657"/>
      <c r="T19" s="657"/>
      <c r="U19" s="657"/>
      <c r="V19" s="658"/>
      <c r="W19" s="656">
        <v>1266</v>
      </c>
      <c r="X19" s="657"/>
      <c r="Y19" s="657"/>
      <c r="Z19" s="657"/>
      <c r="AA19" s="657"/>
      <c r="AB19" s="657"/>
      <c r="AC19" s="658"/>
      <c r="AD19" s="656">
        <v>842</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33</v>
      </c>
      <c r="H20" s="873"/>
      <c r="I20" s="873"/>
      <c r="J20" s="873"/>
      <c r="K20" s="873"/>
      <c r="L20" s="873"/>
      <c r="M20" s="873"/>
      <c r="N20" s="873"/>
      <c r="O20" s="873"/>
      <c r="P20" s="317">
        <f>IF(P18=0, "-", SUM(P19)/P18)</f>
        <v>1.0071237756010685</v>
      </c>
      <c r="Q20" s="317"/>
      <c r="R20" s="317"/>
      <c r="S20" s="317"/>
      <c r="T20" s="317"/>
      <c r="U20" s="317"/>
      <c r="V20" s="317"/>
      <c r="W20" s="317">
        <f t="shared" ref="W20" si="0">IF(W18=0, "-", SUM(W19)/W18)</f>
        <v>0.96641221374045805</v>
      </c>
      <c r="X20" s="317"/>
      <c r="Y20" s="317"/>
      <c r="Z20" s="317"/>
      <c r="AA20" s="317"/>
      <c r="AB20" s="317"/>
      <c r="AC20" s="317"/>
      <c r="AD20" s="317">
        <f t="shared" ref="AD20" si="1">IF(AD18=0, "-", SUM(AD19)/AD18)</f>
        <v>0.88631578947368417</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63"/>
      <c r="G21" s="315" t="s">
        <v>34</v>
      </c>
      <c r="H21" s="316"/>
      <c r="I21" s="316"/>
      <c r="J21" s="316"/>
      <c r="K21" s="316"/>
      <c r="L21" s="316"/>
      <c r="M21" s="316"/>
      <c r="N21" s="316"/>
      <c r="O21" s="316"/>
      <c r="P21" s="317">
        <f>IF(P19=0, "-", SUM(P19)/SUM(P13,P14))</f>
        <v>1.0071237756010685</v>
      </c>
      <c r="Q21" s="317"/>
      <c r="R21" s="317"/>
      <c r="S21" s="317"/>
      <c r="T21" s="317"/>
      <c r="U21" s="317"/>
      <c r="V21" s="317"/>
      <c r="W21" s="317">
        <f t="shared" ref="W21" si="2">IF(W19=0, "-", SUM(W19)/SUM(W13,W14))</f>
        <v>0.96641221374045805</v>
      </c>
      <c r="X21" s="317"/>
      <c r="Y21" s="317"/>
      <c r="Z21" s="317"/>
      <c r="AA21" s="317"/>
      <c r="AB21" s="317"/>
      <c r="AC21" s="317"/>
      <c r="AD21" s="317">
        <f t="shared" ref="AD21" si="3">IF(AD19=0, "-", SUM(AD19)/SUM(AD13,AD14))</f>
        <v>0.88631578947368417</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69" t="s">
        <v>35</v>
      </c>
      <c r="B22" s="970"/>
      <c r="C22" s="970"/>
      <c r="D22" s="970"/>
      <c r="E22" s="970"/>
      <c r="F22" s="971"/>
      <c r="G22" s="965" t="s">
        <v>36</v>
      </c>
      <c r="H22" s="223"/>
      <c r="I22" s="223"/>
      <c r="J22" s="223"/>
      <c r="K22" s="223"/>
      <c r="L22" s="223"/>
      <c r="M22" s="223"/>
      <c r="N22" s="223"/>
      <c r="O22" s="224"/>
      <c r="P22" s="930" t="s">
        <v>37</v>
      </c>
      <c r="Q22" s="223"/>
      <c r="R22" s="223"/>
      <c r="S22" s="223"/>
      <c r="T22" s="223"/>
      <c r="U22" s="223"/>
      <c r="V22" s="224"/>
      <c r="W22" s="930" t="s">
        <v>38</v>
      </c>
      <c r="X22" s="223"/>
      <c r="Y22" s="223"/>
      <c r="Z22" s="223"/>
      <c r="AA22" s="223"/>
      <c r="AB22" s="223"/>
      <c r="AC22" s="224"/>
      <c r="AD22" s="930" t="s">
        <v>39</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8.5" customHeight="1">
      <c r="A23" s="972"/>
      <c r="B23" s="973"/>
      <c r="C23" s="973"/>
      <c r="D23" s="973"/>
      <c r="E23" s="973"/>
      <c r="F23" s="974"/>
      <c r="G23" s="966" t="s">
        <v>696</v>
      </c>
      <c r="H23" s="967"/>
      <c r="I23" s="967"/>
      <c r="J23" s="967"/>
      <c r="K23" s="967"/>
      <c r="L23" s="967"/>
      <c r="M23" s="967"/>
      <c r="N23" s="967"/>
      <c r="O23" s="968"/>
      <c r="P23" s="916">
        <v>456</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8.5" customHeight="1">
      <c r="A24" s="972"/>
      <c r="B24" s="973"/>
      <c r="C24" s="973"/>
      <c r="D24" s="973"/>
      <c r="E24" s="973"/>
      <c r="F24" s="974"/>
      <c r="G24" s="932" t="s">
        <v>697</v>
      </c>
      <c r="H24" s="933"/>
      <c r="I24" s="933"/>
      <c r="J24" s="933"/>
      <c r="K24" s="933"/>
      <c r="L24" s="933"/>
      <c r="M24" s="933"/>
      <c r="N24" s="933"/>
      <c r="O24" s="934"/>
      <c r="P24" s="656">
        <v>156</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8.5" customHeight="1">
      <c r="A25" s="972"/>
      <c r="B25" s="973"/>
      <c r="C25" s="973"/>
      <c r="D25" s="973"/>
      <c r="E25" s="973"/>
      <c r="F25" s="974"/>
      <c r="G25" s="932" t="s">
        <v>698</v>
      </c>
      <c r="H25" s="933"/>
      <c r="I25" s="933"/>
      <c r="J25" s="933"/>
      <c r="K25" s="933"/>
      <c r="L25" s="933"/>
      <c r="M25" s="933"/>
      <c r="N25" s="933"/>
      <c r="O25" s="934"/>
      <c r="P25" s="656">
        <v>134</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8.5" customHeight="1">
      <c r="A26" s="972"/>
      <c r="B26" s="973"/>
      <c r="C26" s="973"/>
      <c r="D26" s="973"/>
      <c r="E26" s="973"/>
      <c r="F26" s="974"/>
      <c r="G26" s="932" t="s">
        <v>699</v>
      </c>
      <c r="H26" s="933"/>
      <c r="I26" s="933"/>
      <c r="J26" s="933"/>
      <c r="K26" s="933"/>
      <c r="L26" s="933"/>
      <c r="M26" s="933"/>
      <c r="N26" s="933"/>
      <c r="O26" s="934"/>
      <c r="P26" s="656">
        <v>28</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8.5" customHeight="1">
      <c r="A27" s="972"/>
      <c r="B27" s="973"/>
      <c r="C27" s="973"/>
      <c r="D27" s="973"/>
      <c r="E27" s="973"/>
      <c r="F27" s="974"/>
      <c r="G27" s="932" t="s">
        <v>700</v>
      </c>
      <c r="H27" s="933"/>
      <c r="I27" s="933"/>
      <c r="J27" s="933"/>
      <c r="K27" s="933"/>
      <c r="L27" s="933"/>
      <c r="M27" s="933"/>
      <c r="N27" s="933"/>
      <c r="O27" s="934"/>
      <c r="P27" s="656">
        <v>110</v>
      </c>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8.5" customHeight="1">
      <c r="A28" s="972"/>
      <c r="B28" s="973"/>
      <c r="C28" s="973"/>
      <c r="D28" s="973"/>
      <c r="E28" s="973"/>
      <c r="F28" s="974"/>
      <c r="G28" s="935" t="s">
        <v>40</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8.5" customHeight="1" thickBot="1">
      <c r="A29" s="975"/>
      <c r="B29" s="976"/>
      <c r="C29" s="976"/>
      <c r="D29" s="976"/>
      <c r="E29" s="976"/>
      <c r="F29" s="977"/>
      <c r="G29" s="938" t="s">
        <v>31</v>
      </c>
      <c r="H29" s="939"/>
      <c r="I29" s="939"/>
      <c r="J29" s="939"/>
      <c r="K29" s="939"/>
      <c r="L29" s="939"/>
      <c r="M29" s="939"/>
      <c r="N29" s="939"/>
      <c r="O29" s="940"/>
      <c r="P29" s="656">
        <f>AK13</f>
        <v>884</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hidden="1"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c r="AR31" s="202"/>
      <c r="AS31" s="137" t="s">
        <v>48</v>
      </c>
      <c r="AT31" s="138"/>
      <c r="AU31" s="201"/>
      <c r="AV31" s="201"/>
      <c r="AW31" s="393" t="s">
        <v>49</v>
      </c>
      <c r="AX31" s="394"/>
    </row>
    <row r="32" spans="1:50" ht="23.25" hidden="1" customHeight="1">
      <c r="A32" s="398"/>
      <c r="B32" s="396"/>
      <c r="C32" s="396"/>
      <c r="D32" s="396"/>
      <c r="E32" s="396"/>
      <c r="F32" s="397"/>
      <c r="G32" s="564"/>
      <c r="H32" s="565"/>
      <c r="I32" s="565"/>
      <c r="J32" s="565"/>
      <c r="K32" s="565"/>
      <c r="L32" s="565"/>
      <c r="M32" s="565"/>
      <c r="N32" s="565"/>
      <c r="O32" s="566"/>
      <c r="P32" s="109"/>
      <c r="Q32" s="109"/>
      <c r="R32" s="109"/>
      <c r="S32" s="109"/>
      <c r="T32" s="109"/>
      <c r="U32" s="109"/>
      <c r="V32" s="109"/>
      <c r="W32" s="109"/>
      <c r="X32" s="110"/>
      <c r="Y32" s="471" t="s">
        <v>50</v>
      </c>
      <c r="Z32" s="531"/>
      <c r="AA32" s="532"/>
      <c r="AB32" s="461"/>
      <c r="AC32" s="461"/>
      <c r="AD32" s="461"/>
      <c r="AE32" s="219"/>
      <c r="AF32" s="220"/>
      <c r="AG32" s="220"/>
      <c r="AH32" s="220"/>
      <c r="AI32" s="219"/>
      <c r="AJ32" s="220"/>
      <c r="AK32" s="220"/>
      <c r="AL32" s="220"/>
      <c r="AM32" s="219"/>
      <c r="AN32" s="220"/>
      <c r="AO32" s="220"/>
      <c r="AP32" s="220"/>
      <c r="AQ32" s="337"/>
      <c r="AR32" s="209"/>
      <c r="AS32" s="209"/>
      <c r="AT32" s="338"/>
      <c r="AU32" s="220"/>
      <c r="AV32" s="220"/>
      <c r="AW32" s="220"/>
      <c r="AX32" s="222"/>
    </row>
    <row r="33" spans="1:51" ht="23.25" hidden="1" customHeight="1">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51</v>
      </c>
      <c r="Z33" s="442"/>
      <c r="AA33" s="443"/>
      <c r="AB33" s="523"/>
      <c r="AC33" s="523"/>
      <c r="AD33" s="523"/>
      <c r="AE33" s="219"/>
      <c r="AF33" s="220"/>
      <c r="AG33" s="220"/>
      <c r="AH33" s="220"/>
      <c r="AI33" s="219"/>
      <c r="AJ33" s="220"/>
      <c r="AK33" s="220"/>
      <c r="AL33" s="220"/>
      <c r="AM33" s="219"/>
      <c r="AN33" s="220"/>
      <c r="AO33" s="220"/>
      <c r="AP33" s="220"/>
      <c r="AQ33" s="337"/>
      <c r="AR33" s="209"/>
      <c r="AS33" s="209"/>
      <c r="AT33" s="338"/>
      <c r="AU33" s="220"/>
      <c r="AV33" s="220"/>
      <c r="AW33" s="220"/>
      <c r="AX33" s="222"/>
    </row>
    <row r="34" spans="1:51" ht="23.25" hidden="1" customHeight="1">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52</v>
      </c>
      <c r="Z34" s="442"/>
      <c r="AA34" s="443"/>
      <c r="AB34" s="556" t="s">
        <v>53</v>
      </c>
      <c r="AC34" s="556"/>
      <c r="AD34" s="556"/>
      <c r="AE34" s="219"/>
      <c r="AF34" s="220"/>
      <c r="AG34" s="220"/>
      <c r="AH34" s="220"/>
      <c r="AI34" s="219"/>
      <c r="AJ34" s="220"/>
      <c r="AK34" s="220"/>
      <c r="AL34" s="220"/>
      <c r="AM34" s="219"/>
      <c r="AN34" s="220"/>
      <c r="AO34" s="220"/>
      <c r="AP34" s="220"/>
      <c r="AQ34" s="337"/>
      <c r="AR34" s="209"/>
      <c r="AS34" s="209"/>
      <c r="AT34" s="338"/>
      <c r="AU34" s="220"/>
      <c r="AV34" s="220"/>
      <c r="AW34" s="220"/>
      <c r="AX34" s="222"/>
    </row>
    <row r="35" spans="1:51" ht="23.25" hidden="1"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06"/>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0</v>
      </c>
    </row>
    <row r="39" spans="1:51" ht="23.25" hidden="1" customHeight="1">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50</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51</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52</v>
      </c>
      <c r="Z41" s="442"/>
      <c r="AA41" s="443"/>
      <c r="AB41" s="556" t="s">
        <v>53</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06"/>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52</v>
      </c>
      <c r="Z48" s="442"/>
      <c r="AA48" s="443"/>
      <c r="AB48" s="556" t="s">
        <v>53</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1" t="s">
        <v>47</v>
      </c>
      <c r="AV51" s="921"/>
      <c r="AW51" s="921"/>
      <c r="AX51" s="922"/>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52</v>
      </c>
      <c r="Z55" s="442"/>
      <c r="AA55" s="443"/>
      <c r="AB55" s="593" t="s">
        <v>53</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1" t="s">
        <v>47</v>
      </c>
      <c r="AV58" s="921"/>
      <c r="AW58" s="921"/>
      <c r="AX58" s="922"/>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52</v>
      </c>
      <c r="Z62" s="442"/>
      <c r="AA62" s="443"/>
      <c r="AB62" s="556" t="s">
        <v>53</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2"/>
      <c r="H73" s="134" t="s">
        <v>42</v>
      </c>
      <c r="I73" s="134"/>
      <c r="J73" s="134"/>
      <c r="K73" s="134"/>
      <c r="L73" s="134"/>
      <c r="M73" s="134"/>
      <c r="N73" s="134"/>
      <c r="O73" s="135"/>
      <c r="P73" s="159" t="s">
        <v>43</v>
      </c>
      <c r="Q73" s="134"/>
      <c r="R73" s="134"/>
      <c r="S73" s="134"/>
      <c r="T73" s="134"/>
      <c r="U73" s="134"/>
      <c r="V73" s="134"/>
      <c r="W73" s="134"/>
      <c r="X73" s="135"/>
      <c r="Y73" s="584"/>
      <c r="Z73" s="585"/>
      <c r="AA73" s="586"/>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08"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52</v>
      </c>
      <c r="Z77" s="134"/>
      <c r="AA77" s="135"/>
      <c r="AB77" s="579" t="s">
        <v>53</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66</v>
      </c>
      <c r="AP79" s="275"/>
      <c r="AQ79" s="275"/>
      <c r="AR79" s="76"/>
      <c r="AS79" s="274"/>
      <c r="AT79" s="275"/>
      <c r="AU79" s="275"/>
      <c r="AV79" s="275"/>
      <c r="AW79" s="275"/>
      <c r="AX79" s="964"/>
      <c r="AY79">
        <f>COUNTIF($AR$79,"☑")</f>
        <v>0</v>
      </c>
    </row>
    <row r="80" spans="1:51" ht="18.75" customHeight="1">
      <c r="A80" s="860"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1"/>
      <c r="B82" s="527"/>
      <c r="C82" s="425"/>
      <c r="D82" s="425"/>
      <c r="E82" s="425"/>
      <c r="F82" s="426"/>
      <c r="G82" s="675" t="s">
        <v>701</v>
      </c>
      <c r="H82" s="675"/>
      <c r="I82" s="675"/>
      <c r="J82" s="675"/>
      <c r="K82" s="675"/>
      <c r="L82" s="675"/>
      <c r="M82" s="675"/>
      <c r="N82" s="675"/>
      <c r="O82" s="675"/>
      <c r="P82" s="675"/>
      <c r="Q82" s="675"/>
      <c r="R82" s="675"/>
      <c r="S82" s="675"/>
      <c r="T82" s="675"/>
      <c r="U82" s="675"/>
      <c r="V82" s="675"/>
      <c r="W82" s="675"/>
      <c r="X82" s="675"/>
      <c r="Y82" s="675"/>
      <c r="Z82" s="675"/>
      <c r="AA82" s="676"/>
      <c r="AB82" s="880" t="s">
        <v>702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c r="A85" s="861"/>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6"/>
      <c r="Z85" s="167"/>
      <c r="AA85" s="168"/>
      <c r="AB85" s="557" t="s">
        <v>44</v>
      </c>
      <c r="AC85" s="558"/>
      <c r="AD85" s="559"/>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1</v>
      </c>
      <c r="AZ85" s="10"/>
      <c r="BA85" s="10"/>
      <c r="BB85" s="10"/>
      <c r="BC85" s="10"/>
    </row>
    <row r="86" spans="1:60" ht="18.75" customHeight="1">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v>12</v>
      </c>
      <c r="AR86" s="201"/>
      <c r="AS86" s="137" t="s">
        <v>48</v>
      </c>
      <c r="AT86" s="138"/>
      <c r="AU86" s="201"/>
      <c r="AV86" s="201"/>
      <c r="AW86" s="393" t="s">
        <v>49</v>
      </c>
      <c r="AX86" s="394"/>
      <c r="AY86">
        <f t="shared" si="10"/>
        <v>1</v>
      </c>
      <c r="AZ86" s="10"/>
      <c r="BA86" s="10"/>
      <c r="BB86" s="10"/>
      <c r="BC86" s="10"/>
      <c r="BD86" s="10"/>
      <c r="BE86" s="10"/>
      <c r="BF86" s="10"/>
      <c r="BG86" s="10"/>
      <c r="BH86" s="10"/>
    </row>
    <row r="87" spans="1:60" ht="23.25" customHeight="1">
      <c r="A87" s="861"/>
      <c r="B87" s="425"/>
      <c r="C87" s="425"/>
      <c r="D87" s="425"/>
      <c r="E87" s="425"/>
      <c r="F87" s="426"/>
      <c r="G87" s="108" t="s">
        <v>847</v>
      </c>
      <c r="H87" s="109"/>
      <c r="I87" s="109"/>
      <c r="J87" s="109"/>
      <c r="K87" s="109"/>
      <c r="L87" s="109"/>
      <c r="M87" s="109"/>
      <c r="N87" s="109"/>
      <c r="O87" s="110"/>
      <c r="P87" s="109" t="s">
        <v>703</v>
      </c>
      <c r="Q87" s="514"/>
      <c r="R87" s="514"/>
      <c r="S87" s="514"/>
      <c r="T87" s="514"/>
      <c r="U87" s="514"/>
      <c r="V87" s="514"/>
      <c r="W87" s="514"/>
      <c r="X87" s="515"/>
      <c r="Y87" s="561" t="s">
        <v>74</v>
      </c>
      <c r="Z87" s="562"/>
      <c r="AA87" s="563"/>
      <c r="AB87" s="461" t="s">
        <v>704</v>
      </c>
      <c r="AC87" s="461"/>
      <c r="AD87" s="461"/>
      <c r="AE87" s="219">
        <v>31191900</v>
      </c>
      <c r="AF87" s="220"/>
      <c r="AG87" s="220"/>
      <c r="AH87" s="220"/>
      <c r="AI87" s="219">
        <v>31882100</v>
      </c>
      <c r="AJ87" s="220"/>
      <c r="AK87" s="220"/>
      <c r="AL87" s="220"/>
      <c r="AM87" s="219">
        <v>4115828</v>
      </c>
      <c r="AN87" s="220"/>
      <c r="AO87" s="220"/>
      <c r="AP87" s="220"/>
      <c r="AQ87" s="337" t="s">
        <v>695</v>
      </c>
      <c r="AR87" s="209"/>
      <c r="AS87" s="209"/>
      <c r="AT87" s="338"/>
      <c r="AU87" s="220" t="s">
        <v>695</v>
      </c>
      <c r="AV87" s="220"/>
      <c r="AW87" s="220"/>
      <c r="AX87" s="222"/>
      <c r="AY87">
        <f t="shared" si="10"/>
        <v>1</v>
      </c>
    </row>
    <row r="88" spans="1:60" ht="23.25" customHeight="1">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t="s">
        <v>704</v>
      </c>
      <c r="AC88" s="523"/>
      <c r="AD88" s="523"/>
      <c r="AE88" s="219" t="s">
        <v>695</v>
      </c>
      <c r="AF88" s="220"/>
      <c r="AG88" s="220"/>
      <c r="AH88" s="220"/>
      <c r="AI88" s="219" t="s">
        <v>695</v>
      </c>
      <c r="AJ88" s="220"/>
      <c r="AK88" s="220"/>
      <c r="AL88" s="220"/>
      <c r="AM88" s="219" t="s">
        <v>695</v>
      </c>
      <c r="AN88" s="220"/>
      <c r="AO88" s="220"/>
      <c r="AP88" s="220"/>
      <c r="AQ88" s="337">
        <v>60000000</v>
      </c>
      <c r="AR88" s="209"/>
      <c r="AS88" s="209"/>
      <c r="AT88" s="338"/>
      <c r="AU88" s="220" t="s">
        <v>695</v>
      </c>
      <c r="AV88" s="220"/>
      <c r="AW88" s="220"/>
      <c r="AX88" s="222"/>
      <c r="AY88">
        <f t="shared" si="10"/>
        <v>1</v>
      </c>
      <c r="AZ88" s="10"/>
      <c r="BA88" s="10"/>
      <c r="BB88" s="10"/>
      <c r="BC88" s="10"/>
    </row>
    <row r="89" spans="1:60" ht="23.25" customHeight="1" thickBot="1">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52</v>
      </c>
      <c r="Z89" s="459"/>
      <c r="AA89" s="460"/>
      <c r="AB89" s="593" t="s">
        <v>53</v>
      </c>
      <c r="AC89" s="593"/>
      <c r="AD89" s="593"/>
      <c r="AE89" s="226" t="s">
        <v>695</v>
      </c>
      <c r="AF89" s="227"/>
      <c r="AG89" s="227"/>
      <c r="AH89" s="227"/>
      <c r="AI89" s="226" t="s">
        <v>695</v>
      </c>
      <c r="AJ89" s="227"/>
      <c r="AK89" s="227"/>
      <c r="AL89" s="227"/>
      <c r="AM89" s="226" t="s">
        <v>695</v>
      </c>
      <c r="AN89" s="227"/>
      <c r="AO89" s="227"/>
      <c r="AP89" s="227"/>
      <c r="AQ89" s="337" t="s">
        <v>695</v>
      </c>
      <c r="AR89" s="209"/>
      <c r="AS89" s="209"/>
      <c r="AT89" s="338"/>
      <c r="AU89" s="220" t="s">
        <v>695</v>
      </c>
      <c r="AV89" s="220"/>
      <c r="AW89" s="220"/>
      <c r="AX89" s="222"/>
      <c r="AY89">
        <f t="shared" si="10"/>
        <v>1</v>
      </c>
      <c r="AZ89" s="10"/>
      <c r="BA89" s="10"/>
      <c r="BB89" s="10"/>
      <c r="BC89" s="10"/>
      <c r="BD89" s="10"/>
      <c r="BE89" s="10"/>
      <c r="BF89" s="10"/>
      <c r="BG89" s="10"/>
      <c r="BH89" s="10"/>
    </row>
    <row r="90" spans="1:60" ht="18.75" hidden="1" customHeight="1">
      <c r="A90" s="861"/>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6"/>
      <c r="Z90" s="167"/>
      <c r="AA90" s="168"/>
      <c r="AB90" s="557" t="s">
        <v>44</v>
      </c>
      <c r="AC90" s="558"/>
      <c r="AD90" s="559"/>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74</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52</v>
      </c>
      <c r="Z94" s="459"/>
      <c r="AA94" s="460"/>
      <c r="AB94" s="593" t="s">
        <v>53</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1"/>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6"/>
      <c r="Z95" s="167"/>
      <c r="AA95" s="168"/>
      <c r="AB95" s="557" t="s">
        <v>44</v>
      </c>
      <c r="AC95" s="558"/>
      <c r="AD95" s="559"/>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74</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52</v>
      </c>
      <c r="Z99" s="892"/>
      <c r="AA99" s="893"/>
      <c r="AB99" s="888" t="s">
        <v>53</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customHeight="1">
      <c r="A101" s="419"/>
      <c r="B101" s="420"/>
      <c r="C101" s="420"/>
      <c r="D101" s="420"/>
      <c r="E101" s="420"/>
      <c r="F101" s="421"/>
      <c r="G101" s="109" t="s">
        <v>705</v>
      </c>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t="s">
        <v>706</v>
      </c>
      <c r="AC101" s="461"/>
      <c r="AD101" s="461"/>
      <c r="AE101" s="283">
        <v>6952804</v>
      </c>
      <c r="AF101" s="283"/>
      <c r="AG101" s="283"/>
      <c r="AH101" s="283"/>
      <c r="AI101" s="283">
        <v>8277340</v>
      </c>
      <c r="AJ101" s="283"/>
      <c r="AK101" s="283"/>
      <c r="AL101" s="283"/>
      <c r="AM101" s="283">
        <v>1118025</v>
      </c>
      <c r="AN101" s="283"/>
      <c r="AO101" s="283"/>
      <c r="AP101" s="283"/>
      <c r="AQ101" s="283" t="s">
        <v>695</v>
      </c>
      <c r="AR101" s="283"/>
      <c r="AS101" s="283"/>
      <c r="AT101" s="283"/>
      <c r="AU101" s="219" t="s">
        <v>695</v>
      </c>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t="s">
        <v>695</v>
      </c>
      <c r="AC102" s="461"/>
      <c r="AD102" s="461"/>
      <c r="AE102" s="283" t="s">
        <v>695</v>
      </c>
      <c r="AF102" s="283"/>
      <c r="AG102" s="283"/>
      <c r="AH102" s="283"/>
      <c r="AI102" s="283" t="s">
        <v>695</v>
      </c>
      <c r="AJ102" s="283"/>
      <c r="AK102" s="283"/>
      <c r="AL102" s="283"/>
      <c r="AM102" s="283" t="s">
        <v>695</v>
      </c>
      <c r="AN102" s="283"/>
      <c r="AO102" s="283"/>
      <c r="AP102" s="283"/>
      <c r="AQ102" s="283" t="s">
        <v>695</v>
      </c>
      <c r="AR102" s="283"/>
      <c r="AS102" s="283"/>
      <c r="AT102" s="283"/>
      <c r="AU102" s="226" t="s">
        <v>695</v>
      </c>
      <c r="AV102" s="227"/>
      <c r="AW102" s="227"/>
      <c r="AX102" s="322"/>
    </row>
    <row r="103" spans="1:60" ht="31.5"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1</v>
      </c>
    </row>
    <row r="104" spans="1:60" ht="23.25" customHeight="1">
      <c r="A104" s="419"/>
      <c r="B104" s="420"/>
      <c r="C104" s="420"/>
      <c r="D104" s="420"/>
      <c r="E104" s="420"/>
      <c r="F104" s="421"/>
      <c r="G104" s="109" t="s">
        <v>707</v>
      </c>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5" t="s">
        <v>706</v>
      </c>
      <c r="AC104" s="546"/>
      <c r="AD104" s="547"/>
      <c r="AE104" s="283">
        <v>6452978</v>
      </c>
      <c r="AF104" s="283"/>
      <c r="AG104" s="283"/>
      <c r="AH104" s="283"/>
      <c r="AI104" s="283">
        <v>7718184</v>
      </c>
      <c r="AJ104" s="283"/>
      <c r="AK104" s="283"/>
      <c r="AL104" s="283"/>
      <c r="AM104" s="283">
        <v>962680</v>
      </c>
      <c r="AN104" s="283"/>
      <c r="AO104" s="283"/>
      <c r="AP104" s="283"/>
      <c r="AQ104" s="283" t="s">
        <v>695</v>
      </c>
      <c r="AR104" s="283"/>
      <c r="AS104" s="283"/>
      <c r="AT104" s="283"/>
      <c r="AU104" s="283" t="s">
        <v>695</v>
      </c>
      <c r="AV104" s="283"/>
      <c r="AW104" s="283"/>
      <c r="AX104" s="284"/>
      <c r="AY104">
        <f>$AY$103</f>
        <v>1</v>
      </c>
    </row>
    <row r="105" spans="1:60" ht="23.25"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48"/>
      <c r="AA105" s="549"/>
      <c r="AB105" s="468" t="s">
        <v>695</v>
      </c>
      <c r="AC105" s="469"/>
      <c r="AD105" s="470"/>
      <c r="AE105" s="283" t="s">
        <v>695</v>
      </c>
      <c r="AF105" s="283"/>
      <c r="AG105" s="283"/>
      <c r="AH105" s="283"/>
      <c r="AI105" s="283" t="s">
        <v>695</v>
      </c>
      <c r="AJ105" s="283"/>
      <c r="AK105" s="283"/>
      <c r="AL105" s="283"/>
      <c r="AM105" s="283" t="s">
        <v>695</v>
      </c>
      <c r="AN105" s="283"/>
      <c r="AO105" s="283"/>
      <c r="AP105" s="283"/>
      <c r="AQ105" s="283" t="s">
        <v>695</v>
      </c>
      <c r="AR105" s="283"/>
      <c r="AS105" s="283"/>
      <c r="AT105" s="283"/>
      <c r="AU105" s="283" t="s">
        <v>695</v>
      </c>
      <c r="AV105" s="283"/>
      <c r="AW105" s="283"/>
      <c r="AX105" s="284"/>
      <c r="AY105">
        <f>$AY$103</f>
        <v>1</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8" t="s">
        <v>20</v>
      </c>
      <c r="AF115" s="248"/>
      <c r="AG115" s="248"/>
      <c r="AH115" s="248"/>
      <c r="AI115" s="248" t="s">
        <v>21</v>
      </c>
      <c r="AJ115" s="248"/>
      <c r="AK115" s="248"/>
      <c r="AL115" s="248"/>
      <c r="AM115" s="248" t="s">
        <v>45</v>
      </c>
      <c r="AN115" s="248"/>
      <c r="AO115" s="248"/>
      <c r="AP115" s="248"/>
      <c r="AQ115" s="590" t="s">
        <v>83</v>
      </c>
      <c r="AR115" s="591"/>
      <c r="AS115" s="591"/>
      <c r="AT115" s="591"/>
      <c r="AU115" s="591"/>
      <c r="AV115" s="591"/>
      <c r="AW115" s="591"/>
      <c r="AX115" s="592"/>
    </row>
    <row r="116" spans="1:51" ht="23.25" customHeight="1">
      <c r="A116" s="436"/>
      <c r="B116" s="437"/>
      <c r="C116" s="437"/>
      <c r="D116" s="437"/>
      <c r="E116" s="437"/>
      <c r="F116" s="438"/>
      <c r="G116" s="388" t="s">
        <v>708</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712</v>
      </c>
      <c r="AC116" s="463"/>
      <c r="AD116" s="464"/>
      <c r="AE116" s="283">
        <v>136</v>
      </c>
      <c r="AF116" s="283"/>
      <c r="AG116" s="283"/>
      <c r="AH116" s="283"/>
      <c r="AI116" s="283">
        <v>131</v>
      </c>
      <c r="AJ116" s="283"/>
      <c r="AK116" s="283"/>
      <c r="AL116" s="283"/>
      <c r="AM116" s="283">
        <v>646.79999999999995</v>
      </c>
      <c r="AN116" s="283"/>
      <c r="AO116" s="283"/>
      <c r="AP116" s="283"/>
      <c r="AQ116" s="219" t="s">
        <v>695</v>
      </c>
      <c r="AR116" s="220"/>
      <c r="AS116" s="220"/>
      <c r="AT116" s="220"/>
      <c r="AU116" s="220"/>
      <c r="AV116" s="220"/>
      <c r="AW116" s="220"/>
      <c r="AX116" s="222"/>
    </row>
    <row r="117" spans="1:51" ht="46.5" customHeigh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1" t="s">
        <v>713</v>
      </c>
      <c r="AF117" s="551"/>
      <c r="AG117" s="551"/>
      <c r="AH117" s="551"/>
      <c r="AI117" s="551" t="s">
        <v>714</v>
      </c>
      <c r="AJ117" s="551"/>
      <c r="AK117" s="551"/>
      <c r="AL117" s="551"/>
      <c r="AM117" s="551" t="s">
        <v>763</v>
      </c>
      <c r="AN117" s="551"/>
      <c r="AO117" s="551"/>
      <c r="AP117" s="551"/>
      <c r="AQ117" s="551" t="s">
        <v>715</v>
      </c>
      <c r="AR117" s="551"/>
      <c r="AS117" s="551"/>
      <c r="AT117" s="551"/>
      <c r="AU117" s="551"/>
      <c r="AV117" s="551"/>
      <c r="AW117" s="551"/>
      <c r="AX117" s="552"/>
    </row>
    <row r="118" spans="1:51" ht="23.25"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8" t="s">
        <v>20</v>
      </c>
      <c r="AF118" s="248"/>
      <c r="AG118" s="248"/>
      <c r="AH118" s="248"/>
      <c r="AI118" s="248" t="s">
        <v>21</v>
      </c>
      <c r="AJ118" s="248"/>
      <c r="AK118" s="248"/>
      <c r="AL118" s="248"/>
      <c r="AM118" s="248" t="s">
        <v>45</v>
      </c>
      <c r="AN118" s="248"/>
      <c r="AO118" s="248"/>
      <c r="AP118" s="248"/>
      <c r="AQ118" s="590" t="s">
        <v>83</v>
      </c>
      <c r="AR118" s="591"/>
      <c r="AS118" s="591"/>
      <c r="AT118" s="591"/>
      <c r="AU118" s="591"/>
      <c r="AV118" s="591"/>
      <c r="AW118" s="591"/>
      <c r="AX118" s="592"/>
      <c r="AY118" s="92">
        <f>IF(SUBSTITUTE(SUBSTITUTE($G$119,"／",""),"　","")="",0,1)</f>
        <v>1</v>
      </c>
    </row>
    <row r="119" spans="1:51" ht="23.25" customHeight="1">
      <c r="A119" s="436"/>
      <c r="B119" s="437"/>
      <c r="C119" s="437"/>
      <c r="D119" s="437"/>
      <c r="E119" s="437"/>
      <c r="F119" s="438"/>
      <c r="G119" s="388" t="s">
        <v>709</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t="s">
        <v>712</v>
      </c>
      <c r="AC119" s="463"/>
      <c r="AD119" s="464"/>
      <c r="AE119" s="283" t="s">
        <v>695</v>
      </c>
      <c r="AF119" s="283"/>
      <c r="AG119" s="283"/>
      <c r="AH119" s="283"/>
      <c r="AI119" s="283">
        <v>15.7</v>
      </c>
      <c r="AJ119" s="283"/>
      <c r="AK119" s="283"/>
      <c r="AL119" s="283"/>
      <c r="AM119" s="283">
        <v>119.68</v>
      </c>
      <c r="AN119" s="283"/>
      <c r="AO119" s="283"/>
      <c r="AP119" s="283"/>
      <c r="AQ119" s="283" t="s">
        <v>695</v>
      </c>
      <c r="AR119" s="283"/>
      <c r="AS119" s="283"/>
      <c r="AT119" s="283"/>
      <c r="AU119" s="283"/>
      <c r="AV119" s="283"/>
      <c r="AW119" s="283"/>
      <c r="AX119" s="284"/>
      <c r="AY119">
        <f>$AY$118</f>
        <v>1</v>
      </c>
    </row>
    <row r="120" spans="1:51" ht="46.5"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t="s">
        <v>695</v>
      </c>
      <c r="AF120" s="551"/>
      <c r="AG120" s="551"/>
      <c r="AH120" s="551"/>
      <c r="AI120" s="551" t="s">
        <v>716</v>
      </c>
      <c r="AJ120" s="551"/>
      <c r="AK120" s="551"/>
      <c r="AL120" s="551"/>
      <c r="AM120" s="551" t="s">
        <v>764</v>
      </c>
      <c r="AN120" s="551"/>
      <c r="AO120" s="551"/>
      <c r="AP120" s="551"/>
      <c r="AQ120" s="551" t="s">
        <v>715</v>
      </c>
      <c r="AR120" s="551"/>
      <c r="AS120" s="551"/>
      <c r="AT120" s="551"/>
      <c r="AU120" s="551"/>
      <c r="AV120" s="551"/>
      <c r="AW120" s="551"/>
      <c r="AX120" s="552"/>
      <c r="AY120">
        <f>$AY$118</f>
        <v>1</v>
      </c>
    </row>
    <row r="121" spans="1:51" ht="23.25"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8" t="s">
        <v>20</v>
      </c>
      <c r="AF121" s="248"/>
      <c r="AG121" s="248"/>
      <c r="AH121" s="248"/>
      <c r="AI121" s="248" t="s">
        <v>21</v>
      </c>
      <c r="AJ121" s="248"/>
      <c r="AK121" s="248"/>
      <c r="AL121" s="248"/>
      <c r="AM121" s="248" t="s">
        <v>45</v>
      </c>
      <c r="AN121" s="248"/>
      <c r="AO121" s="248"/>
      <c r="AP121" s="248"/>
      <c r="AQ121" s="590" t="s">
        <v>83</v>
      </c>
      <c r="AR121" s="591"/>
      <c r="AS121" s="591"/>
      <c r="AT121" s="591"/>
      <c r="AU121" s="591"/>
      <c r="AV121" s="591"/>
      <c r="AW121" s="591"/>
      <c r="AX121" s="592"/>
      <c r="AY121" s="92">
        <f>IF(SUBSTITUTE(SUBSTITUTE($G$122,"／",""),"　","")="",0,1)</f>
        <v>1</v>
      </c>
    </row>
    <row r="122" spans="1:51" ht="23.25" customHeight="1">
      <c r="A122" s="436"/>
      <c r="B122" s="437"/>
      <c r="C122" s="437"/>
      <c r="D122" s="437"/>
      <c r="E122" s="437"/>
      <c r="F122" s="438"/>
      <c r="G122" s="388" t="s">
        <v>710</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t="s">
        <v>712</v>
      </c>
      <c r="AC122" s="463"/>
      <c r="AD122" s="464"/>
      <c r="AE122" s="283">
        <v>8.1999999999999993</v>
      </c>
      <c r="AF122" s="283"/>
      <c r="AG122" s="283"/>
      <c r="AH122" s="283"/>
      <c r="AI122" s="283">
        <v>8.6</v>
      </c>
      <c r="AJ122" s="283"/>
      <c r="AK122" s="283"/>
      <c r="AL122" s="283"/>
      <c r="AM122" s="283">
        <v>64.28</v>
      </c>
      <c r="AN122" s="283"/>
      <c r="AO122" s="283"/>
      <c r="AP122" s="283"/>
      <c r="AQ122" s="283" t="s">
        <v>695</v>
      </c>
      <c r="AR122" s="283"/>
      <c r="AS122" s="283"/>
      <c r="AT122" s="283"/>
      <c r="AU122" s="283"/>
      <c r="AV122" s="283"/>
      <c r="AW122" s="283"/>
      <c r="AX122" s="284"/>
      <c r="AY122">
        <f>$AY$121</f>
        <v>1</v>
      </c>
    </row>
    <row r="123" spans="1:51" ht="46.5"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t="s">
        <v>717</v>
      </c>
      <c r="AF123" s="551"/>
      <c r="AG123" s="551"/>
      <c r="AH123" s="551"/>
      <c r="AI123" s="551" t="s">
        <v>718</v>
      </c>
      <c r="AJ123" s="551"/>
      <c r="AK123" s="551"/>
      <c r="AL123" s="551"/>
      <c r="AM123" s="551" t="s">
        <v>765</v>
      </c>
      <c r="AN123" s="551"/>
      <c r="AO123" s="551"/>
      <c r="AP123" s="551"/>
      <c r="AQ123" s="551" t="s">
        <v>715</v>
      </c>
      <c r="AR123" s="551"/>
      <c r="AS123" s="551"/>
      <c r="AT123" s="551"/>
      <c r="AU123" s="551"/>
      <c r="AV123" s="551"/>
      <c r="AW123" s="551"/>
      <c r="AX123" s="552"/>
      <c r="AY123">
        <f>$AY$121</f>
        <v>1</v>
      </c>
    </row>
    <row r="124" spans="1:51" ht="23.25"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8" t="s">
        <v>20</v>
      </c>
      <c r="AF124" s="248"/>
      <c r="AG124" s="248"/>
      <c r="AH124" s="248"/>
      <c r="AI124" s="248" t="s">
        <v>21</v>
      </c>
      <c r="AJ124" s="248"/>
      <c r="AK124" s="248"/>
      <c r="AL124" s="248"/>
      <c r="AM124" s="248" t="s">
        <v>45</v>
      </c>
      <c r="AN124" s="248"/>
      <c r="AO124" s="248"/>
      <c r="AP124" s="248"/>
      <c r="AQ124" s="590" t="s">
        <v>83</v>
      </c>
      <c r="AR124" s="591"/>
      <c r="AS124" s="591"/>
      <c r="AT124" s="591"/>
      <c r="AU124" s="591"/>
      <c r="AV124" s="591"/>
      <c r="AW124" s="591"/>
      <c r="AX124" s="592"/>
      <c r="AY124" s="92">
        <f>IF(SUBSTITUTE(SUBSTITUTE($G$125,"／",""),"　","")="",0,1)</f>
        <v>1</v>
      </c>
    </row>
    <row r="125" spans="1:51" ht="23.25" customHeight="1">
      <c r="A125" s="436"/>
      <c r="B125" s="437"/>
      <c r="C125" s="437"/>
      <c r="D125" s="437"/>
      <c r="E125" s="437"/>
      <c r="F125" s="438"/>
      <c r="G125" s="388" t="s">
        <v>711</v>
      </c>
      <c r="H125" s="388"/>
      <c r="I125" s="388"/>
      <c r="J125" s="388"/>
      <c r="K125" s="388"/>
      <c r="L125" s="388"/>
      <c r="M125" s="388"/>
      <c r="N125" s="388"/>
      <c r="O125" s="388"/>
      <c r="P125" s="388"/>
      <c r="Q125" s="388"/>
      <c r="R125" s="388"/>
      <c r="S125" s="388"/>
      <c r="T125" s="388"/>
      <c r="U125" s="388"/>
      <c r="V125" s="388"/>
      <c r="W125" s="388"/>
      <c r="X125" s="926"/>
      <c r="Y125" s="455" t="s">
        <v>81</v>
      </c>
      <c r="Z125" s="456"/>
      <c r="AA125" s="457"/>
      <c r="AB125" s="462" t="s">
        <v>712</v>
      </c>
      <c r="AC125" s="463"/>
      <c r="AD125" s="464"/>
      <c r="AE125" s="283">
        <v>3.6</v>
      </c>
      <c r="AF125" s="283"/>
      <c r="AG125" s="283"/>
      <c r="AH125" s="283"/>
      <c r="AI125" s="283">
        <v>3.2</v>
      </c>
      <c r="AJ125" s="283"/>
      <c r="AK125" s="283"/>
      <c r="AL125" s="283"/>
      <c r="AM125" s="283">
        <v>27.58</v>
      </c>
      <c r="AN125" s="283"/>
      <c r="AO125" s="283"/>
      <c r="AP125" s="283"/>
      <c r="AQ125" s="283" t="s">
        <v>695</v>
      </c>
      <c r="AR125" s="283"/>
      <c r="AS125" s="283"/>
      <c r="AT125" s="283"/>
      <c r="AU125" s="283"/>
      <c r="AV125" s="283"/>
      <c r="AW125" s="283"/>
      <c r="AX125" s="284"/>
      <c r="AY125">
        <f>$AY$124</f>
        <v>1</v>
      </c>
    </row>
    <row r="126" spans="1:51" ht="46.5" customHeight="1" thickBo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85</v>
      </c>
      <c r="Z126" s="445"/>
      <c r="AA126" s="446"/>
      <c r="AB126" s="472" t="s">
        <v>86</v>
      </c>
      <c r="AC126" s="473"/>
      <c r="AD126" s="474"/>
      <c r="AE126" s="551" t="s">
        <v>719</v>
      </c>
      <c r="AF126" s="551"/>
      <c r="AG126" s="551"/>
      <c r="AH126" s="551"/>
      <c r="AI126" s="551" t="s">
        <v>720</v>
      </c>
      <c r="AJ126" s="551"/>
      <c r="AK126" s="551"/>
      <c r="AL126" s="551"/>
      <c r="AM126" s="551" t="s">
        <v>766</v>
      </c>
      <c r="AN126" s="551"/>
      <c r="AO126" s="551"/>
      <c r="AP126" s="551"/>
      <c r="AQ126" s="551" t="s">
        <v>715</v>
      </c>
      <c r="AR126" s="551"/>
      <c r="AS126" s="551"/>
      <c r="AT126" s="551"/>
      <c r="AU126" s="551"/>
      <c r="AV126" s="551"/>
      <c r="AW126" s="551"/>
      <c r="AX126" s="552"/>
      <c r="AY126">
        <f>$AY$124</f>
        <v>1</v>
      </c>
    </row>
    <row r="127" spans="1:51" ht="23.25" hidden="1" customHeight="1">
      <c r="A127" s="630"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44</v>
      </c>
      <c r="AC127" s="409"/>
      <c r="AD127" s="410"/>
      <c r="AE127" s="248" t="s">
        <v>20</v>
      </c>
      <c r="AF127" s="248"/>
      <c r="AG127" s="248"/>
      <c r="AH127" s="248"/>
      <c r="AI127" s="248" t="s">
        <v>21</v>
      </c>
      <c r="AJ127" s="248"/>
      <c r="AK127" s="248"/>
      <c r="AL127" s="248"/>
      <c r="AM127" s="248" t="s">
        <v>45</v>
      </c>
      <c r="AN127" s="248"/>
      <c r="AO127" s="248"/>
      <c r="AP127" s="248"/>
      <c r="AQ127" s="590" t="s">
        <v>83</v>
      </c>
      <c r="AR127" s="591"/>
      <c r="AS127" s="591"/>
      <c r="AT127" s="591"/>
      <c r="AU127" s="591"/>
      <c r="AV127" s="591"/>
      <c r="AW127" s="591"/>
      <c r="AX127" s="592"/>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0" t="s">
        <v>87</v>
      </c>
      <c r="B130" s="187"/>
      <c r="C130" s="186" t="s">
        <v>88</v>
      </c>
      <c r="D130" s="187"/>
      <c r="E130" s="171" t="s">
        <v>89</v>
      </c>
      <c r="F130" s="172"/>
      <c r="G130" s="173" t="s">
        <v>721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90</v>
      </c>
      <c r="F131" s="177"/>
      <c r="G131" s="114" t="s">
        <v>722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58.5" customHeight="1">
      <c r="A154" s="191"/>
      <c r="B154" s="188"/>
      <c r="C154" s="182"/>
      <c r="D154" s="188"/>
      <c r="E154" s="182"/>
      <c r="F154" s="183"/>
      <c r="G154" s="108" t="s">
        <v>723</v>
      </c>
      <c r="H154" s="109"/>
      <c r="I154" s="109"/>
      <c r="J154" s="109"/>
      <c r="K154" s="109"/>
      <c r="L154" s="109"/>
      <c r="M154" s="109"/>
      <c r="N154" s="109"/>
      <c r="O154" s="109"/>
      <c r="P154" s="110"/>
      <c r="Q154" s="129" t="s">
        <v>724</v>
      </c>
      <c r="R154" s="109"/>
      <c r="S154" s="109"/>
      <c r="T154" s="109"/>
      <c r="U154" s="109"/>
      <c r="V154" s="109"/>
      <c r="W154" s="109"/>
      <c r="X154" s="109"/>
      <c r="Y154" s="109"/>
      <c r="Z154" s="109"/>
      <c r="AA154" s="291"/>
      <c r="AB154" s="145" t="s">
        <v>850</v>
      </c>
      <c r="AC154" s="146"/>
      <c r="AD154" s="146"/>
      <c r="AE154" s="151" t="s">
        <v>848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58.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47.2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78.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725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178.5"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118.5" customHeight="1">
      <c r="A188" s="191"/>
      <c r="B188" s="188"/>
      <c r="C188" s="182"/>
      <c r="D188" s="188"/>
      <c r="E188" s="129" t="s">
        <v>726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18.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28"/>
      <c r="E430" s="176" t="s">
        <v>102</v>
      </c>
      <c r="F430" s="894"/>
      <c r="G430" s="895" t="s">
        <v>103</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c r="A431" s="191"/>
      <c r="B431" s="188"/>
      <c r="C431" s="182"/>
      <c r="D431" s="188"/>
      <c r="E431" s="339" t="s">
        <v>104</v>
      </c>
      <c r="F431" s="340"/>
      <c r="G431" s="341"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106</v>
      </c>
      <c r="AF431" s="333"/>
      <c r="AG431" s="333"/>
      <c r="AH431" s="334"/>
      <c r="AI431" s="335" t="s">
        <v>107</v>
      </c>
      <c r="AJ431" s="335"/>
      <c r="AK431" s="335"/>
      <c r="AL431" s="159"/>
      <c r="AM431" s="335" t="s">
        <v>108</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9" t="s">
        <v>53</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104</v>
      </c>
      <c r="F436" s="340"/>
      <c r="G436" s="341"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106</v>
      </c>
      <c r="AF436" s="333"/>
      <c r="AG436" s="333"/>
      <c r="AH436" s="334"/>
      <c r="AI436" s="335" t="s">
        <v>107</v>
      </c>
      <c r="AJ436" s="335"/>
      <c r="AK436" s="335"/>
      <c r="AL436" s="159"/>
      <c r="AM436" s="335" t="s">
        <v>108</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9" t="s">
        <v>53</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104</v>
      </c>
      <c r="F441" s="340"/>
      <c r="G441" s="341"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106</v>
      </c>
      <c r="AF441" s="333"/>
      <c r="AG441" s="333"/>
      <c r="AH441" s="334"/>
      <c r="AI441" s="335" t="s">
        <v>107</v>
      </c>
      <c r="AJ441" s="335"/>
      <c r="AK441" s="335"/>
      <c r="AL441" s="159"/>
      <c r="AM441" s="335" t="s">
        <v>108</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9" t="s">
        <v>53</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104</v>
      </c>
      <c r="F446" s="340"/>
      <c r="G446" s="341"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106</v>
      </c>
      <c r="AF446" s="333"/>
      <c r="AG446" s="333"/>
      <c r="AH446" s="334"/>
      <c r="AI446" s="335" t="s">
        <v>107</v>
      </c>
      <c r="AJ446" s="335"/>
      <c r="AK446" s="335"/>
      <c r="AL446" s="159"/>
      <c r="AM446" s="335" t="s">
        <v>108</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9" t="s">
        <v>53</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104</v>
      </c>
      <c r="F451" s="340"/>
      <c r="G451" s="341"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106</v>
      </c>
      <c r="AF451" s="333"/>
      <c r="AG451" s="333"/>
      <c r="AH451" s="334"/>
      <c r="AI451" s="335" t="s">
        <v>107</v>
      </c>
      <c r="AJ451" s="335"/>
      <c r="AK451" s="335"/>
      <c r="AL451" s="159"/>
      <c r="AM451" s="335" t="s">
        <v>108</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9" t="s">
        <v>53</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109</v>
      </c>
      <c r="F456" s="340"/>
      <c r="G456" s="341"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106</v>
      </c>
      <c r="AF456" s="333"/>
      <c r="AG456" s="333"/>
      <c r="AH456" s="334"/>
      <c r="AI456" s="335" t="s">
        <v>107</v>
      </c>
      <c r="AJ456" s="335"/>
      <c r="AK456" s="335"/>
      <c r="AL456" s="159"/>
      <c r="AM456" s="335" t="s">
        <v>108</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9" t="s">
        <v>53</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109</v>
      </c>
      <c r="F461" s="340"/>
      <c r="G461" s="341"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106</v>
      </c>
      <c r="AF461" s="333"/>
      <c r="AG461" s="333"/>
      <c r="AH461" s="334"/>
      <c r="AI461" s="335" t="s">
        <v>107</v>
      </c>
      <c r="AJ461" s="335"/>
      <c r="AK461" s="335"/>
      <c r="AL461" s="159"/>
      <c r="AM461" s="335" t="s">
        <v>108</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9" t="s">
        <v>53</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109</v>
      </c>
      <c r="F466" s="340"/>
      <c r="G466" s="341"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106</v>
      </c>
      <c r="AF466" s="333"/>
      <c r="AG466" s="333"/>
      <c r="AH466" s="334"/>
      <c r="AI466" s="335" t="s">
        <v>107</v>
      </c>
      <c r="AJ466" s="335"/>
      <c r="AK466" s="335"/>
      <c r="AL466" s="159"/>
      <c r="AM466" s="335" t="s">
        <v>108</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9" t="s">
        <v>53</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109</v>
      </c>
      <c r="F471" s="340"/>
      <c r="G471" s="341"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106</v>
      </c>
      <c r="AF471" s="333"/>
      <c r="AG471" s="333"/>
      <c r="AH471" s="334"/>
      <c r="AI471" s="335" t="s">
        <v>107</v>
      </c>
      <c r="AJ471" s="335"/>
      <c r="AK471" s="335"/>
      <c r="AL471" s="159"/>
      <c r="AM471" s="335" t="s">
        <v>108</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9" t="s">
        <v>53</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109</v>
      </c>
      <c r="F476" s="340"/>
      <c r="G476" s="341"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106</v>
      </c>
      <c r="AF476" s="333"/>
      <c r="AG476" s="333"/>
      <c r="AH476" s="334"/>
      <c r="AI476" s="335" t="s">
        <v>107</v>
      </c>
      <c r="AJ476" s="335"/>
      <c r="AK476" s="335"/>
      <c r="AL476" s="159"/>
      <c r="AM476" s="335" t="s">
        <v>108</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9" t="s">
        <v>53</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895" t="s">
        <v>103</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c r="A485" s="191"/>
      <c r="B485" s="188"/>
      <c r="C485" s="182"/>
      <c r="D485" s="188"/>
      <c r="E485" s="339" t="s">
        <v>104</v>
      </c>
      <c r="F485" s="340"/>
      <c r="G485" s="341"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106</v>
      </c>
      <c r="AF485" s="333"/>
      <c r="AG485" s="333"/>
      <c r="AH485" s="334"/>
      <c r="AI485" s="335" t="s">
        <v>107</v>
      </c>
      <c r="AJ485" s="335"/>
      <c r="AK485" s="335"/>
      <c r="AL485" s="159"/>
      <c r="AM485" s="335" t="s">
        <v>108</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9" t="s">
        <v>53</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104</v>
      </c>
      <c r="F490" s="340"/>
      <c r="G490" s="341"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106</v>
      </c>
      <c r="AF490" s="333"/>
      <c r="AG490" s="333"/>
      <c r="AH490" s="334"/>
      <c r="AI490" s="335" t="s">
        <v>107</v>
      </c>
      <c r="AJ490" s="335"/>
      <c r="AK490" s="335"/>
      <c r="AL490" s="159"/>
      <c r="AM490" s="335" t="s">
        <v>108</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9" t="s">
        <v>53</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104</v>
      </c>
      <c r="F495" s="340"/>
      <c r="G495" s="341"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106</v>
      </c>
      <c r="AF495" s="333"/>
      <c r="AG495" s="333"/>
      <c r="AH495" s="334"/>
      <c r="AI495" s="335" t="s">
        <v>107</v>
      </c>
      <c r="AJ495" s="335"/>
      <c r="AK495" s="335"/>
      <c r="AL495" s="159"/>
      <c r="AM495" s="335" t="s">
        <v>108</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9" t="s">
        <v>53</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104</v>
      </c>
      <c r="F500" s="340"/>
      <c r="G500" s="341"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106</v>
      </c>
      <c r="AF500" s="333"/>
      <c r="AG500" s="333"/>
      <c r="AH500" s="334"/>
      <c r="AI500" s="335" t="s">
        <v>107</v>
      </c>
      <c r="AJ500" s="335"/>
      <c r="AK500" s="335"/>
      <c r="AL500" s="159"/>
      <c r="AM500" s="335" t="s">
        <v>108</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9" t="s">
        <v>53</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104</v>
      </c>
      <c r="F505" s="340"/>
      <c r="G505" s="341"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106</v>
      </c>
      <c r="AF505" s="333"/>
      <c r="AG505" s="333"/>
      <c r="AH505" s="334"/>
      <c r="AI505" s="335" t="s">
        <v>107</v>
      </c>
      <c r="AJ505" s="335"/>
      <c r="AK505" s="335"/>
      <c r="AL505" s="159"/>
      <c r="AM505" s="335" t="s">
        <v>108</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9" t="s">
        <v>53</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109</v>
      </c>
      <c r="F510" s="340"/>
      <c r="G510" s="341"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106</v>
      </c>
      <c r="AF510" s="333"/>
      <c r="AG510" s="333"/>
      <c r="AH510" s="334"/>
      <c r="AI510" s="335" t="s">
        <v>107</v>
      </c>
      <c r="AJ510" s="335"/>
      <c r="AK510" s="335"/>
      <c r="AL510" s="159"/>
      <c r="AM510" s="335" t="s">
        <v>108</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9" t="s">
        <v>53</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109</v>
      </c>
      <c r="F515" s="340"/>
      <c r="G515" s="341"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106</v>
      </c>
      <c r="AF515" s="333"/>
      <c r="AG515" s="333"/>
      <c r="AH515" s="334"/>
      <c r="AI515" s="335" t="s">
        <v>107</v>
      </c>
      <c r="AJ515" s="335"/>
      <c r="AK515" s="335"/>
      <c r="AL515" s="159"/>
      <c r="AM515" s="335" t="s">
        <v>108</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9" t="s">
        <v>53</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109</v>
      </c>
      <c r="F520" s="340"/>
      <c r="G520" s="341"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106</v>
      </c>
      <c r="AF520" s="333"/>
      <c r="AG520" s="333"/>
      <c r="AH520" s="334"/>
      <c r="AI520" s="335" t="s">
        <v>107</v>
      </c>
      <c r="AJ520" s="335"/>
      <c r="AK520" s="335"/>
      <c r="AL520" s="159"/>
      <c r="AM520" s="335" t="s">
        <v>108</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9" t="s">
        <v>53</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109</v>
      </c>
      <c r="F525" s="340"/>
      <c r="G525" s="341"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106</v>
      </c>
      <c r="AF525" s="333"/>
      <c r="AG525" s="333"/>
      <c r="AH525" s="334"/>
      <c r="AI525" s="335" t="s">
        <v>107</v>
      </c>
      <c r="AJ525" s="335"/>
      <c r="AK525" s="335"/>
      <c r="AL525" s="159"/>
      <c r="AM525" s="335" t="s">
        <v>108</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9" t="s">
        <v>53</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109</v>
      </c>
      <c r="F530" s="340"/>
      <c r="G530" s="341"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106</v>
      </c>
      <c r="AF530" s="333"/>
      <c r="AG530" s="333"/>
      <c r="AH530" s="334"/>
      <c r="AI530" s="335" t="s">
        <v>107</v>
      </c>
      <c r="AJ530" s="335"/>
      <c r="AK530" s="335"/>
      <c r="AL530" s="159"/>
      <c r="AM530" s="335" t="s">
        <v>108</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9" t="s">
        <v>53</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895" t="s">
        <v>103</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c r="A539" s="191"/>
      <c r="B539" s="188"/>
      <c r="C539" s="182"/>
      <c r="D539" s="188"/>
      <c r="E539" s="339" t="s">
        <v>104</v>
      </c>
      <c r="F539" s="340"/>
      <c r="G539" s="341"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106</v>
      </c>
      <c r="AF539" s="333"/>
      <c r="AG539" s="333"/>
      <c r="AH539" s="334"/>
      <c r="AI539" s="335" t="s">
        <v>107</v>
      </c>
      <c r="AJ539" s="335"/>
      <c r="AK539" s="335"/>
      <c r="AL539" s="159"/>
      <c r="AM539" s="335" t="s">
        <v>108</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9" t="s">
        <v>53</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104</v>
      </c>
      <c r="F544" s="340"/>
      <c r="G544" s="341"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106</v>
      </c>
      <c r="AF544" s="333"/>
      <c r="AG544" s="333"/>
      <c r="AH544" s="334"/>
      <c r="AI544" s="335" t="s">
        <v>107</v>
      </c>
      <c r="AJ544" s="335"/>
      <c r="AK544" s="335"/>
      <c r="AL544" s="159"/>
      <c r="AM544" s="335" t="s">
        <v>108</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9" t="s">
        <v>53</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104</v>
      </c>
      <c r="F549" s="340"/>
      <c r="G549" s="341"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106</v>
      </c>
      <c r="AF549" s="333"/>
      <c r="AG549" s="333"/>
      <c r="AH549" s="334"/>
      <c r="AI549" s="335" t="s">
        <v>107</v>
      </c>
      <c r="AJ549" s="335"/>
      <c r="AK549" s="335"/>
      <c r="AL549" s="159"/>
      <c r="AM549" s="335" t="s">
        <v>108</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9" t="s">
        <v>53</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104</v>
      </c>
      <c r="F554" s="340"/>
      <c r="G554" s="341"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106</v>
      </c>
      <c r="AF554" s="333"/>
      <c r="AG554" s="333"/>
      <c r="AH554" s="334"/>
      <c r="AI554" s="335" t="s">
        <v>107</v>
      </c>
      <c r="AJ554" s="335"/>
      <c r="AK554" s="335"/>
      <c r="AL554" s="159"/>
      <c r="AM554" s="335" t="s">
        <v>108</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9" t="s">
        <v>53</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104</v>
      </c>
      <c r="F559" s="340"/>
      <c r="G559" s="341"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106</v>
      </c>
      <c r="AF559" s="333"/>
      <c r="AG559" s="333"/>
      <c r="AH559" s="334"/>
      <c r="AI559" s="335" t="s">
        <v>107</v>
      </c>
      <c r="AJ559" s="335"/>
      <c r="AK559" s="335"/>
      <c r="AL559" s="159"/>
      <c r="AM559" s="335" t="s">
        <v>108</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9" t="s">
        <v>53</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109</v>
      </c>
      <c r="F564" s="340"/>
      <c r="G564" s="341"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106</v>
      </c>
      <c r="AF564" s="333"/>
      <c r="AG564" s="333"/>
      <c r="AH564" s="334"/>
      <c r="AI564" s="335" t="s">
        <v>107</v>
      </c>
      <c r="AJ564" s="335"/>
      <c r="AK564" s="335"/>
      <c r="AL564" s="159"/>
      <c r="AM564" s="335" t="s">
        <v>108</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9" t="s">
        <v>53</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109</v>
      </c>
      <c r="F569" s="340"/>
      <c r="G569" s="341"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106</v>
      </c>
      <c r="AF569" s="333"/>
      <c r="AG569" s="333"/>
      <c r="AH569" s="334"/>
      <c r="AI569" s="335" t="s">
        <v>107</v>
      </c>
      <c r="AJ569" s="335"/>
      <c r="AK569" s="335"/>
      <c r="AL569" s="159"/>
      <c r="AM569" s="335" t="s">
        <v>108</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9" t="s">
        <v>53</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109</v>
      </c>
      <c r="F574" s="340"/>
      <c r="G574" s="341"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106</v>
      </c>
      <c r="AF574" s="333"/>
      <c r="AG574" s="333"/>
      <c r="AH574" s="334"/>
      <c r="AI574" s="335" t="s">
        <v>107</v>
      </c>
      <c r="AJ574" s="335"/>
      <c r="AK574" s="335"/>
      <c r="AL574" s="159"/>
      <c r="AM574" s="335" t="s">
        <v>108</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9" t="s">
        <v>53</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109</v>
      </c>
      <c r="F579" s="340"/>
      <c r="G579" s="341"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106</v>
      </c>
      <c r="AF579" s="333"/>
      <c r="AG579" s="333"/>
      <c r="AH579" s="334"/>
      <c r="AI579" s="335" t="s">
        <v>107</v>
      </c>
      <c r="AJ579" s="335"/>
      <c r="AK579" s="335"/>
      <c r="AL579" s="159"/>
      <c r="AM579" s="335" t="s">
        <v>108</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9" t="s">
        <v>53</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109</v>
      </c>
      <c r="F584" s="340"/>
      <c r="G584" s="341"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106</v>
      </c>
      <c r="AF584" s="333"/>
      <c r="AG584" s="333"/>
      <c r="AH584" s="334"/>
      <c r="AI584" s="335" t="s">
        <v>107</v>
      </c>
      <c r="AJ584" s="335"/>
      <c r="AK584" s="335"/>
      <c r="AL584" s="159"/>
      <c r="AM584" s="335" t="s">
        <v>108</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9" t="s">
        <v>53</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895" t="s">
        <v>103</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c r="A593" s="191"/>
      <c r="B593" s="188"/>
      <c r="C593" s="182"/>
      <c r="D593" s="188"/>
      <c r="E593" s="339" t="s">
        <v>104</v>
      </c>
      <c r="F593" s="340"/>
      <c r="G593" s="341"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106</v>
      </c>
      <c r="AF593" s="333"/>
      <c r="AG593" s="333"/>
      <c r="AH593" s="334"/>
      <c r="AI593" s="335" t="s">
        <v>107</v>
      </c>
      <c r="AJ593" s="335"/>
      <c r="AK593" s="335"/>
      <c r="AL593" s="159"/>
      <c r="AM593" s="335" t="s">
        <v>108</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9" t="s">
        <v>53</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104</v>
      </c>
      <c r="F598" s="340"/>
      <c r="G598" s="341"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106</v>
      </c>
      <c r="AF598" s="333"/>
      <c r="AG598" s="333"/>
      <c r="AH598" s="334"/>
      <c r="AI598" s="335" t="s">
        <v>107</v>
      </c>
      <c r="AJ598" s="335"/>
      <c r="AK598" s="335"/>
      <c r="AL598" s="159"/>
      <c r="AM598" s="335" t="s">
        <v>108</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9" t="s">
        <v>53</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104</v>
      </c>
      <c r="F603" s="340"/>
      <c r="G603" s="341"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106</v>
      </c>
      <c r="AF603" s="333"/>
      <c r="AG603" s="333"/>
      <c r="AH603" s="334"/>
      <c r="AI603" s="335" t="s">
        <v>107</v>
      </c>
      <c r="AJ603" s="335"/>
      <c r="AK603" s="335"/>
      <c r="AL603" s="159"/>
      <c r="AM603" s="335" t="s">
        <v>108</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9" t="s">
        <v>53</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104</v>
      </c>
      <c r="F608" s="340"/>
      <c r="G608" s="341"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106</v>
      </c>
      <c r="AF608" s="333"/>
      <c r="AG608" s="333"/>
      <c r="AH608" s="334"/>
      <c r="AI608" s="335" t="s">
        <v>107</v>
      </c>
      <c r="AJ608" s="335"/>
      <c r="AK608" s="335"/>
      <c r="AL608" s="159"/>
      <c r="AM608" s="335" t="s">
        <v>108</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9" t="s">
        <v>53</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104</v>
      </c>
      <c r="F613" s="340"/>
      <c r="G613" s="341"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106</v>
      </c>
      <c r="AF613" s="333"/>
      <c r="AG613" s="333"/>
      <c r="AH613" s="334"/>
      <c r="AI613" s="335" t="s">
        <v>107</v>
      </c>
      <c r="AJ613" s="335"/>
      <c r="AK613" s="335"/>
      <c r="AL613" s="159"/>
      <c r="AM613" s="335" t="s">
        <v>108</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9" t="s">
        <v>53</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109</v>
      </c>
      <c r="F618" s="340"/>
      <c r="G618" s="341"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106</v>
      </c>
      <c r="AF618" s="333"/>
      <c r="AG618" s="333"/>
      <c r="AH618" s="334"/>
      <c r="AI618" s="335" t="s">
        <v>107</v>
      </c>
      <c r="AJ618" s="335"/>
      <c r="AK618" s="335"/>
      <c r="AL618" s="159"/>
      <c r="AM618" s="335" t="s">
        <v>108</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9" t="s">
        <v>53</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109</v>
      </c>
      <c r="F623" s="340"/>
      <c r="G623" s="341"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106</v>
      </c>
      <c r="AF623" s="333"/>
      <c r="AG623" s="333"/>
      <c r="AH623" s="334"/>
      <c r="AI623" s="335" t="s">
        <v>107</v>
      </c>
      <c r="AJ623" s="335"/>
      <c r="AK623" s="335"/>
      <c r="AL623" s="159"/>
      <c r="AM623" s="335" t="s">
        <v>108</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9" t="s">
        <v>53</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109</v>
      </c>
      <c r="F628" s="340"/>
      <c r="G628" s="341"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106</v>
      </c>
      <c r="AF628" s="333"/>
      <c r="AG628" s="333"/>
      <c r="AH628" s="334"/>
      <c r="AI628" s="335" t="s">
        <v>107</v>
      </c>
      <c r="AJ628" s="335"/>
      <c r="AK628" s="335"/>
      <c r="AL628" s="159"/>
      <c r="AM628" s="335" t="s">
        <v>108</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9" t="s">
        <v>53</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109</v>
      </c>
      <c r="F633" s="340"/>
      <c r="G633" s="341"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106</v>
      </c>
      <c r="AF633" s="333"/>
      <c r="AG633" s="333"/>
      <c r="AH633" s="334"/>
      <c r="AI633" s="335" t="s">
        <v>107</v>
      </c>
      <c r="AJ633" s="335"/>
      <c r="AK633" s="335"/>
      <c r="AL633" s="159"/>
      <c r="AM633" s="335" t="s">
        <v>108</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9" t="s">
        <v>53</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109</v>
      </c>
      <c r="F638" s="340"/>
      <c r="G638" s="341"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106</v>
      </c>
      <c r="AF638" s="333"/>
      <c r="AG638" s="333"/>
      <c r="AH638" s="334"/>
      <c r="AI638" s="335" t="s">
        <v>107</v>
      </c>
      <c r="AJ638" s="335"/>
      <c r="AK638" s="335"/>
      <c r="AL638" s="159"/>
      <c r="AM638" s="335" t="s">
        <v>108</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9" t="s">
        <v>53</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895" t="s">
        <v>103</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c r="A647" s="191"/>
      <c r="B647" s="188"/>
      <c r="C647" s="182"/>
      <c r="D647" s="188"/>
      <c r="E647" s="339" t="s">
        <v>104</v>
      </c>
      <c r="F647" s="340"/>
      <c r="G647" s="341"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106</v>
      </c>
      <c r="AF647" s="333"/>
      <c r="AG647" s="333"/>
      <c r="AH647" s="334"/>
      <c r="AI647" s="335" t="s">
        <v>107</v>
      </c>
      <c r="AJ647" s="335"/>
      <c r="AK647" s="335"/>
      <c r="AL647" s="159"/>
      <c r="AM647" s="335" t="s">
        <v>108</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9" t="s">
        <v>53</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104</v>
      </c>
      <c r="F652" s="340"/>
      <c r="G652" s="341"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106</v>
      </c>
      <c r="AF652" s="333"/>
      <c r="AG652" s="333"/>
      <c r="AH652" s="334"/>
      <c r="AI652" s="335" t="s">
        <v>107</v>
      </c>
      <c r="AJ652" s="335"/>
      <c r="AK652" s="335"/>
      <c r="AL652" s="159"/>
      <c r="AM652" s="335" t="s">
        <v>108</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9" t="s">
        <v>53</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104</v>
      </c>
      <c r="F657" s="340"/>
      <c r="G657" s="341"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106</v>
      </c>
      <c r="AF657" s="333"/>
      <c r="AG657" s="333"/>
      <c r="AH657" s="334"/>
      <c r="AI657" s="335" t="s">
        <v>107</v>
      </c>
      <c r="AJ657" s="335"/>
      <c r="AK657" s="335"/>
      <c r="AL657" s="159"/>
      <c r="AM657" s="335" t="s">
        <v>108</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9" t="s">
        <v>53</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104</v>
      </c>
      <c r="F662" s="340"/>
      <c r="G662" s="341"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106</v>
      </c>
      <c r="AF662" s="333"/>
      <c r="AG662" s="333"/>
      <c r="AH662" s="334"/>
      <c r="AI662" s="335" t="s">
        <v>107</v>
      </c>
      <c r="AJ662" s="335"/>
      <c r="AK662" s="335"/>
      <c r="AL662" s="159"/>
      <c r="AM662" s="335" t="s">
        <v>108</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9" t="s">
        <v>53</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104</v>
      </c>
      <c r="F667" s="340"/>
      <c r="G667" s="341"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106</v>
      </c>
      <c r="AF667" s="333"/>
      <c r="AG667" s="333"/>
      <c r="AH667" s="334"/>
      <c r="AI667" s="335" t="s">
        <v>107</v>
      </c>
      <c r="AJ667" s="335"/>
      <c r="AK667" s="335"/>
      <c r="AL667" s="159"/>
      <c r="AM667" s="335" t="s">
        <v>108</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9" t="s">
        <v>53</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109</v>
      </c>
      <c r="F672" s="340"/>
      <c r="G672" s="341"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106</v>
      </c>
      <c r="AF672" s="333"/>
      <c r="AG672" s="333"/>
      <c r="AH672" s="334"/>
      <c r="AI672" s="335" t="s">
        <v>107</v>
      </c>
      <c r="AJ672" s="335"/>
      <c r="AK672" s="335"/>
      <c r="AL672" s="159"/>
      <c r="AM672" s="335" t="s">
        <v>108</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9" t="s">
        <v>53</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109</v>
      </c>
      <c r="F677" s="340"/>
      <c r="G677" s="341"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106</v>
      </c>
      <c r="AF677" s="333"/>
      <c r="AG677" s="333"/>
      <c r="AH677" s="334"/>
      <c r="AI677" s="335" t="s">
        <v>107</v>
      </c>
      <c r="AJ677" s="335"/>
      <c r="AK677" s="335"/>
      <c r="AL677" s="159"/>
      <c r="AM677" s="335" t="s">
        <v>108</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9" t="s">
        <v>53</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109</v>
      </c>
      <c r="F682" s="340"/>
      <c r="G682" s="341"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106</v>
      </c>
      <c r="AF682" s="333"/>
      <c r="AG682" s="333"/>
      <c r="AH682" s="334"/>
      <c r="AI682" s="335" t="s">
        <v>107</v>
      </c>
      <c r="AJ682" s="335"/>
      <c r="AK682" s="335"/>
      <c r="AL682" s="159"/>
      <c r="AM682" s="335" t="s">
        <v>108</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9" t="s">
        <v>53</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109</v>
      </c>
      <c r="F687" s="340"/>
      <c r="G687" s="341"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106</v>
      </c>
      <c r="AF687" s="333"/>
      <c r="AG687" s="333"/>
      <c r="AH687" s="334"/>
      <c r="AI687" s="335" t="s">
        <v>107</v>
      </c>
      <c r="AJ687" s="335"/>
      <c r="AK687" s="335"/>
      <c r="AL687" s="159"/>
      <c r="AM687" s="335" t="s">
        <v>108</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9" t="s">
        <v>53</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109</v>
      </c>
      <c r="F692" s="340"/>
      <c r="G692" s="341"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106</v>
      </c>
      <c r="AF692" s="333"/>
      <c r="AG692" s="333"/>
      <c r="AH692" s="334"/>
      <c r="AI692" s="335" t="s">
        <v>107</v>
      </c>
      <c r="AJ692" s="335"/>
      <c r="AK692" s="335"/>
      <c r="AL692" s="159"/>
      <c r="AM692" s="335" t="s">
        <v>108</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9" t="s">
        <v>53</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3" t="s">
        <v>114</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8" t="s">
        <v>115</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116</v>
      </c>
      <c r="AE701" s="377"/>
      <c r="AF701" s="377"/>
      <c r="AG701" s="820" t="s">
        <v>117</v>
      </c>
      <c r="AH701" s="377"/>
      <c r="AI701" s="377"/>
      <c r="AJ701" s="377"/>
      <c r="AK701" s="377"/>
      <c r="AL701" s="377"/>
      <c r="AM701" s="377"/>
      <c r="AN701" s="377"/>
      <c r="AO701" s="377"/>
      <c r="AP701" s="377"/>
      <c r="AQ701" s="377"/>
      <c r="AR701" s="377"/>
      <c r="AS701" s="377"/>
      <c r="AT701" s="377"/>
      <c r="AU701" s="377"/>
      <c r="AV701" s="377"/>
      <c r="AW701" s="377"/>
      <c r="AX701" s="821"/>
    </row>
    <row r="702" spans="1:51" ht="108.75" customHeight="1">
      <c r="A702" s="866" t="s">
        <v>118</v>
      </c>
      <c r="B702" s="867"/>
      <c r="C702" s="707" t="s">
        <v>119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692</v>
      </c>
      <c r="AE702" s="343"/>
      <c r="AF702" s="343"/>
      <c r="AG702" s="380" t="s">
        <v>727</v>
      </c>
      <c r="AH702" s="381"/>
      <c r="AI702" s="381"/>
      <c r="AJ702" s="381"/>
      <c r="AK702" s="381"/>
      <c r="AL702" s="381"/>
      <c r="AM702" s="381"/>
      <c r="AN702" s="381"/>
      <c r="AO702" s="381"/>
      <c r="AP702" s="381"/>
      <c r="AQ702" s="381"/>
      <c r="AR702" s="381"/>
      <c r="AS702" s="381"/>
      <c r="AT702" s="381"/>
      <c r="AU702" s="381"/>
      <c r="AV702" s="381"/>
      <c r="AW702" s="381"/>
      <c r="AX702" s="382"/>
    </row>
    <row r="703" spans="1:51" ht="108.75" customHeight="1">
      <c r="A703" s="868"/>
      <c r="B703" s="869"/>
      <c r="C703" s="812" t="s">
        <v>120</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692</v>
      </c>
      <c r="AE703" s="324"/>
      <c r="AF703" s="324"/>
      <c r="AG703" s="105" t="s">
        <v>728</v>
      </c>
      <c r="AH703" s="106"/>
      <c r="AI703" s="106"/>
      <c r="AJ703" s="106"/>
      <c r="AK703" s="106"/>
      <c r="AL703" s="106"/>
      <c r="AM703" s="106"/>
      <c r="AN703" s="106"/>
      <c r="AO703" s="106"/>
      <c r="AP703" s="106"/>
      <c r="AQ703" s="106"/>
      <c r="AR703" s="106"/>
      <c r="AS703" s="106"/>
      <c r="AT703" s="106"/>
      <c r="AU703" s="106"/>
      <c r="AV703" s="106"/>
      <c r="AW703" s="106"/>
      <c r="AX703" s="107"/>
    </row>
    <row r="704" spans="1:51" ht="108.75" customHeight="1">
      <c r="A704" s="870"/>
      <c r="B704" s="871"/>
      <c r="C704" s="814" t="s">
        <v>121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692</v>
      </c>
      <c r="AE704" s="782"/>
      <c r="AF704" s="782"/>
      <c r="AG704" s="169" t="s">
        <v>729</v>
      </c>
      <c r="AH704" s="112"/>
      <c r="AI704" s="112"/>
      <c r="AJ704" s="112"/>
      <c r="AK704" s="112"/>
      <c r="AL704" s="112"/>
      <c r="AM704" s="112"/>
      <c r="AN704" s="112"/>
      <c r="AO704" s="112"/>
      <c r="AP704" s="112"/>
      <c r="AQ704" s="112"/>
      <c r="AR704" s="112"/>
      <c r="AS704" s="112"/>
      <c r="AT704" s="112"/>
      <c r="AU704" s="112"/>
      <c r="AV704" s="112"/>
      <c r="AW704" s="112"/>
      <c r="AX704" s="170"/>
    </row>
    <row r="705" spans="1:50" ht="48.75" customHeight="1">
      <c r="A705" s="639" t="s">
        <v>122</v>
      </c>
      <c r="B705" s="640"/>
      <c r="C705" s="817" t="s">
        <v>123</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692</v>
      </c>
      <c r="AE705" s="714"/>
      <c r="AF705" s="714"/>
      <c r="AG705" s="129" t="s">
        <v>731</v>
      </c>
      <c r="AH705" s="109"/>
      <c r="AI705" s="109"/>
      <c r="AJ705" s="109"/>
      <c r="AK705" s="109"/>
      <c r="AL705" s="109"/>
      <c r="AM705" s="109"/>
      <c r="AN705" s="109"/>
      <c r="AO705" s="109"/>
      <c r="AP705" s="109"/>
      <c r="AQ705" s="109"/>
      <c r="AR705" s="109"/>
      <c r="AS705" s="109"/>
      <c r="AT705" s="109"/>
      <c r="AU705" s="109"/>
      <c r="AV705" s="109"/>
      <c r="AW705" s="109"/>
      <c r="AX705" s="130"/>
    </row>
    <row r="706" spans="1:50" ht="48.75" customHeight="1">
      <c r="A706" s="641"/>
      <c r="B706" s="642"/>
      <c r="C706" s="793"/>
      <c r="D706" s="794"/>
      <c r="E706" s="729" t="s">
        <v>124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730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48.75" customHeight="1">
      <c r="A707" s="641"/>
      <c r="B707" s="642"/>
      <c r="C707" s="795"/>
      <c r="D707" s="796"/>
      <c r="E707" s="732" t="s">
        <v>125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8.5" customHeight="1">
      <c r="A708" s="641"/>
      <c r="B708" s="643"/>
      <c r="C708" s="809" t="s">
        <v>126</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8.5" customHeight="1">
      <c r="A709" s="641"/>
      <c r="B709" s="643"/>
      <c r="C709" s="386" t="s">
        <v>127</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692</v>
      </c>
      <c r="AE709" s="324"/>
      <c r="AF709" s="324"/>
      <c r="AG709" s="105" t="s">
        <v>733</v>
      </c>
      <c r="AH709" s="106"/>
      <c r="AI709" s="106"/>
      <c r="AJ709" s="106"/>
      <c r="AK709" s="106"/>
      <c r="AL709" s="106"/>
      <c r="AM709" s="106"/>
      <c r="AN709" s="106"/>
      <c r="AO709" s="106"/>
      <c r="AP709" s="106"/>
      <c r="AQ709" s="106"/>
      <c r="AR709" s="106"/>
      <c r="AS709" s="106"/>
      <c r="AT709" s="106"/>
      <c r="AU709" s="106"/>
      <c r="AV709" s="106"/>
      <c r="AW709" s="106"/>
      <c r="AX709" s="107"/>
    </row>
    <row r="710" spans="1:50" ht="28.5" customHeight="1">
      <c r="A710" s="641"/>
      <c r="B710" s="643"/>
      <c r="C710" s="386" t="s">
        <v>128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732</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8.5" customHeight="1">
      <c r="A711" s="641"/>
      <c r="B711" s="643"/>
      <c r="C711" s="386" t="s">
        <v>129</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692</v>
      </c>
      <c r="AE711" s="324"/>
      <c r="AF711" s="324"/>
      <c r="AG711" s="105" t="s">
        <v>734</v>
      </c>
      <c r="AH711" s="106"/>
      <c r="AI711" s="106"/>
      <c r="AJ711" s="106"/>
      <c r="AK711" s="106"/>
      <c r="AL711" s="106"/>
      <c r="AM711" s="106"/>
      <c r="AN711" s="106"/>
      <c r="AO711" s="106"/>
      <c r="AP711" s="106"/>
      <c r="AQ711" s="106"/>
      <c r="AR711" s="106"/>
      <c r="AS711" s="106"/>
      <c r="AT711" s="106"/>
      <c r="AU711" s="106"/>
      <c r="AV711" s="106"/>
      <c r="AW711" s="106"/>
      <c r="AX711" s="107"/>
    </row>
    <row r="712" spans="1:50" ht="28.5" customHeight="1">
      <c r="A712" s="641"/>
      <c r="B712" s="643"/>
      <c r="C712" s="386" t="s">
        <v>130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732</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8.5" customHeight="1">
      <c r="A713" s="641"/>
      <c r="B713" s="643"/>
      <c r="C713" s="944" t="s">
        <v>131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732</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8.5" customHeight="1">
      <c r="A714" s="644"/>
      <c r="B714" s="645"/>
      <c r="C714" s="646" t="s">
        <v>132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692</v>
      </c>
      <c r="AE714" s="804"/>
      <c r="AF714" s="805"/>
      <c r="AG714" s="735" t="s">
        <v>735</v>
      </c>
      <c r="AH714" s="736"/>
      <c r="AI714" s="736"/>
      <c r="AJ714" s="736"/>
      <c r="AK714" s="736"/>
      <c r="AL714" s="736"/>
      <c r="AM714" s="736"/>
      <c r="AN714" s="736"/>
      <c r="AO714" s="736"/>
      <c r="AP714" s="736"/>
      <c r="AQ714" s="736"/>
      <c r="AR714" s="736"/>
      <c r="AS714" s="736"/>
      <c r="AT714" s="736"/>
      <c r="AU714" s="736"/>
      <c r="AV714" s="736"/>
      <c r="AW714" s="736"/>
      <c r="AX714" s="737"/>
    </row>
    <row r="715" spans="1:50" ht="38.25" customHeight="1">
      <c r="A715" s="639" t="s">
        <v>133</v>
      </c>
      <c r="B715" s="783"/>
      <c r="C715" s="784" t="s">
        <v>134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692</v>
      </c>
      <c r="AE715" s="604"/>
      <c r="AF715" s="655"/>
      <c r="AG715" s="741" t="s">
        <v>736</v>
      </c>
      <c r="AH715" s="742"/>
      <c r="AI715" s="742"/>
      <c r="AJ715" s="742"/>
      <c r="AK715" s="742"/>
      <c r="AL715" s="742"/>
      <c r="AM715" s="742"/>
      <c r="AN715" s="742"/>
      <c r="AO715" s="742"/>
      <c r="AP715" s="742"/>
      <c r="AQ715" s="742"/>
      <c r="AR715" s="742"/>
      <c r="AS715" s="742"/>
      <c r="AT715" s="742"/>
      <c r="AU715" s="742"/>
      <c r="AV715" s="742"/>
      <c r="AW715" s="742"/>
      <c r="AX715" s="743"/>
    </row>
    <row r="716" spans="1:50" ht="38.25" customHeight="1">
      <c r="A716" s="641"/>
      <c r="B716" s="643"/>
      <c r="C716" s="619" t="s">
        <v>135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732</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57.75" customHeight="1">
      <c r="A717" s="641"/>
      <c r="B717" s="643"/>
      <c r="C717" s="386" t="s">
        <v>136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692</v>
      </c>
      <c r="AE717" s="324"/>
      <c r="AF717" s="324"/>
      <c r="AG717" s="105" t="s">
        <v>737</v>
      </c>
      <c r="AH717" s="106"/>
      <c r="AI717" s="106"/>
      <c r="AJ717" s="106"/>
      <c r="AK717" s="106"/>
      <c r="AL717" s="106"/>
      <c r="AM717" s="106"/>
      <c r="AN717" s="106"/>
      <c r="AO717" s="106"/>
      <c r="AP717" s="106"/>
      <c r="AQ717" s="106"/>
      <c r="AR717" s="106"/>
      <c r="AS717" s="106"/>
      <c r="AT717" s="106"/>
      <c r="AU717" s="106"/>
      <c r="AV717" s="106"/>
      <c r="AW717" s="106"/>
      <c r="AX717" s="107"/>
    </row>
    <row r="718" spans="1:50" ht="38.25" customHeight="1">
      <c r="A718" s="644"/>
      <c r="B718" s="645"/>
      <c r="C718" s="386" t="s">
        <v>137</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732</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hidden="1" customHeight="1">
      <c r="A719" s="775" t="s">
        <v>138</v>
      </c>
      <c r="B719" s="776"/>
      <c r="C719" s="622" t="s">
        <v>139</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5" hidden="1" customHeight="1">
      <c r="A720" s="777"/>
      <c r="B720" s="778"/>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87.5" customHeight="1">
      <c r="A726" s="639" t="s">
        <v>143</v>
      </c>
      <c r="B726" s="798"/>
      <c r="C726" s="811" t="s">
        <v>144</v>
      </c>
      <c r="D726" s="833"/>
      <c r="E726" s="833"/>
      <c r="F726" s="834"/>
      <c r="G726" s="577" t="s">
        <v>738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157.5" customHeight="1" thickBot="1">
      <c r="A727" s="799"/>
      <c r="B727" s="800"/>
      <c r="C727" s="747" t="s">
        <v>145</v>
      </c>
      <c r="D727" s="748"/>
      <c r="E727" s="748"/>
      <c r="F727" s="749"/>
      <c r="G727" s="575" t="s">
        <v>739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146</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147</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148</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149</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258" customHeight="1" thickBot="1">
      <c r="A735" s="789" t="s">
        <v>740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151</v>
      </c>
      <c r="B737" s="212"/>
      <c r="C737" s="212"/>
      <c r="D737" s="213"/>
      <c r="E737" s="951" t="s">
        <v>851</v>
      </c>
      <c r="F737" s="952"/>
      <c r="G737" s="952"/>
      <c r="H737" s="952"/>
      <c r="I737" s="952"/>
      <c r="J737" s="952"/>
      <c r="K737" s="952"/>
      <c r="L737" s="952"/>
      <c r="M737" s="952"/>
      <c r="N737" s="952"/>
      <c r="O737" s="952"/>
      <c r="P737" s="954"/>
      <c r="Q737" s="951" t="s">
        <v>852</v>
      </c>
      <c r="R737" s="952"/>
      <c r="S737" s="952"/>
      <c r="T737" s="952"/>
      <c r="U737" s="952"/>
      <c r="V737" s="952"/>
      <c r="W737" s="952"/>
      <c r="X737" s="952"/>
      <c r="Y737" s="952"/>
      <c r="Z737" s="952"/>
      <c r="AA737" s="952"/>
      <c r="AB737" s="954"/>
      <c r="AC737" s="951" t="s">
        <v>853</v>
      </c>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2" t="s">
        <v>152</v>
      </c>
      <c r="B738" s="362"/>
      <c r="C738" s="362"/>
      <c r="D738" s="362"/>
      <c r="E738" s="951" t="s">
        <v>854</v>
      </c>
      <c r="F738" s="952"/>
      <c r="G738" s="952"/>
      <c r="H738" s="952"/>
      <c r="I738" s="952"/>
      <c r="J738" s="952"/>
      <c r="K738" s="952"/>
      <c r="L738" s="952"/>
      <c r="M738" s="952"/>
      <c r="N738" s="952"/>
      <c r="O738" s="952"/>
      <c r="P738" s="954"/>
      <c r="Q738" s="951" t="s">
        <v>855</v>
      </c>
      <c r="R738" s="952"/>
      <c r="S738" s="952"/>
      <c r="T738" s="952"/>
      <c r="U738" s="952"/>
      <c r="V738" s="952"/>
      <c r="W738" s="952"/>
      <c r="X738" s="952"/>
      <c r="Y738" s="952"/>
      <c r="Z738" s="952"/>
      <c r="AA738" s="952"/>
      <c r="AB738" s="954"/>
      <c r="AC738" s="951" t="s">
        <v>856</v>
      </c>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2" t="s">
        <v>153</v>
      </c>
      <c r="B739" s="362"/>
      <c r="C739" s="362"/>
      <c r="D739" s="362"/>
      <c r="E739" s="951" t="s">
        <v>741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2" t="s">
        <v>154</v>
      </c>
      <c r="B740" s="362"/>
      <c r="C740" s="362"/>
      <c r="D740" s="362"/>
      <c r="E740" s="951" t="s">
        <v>742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2" t="s">
        <v>155</v>
      </c>
      <c r="B741" s="362"/>
      <c r="C741" s="362"/>
      <c r="D741" s="362"/>
      <c r="E741" s="951" t="s">
        <v>743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2" t="s">
        <v>156</v>
      </c>
      <c r="B742" s="362"/>
      <c r="C742" s="362"/>
      <c r="D742" s="362"/>
      <c r="E742" s="951" t="s">
        <v>742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2" t="s">
        <v>157</v>
      </c>
      <c r="B743" s="362"/>
      <c r="C743" s="362"/>
      <c r="D743" s="362"/>
      <c r="E743" s="951" t="s">
        <v>744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2" t="s">
        <v>158</v>
      </c>
      <c r="B744" s="362"/>
      <c r="C744" s="362"/>
      <c r="D744" s="362"/>
      <c r="E744" s="951" t="s">
        <v>745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2" t="s">
        <v>20</v>
      </c>
      <c r="B745" s="362"/>
      <c r="C745" s="362"/>
      <c r="D745" s="362"/>
      <c r="E745" s="988" t="s">
        <v>746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2" t="s">
        <v>159</v>
      </c>
      <c r="B746" s="362"/>
      <c r="C746" s="362"/>
      <c r="D746" s="362"/>
      <c r="E746" s="957" t="s">
        <v>685</v>
      </c>
      <c r="F746" s="955"/>
      <c r="G746" s="955"/>
      <c r="H746" s="100" t="str">
        <f>IF(E746="","","-")</f>
        <v>-</v>
      </c>
      <c r="I746" s="955"/>
      <c r="J746" s="955"/>
      <c r="K746" s="100" t="str">
        <f>IF(I746="","","-")</f>
        <v/>
      </c>
      <c r="L746" s="956">
        <v>137</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2" t="s">
        <v>45</v>
      </c>
      <c r="B747" s="362"/>
      <c r="C747" s="362"/>
      <c r="D747" s="362"/>
      <c r="E747" s="957" t="s">
        <v>685</v>
      </c>
      <c r="F747" s="955"/>
      <c r="G747" s="955"/>
      <c r="H747" s="100" t="str">
        <f>IF(E747="","","-")</f>
        <v>-</v>
      </c>
      <c r="I747" s="955"/>
      <c r="J747" s="955"/>
      <c r="K747" s="100" t="str">
        <f>IF(I747="","","-")</f>
        <v/>
      </c>
      <c r="L747" s="956">
        <v>141</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3" t="s">
        <v>160</v>
      </c>
      <c r="B748" s="614"/>
      <c r="C748" s="614"/>
      <c r="D748" s="614"/>
      <c r="E748" s="614"/>
      <c r="F748" s="61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104"/>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5"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71.25"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89.25"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7.25"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58.5"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88.5"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28.5"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162</v>
      </c>
      <c r="B787" s="628"/>
      <c r="C787" s="628"/>
      <c r="D787" s="628"/>
      <c r="E787" s="628"/>
      <c r="F787" s="629"/>
      <c r="G787" s="594" t="s">
        <v>750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164</v>
      </c>
      <c r="H788" s="667"/>
      <c r="I788" s="667"/>
      <c r="J788" s="667"/>
      <c r="K788" s="667"/>
      <c r="L788" s="666" t="s">
        <v>165</v>
      </c>
      <c r="M788" s="667"/>
      <c r="N788" s="667"/>
      <c r="O788" s="667"/>
      <c r="P788" s="667"/>
      <c r="Q788" s="667"/>
      <c r="R788" s="667"/>
      <c r="S788" s="667"/>
      <c r="T788" s="667"/>
      <c r="U788" s="667"/>
      <c r="V788" s="667"/>
      <c r="W788" s="667"/>
      <c r="X788" s="668"/>
      <c r="Y788" s="652" t="s">
        <v>166</v>
      </c>
      <c r="Z788" s="653"/>
      <c r="AA788" s="653"/>
      <c r="AB788" s="797"/>
      <c r="AC788" s="811" t="s">
        <v>164</v>
      </c>
      <c r="AD788" s="667"/>
      <c r="AE788" s="667"/>
      <c r="AF788" s="667"/>
      <c r="AG788" s="667"/>
      <c r="AH788" s="666" t="s">
        <v>165</v>
      </c>
      <c r="AI788" s="667"/>
      <c r="AJ788" s="667"/>
      <c r="AK788" s="667"/>
      <c r="AL788" s="667"/>
      <c r="AM788" s="667"/>
      <c r="AN788" s="667"/>
      <c r="AO788" s="667"/>
      <c r="AP788" s="667"/>
      <c r="AQ788" s="667"/>
      <c r="AR788" s="667"/>
      <c r="AS788" s="667"/>
      <c r="AT788" s="668"/>
      <c r="AU788" s="652" t="s">
        <v>166</v>
      </c>
      <c r="AV788" s="653"/>
      <c r="AW788" s="653"/>
      <c r="AX788" s="654"/>
    </row>
    <row r="789" spans="1:51" ht="24.75" customHeight="1">
      <c r="A789" s="630"/>
      <c r="B789" s="631"/>
      <c r="C789" s="631"/>
      <c r="D789" s="631"/>
      <c r="E789" s="631"/>
      <c r="F789" s="632"/>
      <c r="G789" s="669" t="s">
        <v>747</v>
      </c>
      <c r="H789" s="670"/>
      <c r="I789" s="670"/>
      <c r="J789" s="670"/>
      <c r="K789" s="671"/>
      <c r="L789" s="663" t="s">
        <v>748</v>
      </c>
      <c r="M789" s="664"/>
      <c r="N789" s="664"/>
      <c r="O789" s="664"/>
      <c r="P789" s="664"/>
      <c r="Q789" s="664"/>
      <c r="R789" s="664"/>
      <c r="S789" s="664"/>
      <c r="T789" s="664"/>
      <c r="U789" s="664"/>
      <c r="V789" s="664"/>
      <c r="W789" s="664"/>
      <c r="X789" s="665"/>
      <c r="Y789" s="383">
        <v>658.9</v>
      </c>
      <c r="Z789" s="384"/>
      <c r="AA789" s="384"/>
      <c r="AB789" s="801"/>
      <c r="AC789" s="669" t="s">
        <v>749</v>
      </c>
      <c r="AD789" s="670"/>
      <c r="AE789" s="670"/>
      <c r="AF789" s="670"/>
      <c r="AG789" s="671"/>
      <c r="AH789" s="663" t="s">
        <v>776</v>
      </c>
      <c r="AI789" s="664"/>
      <c r="AJ789" s="664"/>
      <c r="AK789" s="664"/>
      <c r="AL789" s="664"/>
      <c r="AM789" s="664"/>
      <c r="AN789" s="664"/>
      <c r="AO789" s="664"/>
      <c r="AP789" s="664"/>
      <c r="AQ789" s="664"/>
      <c r="AR789" s="664"/>
      <c r="AS789" s="664"/>
      <c r="AT789" s="665"/>
      <c r="AU789" s="383">
        <v>1.5</v>
      </c>
      <c r="AV789" s="384"/>
      <c r="AW789" s="384"/>
      <c r="AX789" s="385"/>
    </row>
    <row r="790" spans="1:51"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658.9</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1.5</v>
      </c>
      <c r="AV799" s="828"/>
      <c r="AW799" s="828"/>
      <c r="AX799" s="830"/>
    </row>
    <row r="800" spans="1:51" ht="24.75" customHeight="1">
      <c r="A800" s="630"/>
      <c r="B800" s="631"/>
      <c r="C800" s="631"/>
      <c r="D800" s="631"/>
      <c r="E800" s="631"/>
      <c r="F800" s="632"/>
      <c r="G800" s="594" t="s">
        <v>751</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755</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c r="A801" s="630"/>
      <c r="B801" s="631"/>
      <c r="C801" s="631"/>
      <c r="D801" s="631"/>
      <c r="E801" s="631"/>
      <c r="F801" s="632"/>
      <c r="G801" s="811" t="s">
        <v>164</v>
      </c>
      <c r="H801" s="667"/>
      <c r="I801" s="667"/>
      <c r="J801" s="667"/>
      <c r="K801" s="667"/>
      <c r="L801" s="666" t="s">
        <v>165</v>
      </c>
      <c r="M801" s="667"/>
      <c r="N801" s="667"/>
      <c r="O801" s="667"/>
      <c r="P801" s="667"/>
      <c r="Q801" s="667"/>
      <c r="R801" s="667"/>
      <c r="S801" s="667"/>
      <c r="T801" s="667"/>
      <c r="U801" s="667"/>
      <c r="V801" s="667"/>
      <c r="W801" s="667"/>
      <c r="X801" s="668"/>
      <c r="Y801" s="652" t="s">
        <v>166</v>
      </c>
      <c r="Z801" s="653"/>
      <c r="AA801" s="653"/>
      <c r="AB801" s="797"/>
      <c r="AC801" s="811" t="s">
        <v>164</v>
      </c>
      <c r="AD801" s="667"/>
      <c r="AE801" s="667"/>
      <c r="AF801" s="667"/>
      <c r="AG801" s="667"/>
      <c r="AH801" s="666" t="s">
        <v>165</v>
      </c>
      <c r="AI801" s="667"/>
      <c r="AJ801" s="667"/>
      <c r="AK801" s="667"/>
      <c r="AL801" s="667"/>
      <c r="AM801" s="667"/>
      <c r="AN801" s="667"/>
      <c r="AO801" s="667"/>
      <c r="AP801" s="667"/>
      <c r="AQ801" s="667"/>
      <c r="AR801" s="667"/>
      <c r="AS801" s="667"/>
      <c r="AT801" s="668"/>
      <c r="AU801" s="652" t="s">
        <v>166</v>
      </c>
      <c r="AV801" s="653"/>
      <c r="AW801" s="653"/>
      <c r="AX801" s="654"/>
      <c r="AY801">
        <f>$AY$800</f>
        <v>2</v>
      </c>
    </row>
    <row r="802" spans="1:51" ht="24.75" customHeight="1">
      <c r="A802" s="630"/>
      <c r="B802" s="631"/>
      <c r="C802" s="631"/>
      <c r="D802" s="631"/>
      <c r="E802" s="631"/>
      <c r="F802" s="632"/>
      <c r="G802" s="669" t="s">
        <v>753</v>
      </c>
      <c r="H802" s="670"/>
      <c r="I802" s="670"/>
      <c r="J802" s="670"/>
      <c r="K802" s="671"/>
      <c r="L802" s="663" t="s">
        <v>754</v>
      </c>
      <c r="M802" s="664"/>
      <c r="N802" s="664"/>
      <c r="O802" s="664"/>
      <c r="P802" s="664"/>
      <c r="Q802" s="664"/>
      <c r="R802" s="664"/>
      <c r="S802" s="664"/>
      <c r="T802" s="664"/>
      <c r="U802" s="664"/>
      <c r="V802" s="664"/>
      <c r="W802" s="664"/>
      <c r="X802" s="665"/>
      <c r="Y802" s="383">
        <v>0.9</v>
      </c>
      <c r="Z802" s="384"/>
      <c r="AA802" s="384"/>
      <c r="AB802" s="801"/>
      <c r="AC802" s="669" t="s">
        <v>749</v>
      </c>
      <c r="AD802" s="670"/>
      <c r="AE802" s="670"/>
      <c r="AF802" s="670"/>
      <c r="AG802" s="671"/>
      <c r="AH802" s="663" t="s">
        <v>756</v>
      </c>
      <c r="AI802" s="664"/>
      <c r="AJ802" s="664"/>
      <c r="AK802" s="664"/>
      <c r="AL802" s="664"/>
      <c r="AM802" s="664"/>
      <c r="AN802" s="664"/>
      <c r="AO802" s="664"/>
      <c r="AP802" s="664"/>
      <c r="AQ802" s="664"/>
      <c r="AR802" s="664"/>
      <c r="AS802" s="664"/>
      <c r="AT802" s="665"/>
      <c r="AU802" s="383">
        <v>0.2</v>
      </c>
      <c r="AV802" s="384"/>
      <c r="AW802" s="384"/>
      <c r="AX802" s="385"/>
      <c r="AY802">
        <f t="shared" ref="AY802:AY812" si="115">$AY$800</f>
        <v>2</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0.9</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0.2</v>
      </c>
      <c r="AV812" s="828"/>
      <c r="AW812" s="828"/>
      <c r="AX812" s="830"/>
      <c r="AY812">
        <f t="shared" si="115"/>
        <v>2</v>
      </c>
    </row>
    <row r="813" spans="1:51" ht="24.75" customHeight="1">
      <c r="A813" s="630"/>
      <c r="B813" s="631"/>
      <c r="C813" s="631"/>
      <c r="D813" s="631"/>
      <c r="E813" s="631"/>
      <c r="F813" s="632"/>
      <c r="G813" s="594" t="s">
        <v>757</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759</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c r="A814" s="630"/>
      <c r="B814" s="631"/>
      <c r="C814" s="631"/>
      <c r="D814" s="631"/>
      <c r="E814" s="631"/>
      <c r="F814" s="632"/>
      <c r="G814" s="811" t="s">
        <v>164</v>
      </c>
      <c r="H814" s="667"/>
      <c r="I814" s="667"/>
      <c r="J814" s="667"/>
      <c r="K814" s="667"/>
      <c r="L814" s="666" t="s">
        <v>165</v>
      </c>
      <c r="M814" s="667"/>
      <c r="N814" s="667"/>
      <c r="O814" s="667"/>
      <c r="P814" s="667"/>
      <c r="Q814" s="667"/>
      <c r="R814" s="667"/>
      <c r="S814" s="667"/>
      <c r="T814" s="667"/>
      <c r="U814" s="667"/>
      <c r="V814" s="667"/>
      <c r="W814" s="667"/>
      <c r="X814" s="668"/>
      <c r="Y814" s="652" t="s">
        <v>166</v>
      </c>
      <c r="Z814" s="653"/>
      <c r="AA814" s="653"/>
      <c r="AB814" s="797"/>
      <c r="AC814" s="811" t="s">
        <v>164</v>
      </c>
      <c r="AD814" s="667"/>
      <c r="AE814" s="667"/>
      <c r="AF814" s="667"/>
      <c r="AG814" s="667"/>
      <c r="AH814" s="666" t="s">
        <v>165</v>
      </c>
      <c r="AI814" s="667"/>
      <c r="AJ814" s="667"/>
      <c r="AK814" s="667"/>
      <c r="AL814" s="667"/>
      <c r="AM814" s="667"/>
      <c r="AN814" s="667"/>
      <c r="AO814" s="667"/>
      <c r="AP814" s="667"/>
      <c r="AQ814" s="667"/>
      <c r="AR814" s="667"/>
      <c r="AS814" s="667"/>
      <c r="AT814" s="668"/>
      <c r="AU814" s="652" t="s">
        <v>166</v>
      </c>
      <c r="AV814" s="653"/>
      <c r="AW814" s="653"/>
      <c r="AX814" s="654"/>
      <c r="AY814">
        <f>$AY$813</f>
        <v>2</v>
      </c>
    </row>
    <row r="815" spans="1:51" ht="38.25" customHeight="1">
      <c r="A815" s="630"/>
      <c r="B815" s="631"/>
      <c r="C815" s="631"/>
      <c r="D815" s="631"/>
      <c r="E815" s="631"/>
      <c r="F815" s="632"/>
      <c r="G815" s="669" t="s">
        <v>749</v>
      </c>
      <c r="H815" s="670"/>
      <c r="I815" s="670"/>
      <c r="J815" s="670"/>
      <c r="K815" s="671"/>
      <c r="L815" s="663" t="s">
        <v>758</v>
      </c>
      <c r="M815" s="664"/>
      <c r="N815" s="664"/>
      <c r="O815" s="664"/>
      <c r="P815" s="664"/>
      <c r="Q815" s="664"/>
      <c r="R815" s="664"/>
      <c r="S815" s="664"/>
      <c r="T815" s="664"/>
      <c r="U815" s="664"/>
      <c r="V815" s="664"/>
      <c r="W815" s="664"/>
      <c r="X815" s="665"/>
      <c r="Y815" s="383">
        <v>2.5</v>
      </c>
      <c r="Z815" s="384"/>
      <c r="AA815" s="384"/>
      <c r="AB815" s="801"/>
      <c r="AC815" s="669" t="s">
        <v>760</v>
      </c>
      <c r="AD815" s="670"/>
      <c r="AE815" s="670"/>
      <c r="AF815" s="670"/>
      <c r="AG815" s="671"/>
      <c r="AH815" s="663" t="s">
        <v>761</v>
      </c>
      <c r="AI815" s="664"/>
      <c r="AJ815" s="664"/>
      <c r="AK815" s="664"/>
      <c r="AL815" s="664"/>
      <c r="AM815" s="664"/>
      <c r="AN815" s="664"/>
      <c r="AO815" s="664"/>
      <c r="AP815" s="664"/>
      <c r="AQ815" s="664"/>
      <c r="AR815" s="664"/>
      <c r="AS815" s="664"/>
      <c r="AT815" s="665"/>
      <c r="AU815" s="383">
        <v>123.2</v>
      </c>
      <c r="AV815" s="384"/>
      <c r="AW815" s="384"/>
      <c r="AX815" s="385"/>
      <c r="AY815">
        <f t="shared" ref="AY815:AY825" si="116">$AY$813</f>
        <v>2</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2.5</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123.2</v>
      </c>
      <c r="AV825" s="828"/>
      <c r="AW825" s="828"/>
      <c r="AX825" s="830"/>
      <c r="AY825">
        <f t="shared" si="116"/>
        <v>2</v>
      </c>
    </row>
    <row r="826" spans="1:51" ht="24.75" customHeight="1">
      <c r="A826" s="630"/>
      <c r="B826" s="631"/>
      <c r="C826" s="631"/>
      <c r="D826" s="631"/>
      <c r="E826" s="631"/>
      <c r="F826" s="632"/>
      <c r="G826" s="594" t="s">
        <v>767</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770</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c r="A827" s="630"/>
      <c r="B827" s="631"/>
      <c r="C827" s="631"/>
      <c r="D827" s="631"/>
      <c r="E827" s="631"/>
      <c r="F827" s="632"/>
      <c r="G827" s="811" t="s">
        <v>164</v>
      </c>
      <c r="H827" s="667"/>
      <c r="I827" s="667"/>
      <c r="J827" s="667"/>
      <c r="K827" s="667"/>
      <c r="L827" s="666" t="s">
        <v>165</v>
      </c>
      <c r="M827" s="667"/>
      <c r="N827" s="667"/>
      <c r="O827" s="667"/>
      <c r="P827" s="667"/>
      <c r="Q827" s="667"/>
      <c r="R827" s="667"/>
      <c r="S827" s="667"/>
      <c r="T827" s="667"/>
      <c r="U827" s="667"/>
      <c r="V827" s="667"/>
      <c r="W827" s="667"/>
      <c r="X827" s="668"/>
      <c r="Y827" s="652" t="s">
        <v>166</v>
      </c>
      <c r="Z827" s="653"/>
      <c r="AA827" s="653"/>
      <c r="AB827" s="797"/>
      <c r="AC827" s="811" t="s">
        <v>164</v>
      </c>
      <c r="AD827" s="667"/>
      <c r="AE827" s="667"/>
      <c r="AF827" s="667"/>
      <c r="AG827" s="667"/>
      <c r="AH827" s="666" t="s">
        <v>165</v>
      </c>
      <c r="AI827" s="667"/>
      <c r="AJ827" s="667"/>
      <c r="AK827" s="667"/>
      <c r="AL827" s="667"/>
      <c r="AM827" s="667"/>
      <c r="AN827" s="667"/>
      <c r="AO827" s="667"/>
      <c r="AP827" s="667"/>
      <c r="AQ827" s="667"/>
      <c r="AR827" s="667"/>
      <c r="AS827" s="667"/>
      <c r="AT827" s="668"/>
      <c r="AU827" s="652" t="s">
        <v>166</v>
      </c>
      <c r="AV827" s="653"/>
      <c r="AW827" s="653"/>
      <c r="AX827" s="654"/>
      <c r="AY827">
        <f>$AY$826</f>
        <v>2</v>
      </c>
    </row>
    <row r="828" spans="1:51" s="16" customFormat="1" ht="38.25" customHeight="1">
      <c r="A828" s="630"/>
      <c r="B828" s="631"/>
      <c r="C828" s="631"/>
      <c r="D828" s="631"/>
      <c r="E828" s="631"/>
      <c r="F828" s="632"/>
      <c r="G828" s="669" t="s">
        <v>768</v>
      </c>
      <c r="H828" s="670"/>
      <c r="I828" s="670"/>
      <c r="J828" s="670"/>
      <c r="K828" s="671"/>
      <c r="L828" s="663" t="s">
        <v>769</v>
      </c>
      <c r="M828" s="664"/>
      <c r="N828" s="664"/>
      <c r="O828" s="664"/>
      <c r="P828" s="664"/>
      <c r="Q828" s="664"/>
      <c r="R828" s="664"/>
      <c r="S828" s="664"/>
      <c r="T828" s="664"/>
      <c r="U828" s="664"/>
      <c r="V828" s="664"/>
      <c r="W828" s="664"/>
      <c r="X828" s="665"/>
      <c r="Y828" s="383">
        <v>0.2</v>
      </c>
      <c r="Z828" s="384"/>
      <c r="AA828" s="384"/>
      <c r="AB828" s="801"/>
      <c r="AC828" s="669" t="s">
        <v>760</v>
      </c>
      <c r="AD828" s="670"/>
      <c r="AE828" s="670"/>
      <c r="AF828" s="670"/>
      <c r="AG828" s="671"/>
      <c r="AH828" s="663" t="s">
        <v>797</v>
      </c>
      <c r="AI828" s="664"/>
      <c r="AJ828" s="664"/>
      <c r="AK828" s="664"/>
      <c r="AL828" s="664"/>
      <c r="AM828" s="664"/>
      <c r="AN828" s="664"/>
      <c r="AO828" s="664"/>
      <c r="AP828" s="664"/>
      <c r="AQ828" s="664"/>
      <c r="AR828" s="664"/>
      <c r="AS828" s="664"/>
      <c r="AT828" s="665"/>
      <c r="AU828" s="383">
        <v>1.9</v>
      </c>
      <c r="AV828" s="384"/>
      <c r="AW828" s="384"/>
      <c r="AX828" s="385"/>
      <c r="AY828">
        <f t="shared" ref="AY828:AY838" si="117">$AY$826</f>
        <v>2</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0.2</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1.9</v>
      </c>
      <c r="AV838" s="828"/>
      <c r="AW838" s="828"/>
      <c r="AX838" s="830"/>
      <c r="AY838">
        <f t="shared" si="117"/>
        <v>2</v>
      </c>
    </row>
    <row r="839" spans="1:51" ht="24.75" customHeight="1" thickBot="1">
      <c r="A839" s="900" t="s">
        <v>167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66</v>
      </c>
      <c r="AM839" s="277"/>
      <c r="AN839" s="277"/>
      <c r="AO839" s="102" t="s">
        <v>762</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169</v>
      </c>
      <c r="D844" s="361"/>
      <c r="E844" s="361"/>
      <c r="F844" s="361"/>
      <c r="G844" s="361"/>
      <c r="H844" s="361"/>
      <c r="I844" s="361"/>
      <c r="J844" s="153" t="s">
        <v>170</v>
      </c>
      <c r="K844" s="362"/>
      <c r="L844" s="362"/>
      <c r="M844" s="362"/>
      <c r="N844" s="362"/>
      <c r="O844" s="362"/>
      <c r="P844" s="248" t="s">
        <v>171</v>
      </c>
      <c r="Q844" s="248"/>
      <c r="R844" s="248"/>
      <c r="S844" s="248"/>
      <c r="T844" s="248"/>
      <c r="U844" s="248"/>
      <c r="V844" s="248"/>
      <c r="W844" s="248"/>
      <c r="X844" s="248"/>
      <c r="Y844" s="363" t="s">
        <v>172</v>
      </c>
      <c r="Z844" s="364"/>
      <c r="AA844" s="364"/>
      <c r="AB844" s="364"/>
      <c r="AC844" s="153" t="s">
        <v>173</v>
      </c>
      <c r="AD844" s="153"/>
      <c r="AE844" s="153"/>
      <c r="AF844" s="153"/>
      <c r="AG844" s="153"/>
      <c r="AH844" s="363" t="s">
        <v>174</v>
      </c>
      <c r="AI844" s="361"/>
      <c r="AJ844" s="361"/>
      <c r="AK844" s="361"/>
      <c r="AL844" s="361" t="s">
        <v>175</v>
      </c>
      <c r="AM844" s="361"/>
      <c r="AN844" s="361"/>
      <c r="AO844" s="365"/>
      <c r="AP844" s="366" t="s">
        <v>176</v>
      </c>
      <c r="AQ844" s="366"/>
      <c r="AR844" s="366"/>
      <c r="AS844" s="366"/>
      <c r="AT844" s="366"/>
      <c r="AU844" s="366"/>
      <c r="AV844" s="366"/>
      <c r="AW844" s="366"/>
      <c r="AX844" s="366"/>
    </row>
    <row r="845" spans="1:51" ht="30" customHeight="1">
      <c r="A845" s="371">
        <v>1</v>
      </c>
      <c r="B845" s="371">
        <v>1</v>
      </c>
      <c r="C845" s="359" t="s">
        <v>771</v>
      </c>
      <c r="D845" s="344"/>
      <c r="E845" s="344"/>
      <c r="F845" s="344"/>
      <c r="G845" s="344"/>
      <c r="H845" s="344"/>
      <c r="I845" s="344"/>
      <c r="J845" s="345">
        <v>6010405003434</v>
      </c>
      <c r="K845" s="346"/>
      <c r="L845" s="346"/>
      <c r="M845" s="346"/>
      <c r="N845" s="346"/>
      <c r="O845" s="346"/>
      <c r="P845" s="360" t="s">
        <v>772</v>
      </c>
      <c r="Q845" s="347"/>
      <c r="R845" s="347"/>
      <c r="S845" s="347"/>
      <c r="T845" s="347"/>
      <c r="U845" s="347"/>
      <c r="V845" s="347"/>
      <c r="W845" s="347"/>
      <c r="X845" s="347"/>
      <c r="Y845" s="348">
        <v>658.9</v>
      </c>
      <c r="Z845" s="349"/>
      <c r="AA845" s="349"/>
      <c r="AB845" s="350"/>
      <c r="AC845" s="351" t="s">
        <v>303</v>
      </c>
      <c r="AD845" s="352"/>
      <c r="AE845" s="352"/>
      <c r="AF845" s="352"/>
      <c r="AG845" s="352"/>
      <c r="AH845" s="367" t="s">
        <v>773</v>
      </c>
      <c r="AI845" s="368"/>
      <c r="AJ845" s="368"/>
      <c r="AK845" s="368"/>
      <c r="AL845" s="355" t="s">
        <v>773</v>
      </c>
      <c r="AM845" s="356"/>
      <c r="AN845" s="356"/>
      <c r="AO845" s="357"/>
      <c r="AP845" s="358" t="s">
        <v>774</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169</v>
      </c>
      <c r="D877" s="361"/>
      <c r="E877" s="361"/>
      <c r="F877" s="361"/>
      <c r="G877" s="361"/>
      <c r="H877" s="361"/>
      <c r="I877" s="361"/>
      <c r="J877" s="153" t="s">
        <v>170</v>
      </c>
      <c r="K877" s="362"/>
      <c r="L877" s="362"/>
      <c r="M877" s="362"/>
      <c r="N877" s="362"/>
      <c r="O877" s="362"/>
      <c r="P877" s="248" t="s">
        <v>171</v>
      </c>
      <c r="Q877" s="248"/>
      <c r="R877" s="248"/>
      <c r="S877" s="248"/>
      <c r="T877" s="248"/>
      <c r="U877" s="248"/>
      <c r="V877" s="248"/>
      <c r="W877" s="248"/>
      <c r="X877" s="248"/>
      <c r="Y877" s="363" t="s">
        <v>172</v>
      </c>
      <c r="Z877" s="364"/>
      <c r="AA877" s="364"/>
      <c r="AB877" s="364"/>
      <c r="AC877" s="153" t="s">
        <v>173</v>
      </c>
      <c r="AD877" s="153"/>
      <c r="AE877" s="153"/>
      <c r="AF877" s="153"/>
      <c r="AG877" s="153"/>
      <c r="AH877" s="363" t="s">
        <v>174</v>
      </c>
      <c r="AI877" s="361"/>
      <c r="AJ877" s="361"/>
      <c r="AK877" s="361"/>
      <c r="AL877" s="361" t="s">
        <v>175</v>
      </c>
      <c r="AM877" s="361"/>
      <c r="AN877" s="361"/>
      <c r="AO877" s="365"/>
      <c r="AP877" s="366" t="s">
        <v>176</v>
      </c>
      <c r="AQ877" s="366"/>
      <c r="AR877" s="366"/>
      <c r="AS877" s="366"/>
      <c r="AT877" s="366"/>
      <c r="AU877" s="366"/>
      <c r="AV877" s="366"/>
      <c r="AW877" s="366"/>
      <c r="AX877" s="366"/>
      <c r="AY877">
        <f t="shared" ref="AY877:AY878" si="118">$AY$875</f>
        <v>1</v>
      </c>
    </row>
    <row r="878" spans="1:51" ht="30" customHeight="1">
      <c r="A878" s="371">
        <v>1</v>
      </c>
      <c r="B878" s="371">
        <v>1</v>
      </c>
      <c r="C878" s="359" t="s">
        <v>775</v>
      </c>
      <c r="D878" s="344"/>
      <c r="E878" s="344"/>
      <c r="F878" s="344"/>
      <c r="G878" s="344"/>
      <c r="H878" s="344"/>
      <c r="I878" s="344"/>
      <c r="J878" s="345">
        <v>1011101007287</v>
      </c>
      <c r="K878" s="346"/>
      <c r="L878" s="346"/>
      <c r="M878" s="346"/>
      <c r="N878" s="346"/>
      <c r="O878" s="346"/>
      <c r="P878" s="360" t="s">
        <v>776</v>
      </c>
      <c r="Q878" s="347"/>
      <c r="R878" s="347"/>
      <c r="S878" s="347"/>
      <c r="T878" s="347"/>
      <c r="U878" s="347"/>
      <c r="V878" s="347"/>
      <c r="W878" s="347"/>
      <c r="X878" s="347"/>
      <c r="Y878" s="348">
        <v>1.5</v>
      </c>
      <c r="Z878" s="349"/>
      <c r="AA878" s="349"/>
      <c r="AB878" s="350"/>
      <c r="AC878" s="351" t="s">
        <v>215</v>
      </c>
      <c r="AD878" s="352"/>
      <c r="AE878" s="352"/>
      <c r="AF878" s="352"/>
      <c r="AG878" s="352"/>
      <c r="AH878" s="367">
        <v>1</v>
      </c>
      <c r="AI878" s="368"/>
      <c r="AJ878" s="368"/>
      <c r="AK878" s="368"/>
      <c r="AL878" s="355">
        <v>88.28</v>
      </c>
      <c r="AM878" s="356"/>
      <c r="AN878" s="356"/>
      <c r="AO878" s="357"/>
      <c r="AP878" s="358" t="s">
        <v>774</v>
      </c>
      <c r="AQ878" s="358"/>
      <c r="AR878" s="358"/>
      <c r="AS878" s="358"/>
      <c r="AT878" s="358"/>
      <c r="AU878" s="358"/>
      <c r="AV878" s="358"/>
      <c r="AW878" s="358"/>
      <c r="AX878" s="358"/>
      <c r="AY878">
        <f t="shared" si="118"/>
        <v>1</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169</v>
      </c>
      <c r="D910" s="361"/>
      <c r="E910" s="361"/>
      <c r="F910" s="361"/>
      <c r="G910" s="361"/>
      <c r="H910" s="361"/>
      <c r="I910" s="361"/>
      <c r="J910" s="153" t="s">
        <v>170</v>
      </c>
      <c r="K910" s="362"/>
      <c r="L910" s="362"/>
      <c r="M910" s="362"/>
      <c r="N910" s="362"/>
      <c r="O910" s="362"/>
      <c r="P910" s="248" t="s">
        <v>171</v>
      </c>
      <c r="Q910" s="248"/>
      <c r="R910" s="248"/>
      <c r="S910" s="248"/>
      <c r="T910" s="248"/>
      <c r="U910" s="248"/>
      <c r="V910" s="248"/>
      <c r="W910" s="248"/>
      <c r="X910" s="248"/>
      <c r="Y910" s="363" t="s">
        <v>172</v>
      </c>
      <c r="Z910" s="364"/>
      <c r="AA910" s="364"/>
      <c r="AB910" s="364"/>
      <c r="AC910" s="153" t="s">
        <v>173</v>
      </c>
      <c r="AD910" s="153"/>
      <c r="AE910" s="153"/>
      <c r="AF910" s="153"/>
      <c r="AG910" s="153"/>
      <c r="AH910" s="363" t="s">
        <v>174</v>
      </c>
      <c r="AI910" s="361"/>
      <c r="AJ910" s="361"/>
      <c r="AK910" s="361"/>
      <c r="AL910" s="361" t="s">
        <v>175</v>
      </c>
      <c r="AM910" s="361"/>
      <c r="AN910" s="361"/>
      <c r="AO910" s="365"/>
      <c r="AP910" s="366" t="s">
        <v>176</v>
      </c>
      <c r="AQ910" s="366"/>
      <c r="AR910" s="366"/>
      <c r="AS910" s="366"/>
      <c r="AT910" s="366"/>
      <c r="AU910" s="366"/>
      <c r="AV910" s="366"/>
      <c r="AW910" s="366"/>
      <c r="AX910" s="366"/>
      <c r="AY910">
        <f t="shared" ref="AY910:AY911" si="119">$AY$908</f>
        <v>1</v>
      </c>
    </row>
    <row r="911" spans="1:51" ht="30" customHeight="1">
      <c r="A911" s="371">
        <v>1</v>
      </c>
      <c r="B911" s="371">
        <v>1</v>
      </c>
      <c r="C911" s="359" t="s">
        <v>777</v>
      </c>
      <c r="D911" s="344"/>
      <c r="E911" s="344"/>
      <c r="F911" s="344"/>
      <c r="G911" s="344"/>
      <c r="H911" s="344"/>
      <c r="I911" s="344"/>
      <c r="J911" s="345">
        <v>9010701006154</v>
      </c>
      <c r="K911" s="346"/>
      <c r="L911" s="346"/>
      <c r="M911" s="346"/>
      <c r="N911" s="346"/>
      <c r="O911" s="346"/>
      <c r="P911" s="360" t="s">
        <v>778</v>
      </c>
      <c r="Q911" s="347"/>
      <c r="R911" s="347"/>
      <c r="S911" s="347"/>
      <c r="T911" s="347"/>
      <c r="U911" s="347"/>
      <c r="V911" s="347"/>
      <c r="W911" s="347"/>
      <c r="X911" s="347"/>
      <c r="Y911" s="348">
        <v>0.9</v>
      </c>
      <c r="Z911" s="349"/>
      <c r="AA911" s="349"/>
      <c r="AB911" s="350"/>
      <c r="AC911" s="351" t="s">
        <v>215</v>
      </c>
      <c r="AD911" s="352"/>
      <c r="AE911" s="352"/>
      <c r="AF911" s="352"/>
      <c r="AG911" s="352"/>
      <c r="AH911" s="367" t="s">
        <v>773</v>
      </c>
      <c r="AI911" s="368"/>
      <c r="AJ911" s="368"/>
      <c r="AK911" s="368"/>
      <c r="AL911" s="355" t="s">
        <v>773</v>
      </c>
      <c r="AM911" s="356"/>
      <c r="AN911" s="356"/>
      <c r="AO911" s="357"/>
      <c r="AP911" s="358" t="s">
        <v>774</v>
      </c>
      <c r="AQ911" s="358"/>
      <c r="AR911" s="358"/>
      <c r="AS911" s="358"/>
      <c r="AT911" s="358"/>
      <c r="AU911" s="358"/>
      <c r="AV911" s="358"/>
      <c r="AW911" s="358"/>
      <c r="AX911" s="358"/>
      <c r="AY911">
        <f t="shared" si="119"/>
        <v>1</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169</v>
      </c>
      <c r="D943" s="361"/>
      <c r="E943" s="361"/>
      <c r="F943" s="361"/>
      <c r="G943" s="361"/>
      <c r="H943" s="361"/>
      <c r="I943" s="361"/>
      <c r="J943" s="153" t="s">
        <v>170</v>
      </c>
      <c r="K943" s="362"/>
      <c r="L943" s="362"/>
      <c r="M943" s="362"/>
      <c r="N943" s="362"/>
      <c r="O943" s="362"/>
      <c r="P943" s="248" t="s">
        <v>171</v>
      </c>
      <c r="Q943" s="248"/>
      <c r="R943" s="248"/>
      <c r="S943" s="248"/>
      <c r="T943" s="248"/>
      <c r="U943" s="248"/>
      <c r="V943" s="248"/>
      <c r="W943" s="248"/>
      <c r="X943" s="248"/>
      <c r="Y943" s="363" t="s">
        <v>172</v>
      </c>
      <c r="Z943" s="364"/>
      <c r="AA943" s="364"/>
      <c r="AB943" s="364"/>
      <c r="AC943" s="153" t="s">
        <v>173</v>
      </c>
      <c r="AD943" s="153"/>
      <c r="AE943" s="153"/>
      <c r="AF943" s="153"/>
      <c r="AG943" s="153"/>
      <c r="AH943" s="363" t="s">
        <v>174</v>
      </c>
      <c r="AI943" s="361"/>
      <c r="AJ943" s="361"/>
      <c r="AK943" s="361"/>
      <c r="AL943" s="361" t="s">
        <v>175</v>
      </c>
      <c r="AM943" s="361"/>
      <c r="AN943" s="361"/>
      <c r="AO943" s="365"/>
      <c r="AP943" s="366" t="s">
        <v>176</v>
      </c>
      <c r="AQ943" s="366"/>
      <c r="AR943" s="366"/>
      <c r="AS943" s="366"/>
      <c r="AT943" s="366"/>
      <c r="AU943" s="366"/>
      <c r="AV943" s="366"/>
      <c r="AW943" s="366"/>
      <c r="AX943" s="366"/>
      <c r="AY943">
        <f t="shared" ref="AY943:AY944" si="120">$AY$941</f>
        <v>1</v>
      </c>
    </row>
    <row r="944" spans="1:51" ht="30" customHeight="1">
      <c r="A944" s="371">
        <v>1</v>
      </c>
      <c r="B944" s="371">
        <v>1</v>
      </c>
      <c r="C944" s="359" t="s">
        <v>779</v>
      </c>
      <c r="D944" s="344"/>
      <c r="E944" s="344"/>
      <c r="F944" s="344"/>
      <c r="G944" s="344"/>
      <c r="H944" s="344"/>
      <c r="I944" s="344"/>
      <c r="J944" s="345">
        <v>7011301006050</v>
      </c>
      <c r="K944" s="346"/>
      <c r="L944" s="346"/>
      <c r="M944" s="346"/>
      <c r="N944" s="346"/>
      <c r="O944" s="346"/>
      <c r="P944" s="360" t="s">
        <v>780</v>
      </c>
      <c r="Q944" s="347"/>
      <c r="R944" s="347"/>
      <c r="S944" s="347"/>
      <c r="T944" s="347"/>
      <c r="U944" s="347"/>
      <c r="V944" s="347"/>
      <c r="W944" s="347"/>
      <c r="X944" s="347"/>
      <c r="Y944" s="348">
        <v>0.2</v>
      </c>
      <c r="Z944" s="349"/>
      <c r="AA944" s="349"/>
      <c r="AB944" s="350"/>
      <c r="AC944" s="351" t="s">
        <v>292</v>
      </c>
      <c r="AD944" s="352"/>
      <c r="AE944" s="352"/>
      <c r="AF944" s="352"/>
      <c r="AG944" s="352"/>
      <c r="AH944" s="367" t="s">
        <v>773</v>
      </c>
      <c r="AI944" s="368"/>
      <c r="AJ944" s="368"/>
      <c r="AK944" s="368"/>
      <c r="AL944" s="355" t="s">
        <v>773</v>
      </c>
      <c r="AM944" s="356"/>
      <c r="AN944" s="356"/>
      <c r="AO944" s="357"/>
      <c r="AP944" s="358" t="s">
        <v>774</v>
      </c>
      <c r="AQ944" s="358"/>
      <c r="AR944" s="358"/>
      <c r="AS944" s="358"/>
      <c r="AT944" s="358"/>
      <c r="AU944" s="358"/>
      <c r="AV944" s="358"/>
      <c r="AW944" s="358"/>
      <c r="AX944" s="358"/>
      <c r="AY944">
        <f t="shared" si="120"/>
        <v>1</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1"/>
      <c r="B976" s="361"/>
      <c r="C976" s="361" t="s">
        <v>169</v>
      </c>
      <c r="D976" s="361"/>
      <c r="E976" s="361"/>
      <c r="F976" s="361"/>
      <c r="G976" s="361"/>
      <c r="H976" s="361"/>
      <c r="I976" s="361"/>
      <c r="J976" s="153" t="s">
        <v>170</v>
      </c>
      <c r="K976" s="362"/>
      <c r="L976" s="362"/>
      <c r="M976" s="362"/>
      <c r="N976" s="362"/>
      <c r="O976" s="362"/>
      <c r="P976" s="248" t="s">
        <v>171</v>
      </c>
      <c r="Q976" s="248"/>
      <c r="R976" s="248"/>
      <c r="S976" s="248"/>
      <c r="T976" s="248"/>
      <c r="U976" s="248"/>
      <c r="V976" s="248"/>
      <c r="W976" s="248"/>
      <c r="X976" s="248"/>
      <c r="Y976" s="363" t="s">
        <v>172</v>
      </c>
      <c r="Z976" s="364"/>
      <c r="AA976" s="364"/>
      <c r="AB976" s="364"/>
      <c r="AC976" s="153" t="s">
        <v>173</v>
      </c>
      <c r="AD976" s="153"/>
      <c r="AE976" s="153"/>
      <c r="AF976" s="153"/>
      <c r="AG976" s="153"/>
      <c r="AH976" s="363" t="s">
        <v>174</v>
      </c>
      <c r="AI976" s="361"/>
      <c r="AJ976" s="361"/>
      <c r="AK976" s="361"/>
      <c r="AL976" s="361" t="s">
        <v>175</v>
      </c>
      <c r="AM976" s="361"/>
      <c r="AN976" s="361"/>
      <c r="AO976" s="365"/>
      <c r="AP976" s="366" t="s">
        <v>176</v>
      </c>
      <c r="AQ976" s="366"/>
      <c r="AR976" s="366"/>
      <c r="AS976" s="366"/>
      <c r="AT976" s="366"/>
      <c r="AU976" s="366"/>
      <c r="AV976" s="366"/>
      <c r="AW976" s="366"/>
      <c r="AX976" s="366"/>
      <c r="AY976">
        <f t="shared" ref="AY976:AY977" si="121">$AY$974</f>
        <v>1</v>
      </c>
    </row>
    <row r="977" spans="1:51" ht="30" customHeight="1">
      <c r="A977" s="371">
        <v>1</v>
      </c>
      <c r="B977" s="371">
        <v>1</v>
      </c>
      <c r="C977" s="359" t="s">
        <v>781</v>
      </c>
      <c r="D977" s="344"/>
      <c r="E977" s="344"/>
      <c r="F977" s="344"/>
      <c r="G977" s="344"/>
      <c r="H977" s="344"/>
      <c r="I977" s="344"/>
      <c r="J977" s="345" t="s">
        <v>773</v>
      </c>
      <c r="K977" s="346"/>
      <c r="L977" s="346"/>
      <c r="M977" s="346"/>
      <c r="N977" s="346"/>
      <c r="O977" s="346"/>
      <c r="P977" s="360" t="s">
        <v>786</v>
      </c>
      <c r="Q977" s="347"/>
      <c r="R977" s="347"/>
      <c r="S977" s="347"/>
      <c r="T977" s="347"/>
      <c r="U977" s="347"/>
      <c r="V977" s="347"/>
      <c r="W977" s="347"/>
      <c r="X977" s="347"/>
      <c r="Y977" s="348">
        <v>2.5</v>
      </c>
      <c r="Z977" s="349"/>
      <c r="AA977" s="349"/>
      <c r="AB977" s="350"/>
      <c r="AC977" s="351" t="s">
        <v>303</v>
      </c>
      <c r="AD977" s="352"/>
      <c r="AE977" s="352"/>
      <c r="AF977" s="352"/>
      <c r="AG977" s="352"/>
      <c r="AH977" s="367" t="s">
        <v>773</v>
      </c>
      <c r="AI977" s="368"/>
      <c r="AJ977" s="368"/>
      <c r="AK977" s="368"/>
      <c r="AL977" s="355" t="s">
        <v>773</v>
      </c>
      <c r="AM977" s="356"/>
      <c r="AN977" s="356"/>
      <c r="AO977" s="357"/>
      <c r="AP977" s="358" t="s">
        <v>774</v>
      </c>
      <c r="AQ977" s="358"/>
      <c r="AR977" s="358"/>
      <c r="AS977" s="358"/>
      <c r="AT977" s="358"/>
      <c r="AU977" s="358"/>
      <c r="AV977" s="358"/>
      <c r="AW977" s="358"/>
      <c r="AX977" s="358"/>
      <c r="AY977">
        <f t="shared" si="121"/>
        <v>1</v>
      </c>
    </row>
    <row r="978" spans="1:51" ht="30" customHeight="1">
      <c r="A978" s="371">
        <v>2</v>
      </c>
      <c r="B978" s="371">
        <v>1</v>
      </c>
      <c r="C978" s="359" t="s">
        <v>782</v>
      </c>
      <c r="D978" s="344"/>
      <c r="E978" s="344"/>
      <c r="F978" s="344"/>
      <c r="G978" s="344"/>
      <c r="H978" s="344"/>
      <c r="I978" s="344"/>
      <c r="J978" s="345" t="s">
        <v>773</v>
      </c>
      <c r="K978" s="346"/>
      <c r="L978" s="346"/>
      <c r="M978" s="346"/>
      <c r="N978" s="346"/>
      <c r="O978" s="346"/>
      <c r="P978" s="360" t="s">
        <v>786</v>
      </c>
      <c r="Q978" s="347"/>
      <c r="R978" s="347"/>
      <c r="S978" s="347"/>
      <c r="T978" s="347"/>
      <c r="U978" s="347"/>
      <c r="V978" s="347"/>
      <c r="W978" s="347"/>
      <c r="X978" s="347"/>
      <c r="Y978" s="348">
        <v>0.8</v>
      </c>
      <c r="Z978" s="349"/>
      <c r="AA978" s="349"/>
      <c r="AB978" s="350"/>
      <c r="AC978" s="351" t="s">
        <v>292</v>
      </c>
      <c r="AD978" s="352"/>
      <c r="AE978" s="352"/>
      <c r="AF978" s="352"/>
      <c r="AG978" s="352"/>
      <c r="AH978" s="367" t="s">
        <v>773</v>
      </c>
      <c r="AI978" s="368"/>
      <c r="AJ978" s="368"/>
      <c r="AK978" s="368"/>
      <c r="AL978" s="355" t="s">
        <v>773</v>
      </c>
      <c r="AM978" s="356"/>
      <c r="AN978" s="356"/>
      <c r="AO978" s="357"/>
      <c r="AP978" s="358" t="s">
        <v>774</v>
      </c>
      <c r="AQ978" s="358"/>
      <c r="AR978" s="358"/>
      <c r="AS978" s="358"/>
      <c r="AT978" s="358"/>
      <c r="AU978" s="358"/>
      <c r="AV978" s="358"/>
      <c r="AW978" s="358"/>
      <c r="AX978" s="358"/>
      <c r="AY978">
        <f>COUNTA($C$978)</f>
        <v>1</v>
      </c>
    </row>
    <row r="979" spans="1:51" ht="30" customHeight="1">
      <c r="A979" s="371">
        <v>3</v>
      </c>
      <c r="B979" s="371">
        <v>1</v>
      </c>
      <c r="C979" s="359" t="s">
        <v>783</v>
      </c>
      <c r="D979" s="344"/>
      <c r="E979" s="344"/>
      <c r="F979" s="344"/>
      <c r="G979" s="344"/>
      <c r="H979" s="344"/>
      <c r="I979" s="344"/>
      <c r="J979" s="345" t="s">
        <v>773</v>
      </c>
      <c r="K979" s="346"/>
      <c r="L979" s="346"/>
      <c r="M979" s="346"/>
      <c r="N979" s="346"/>
      <c r="O979" s="346"/>
      <c r="P979" s="360" t="s">
        <v>786</v>
      </c>
      <c r="Q979" s="347"/>
      <c r="R979" s="347"/>
      <c r="S979" s="347"/>
      <c r="T979" s="347"/>
      <c r="U979" s="347"/>
      <c r="V979" s="347"/>
      <c r="W979" s="347"/>
      <c r="X979" s="347"/>
      <c r="Y979" s="348">
        <v>0.3</v>
      </c>
      <c r="Z979" s="349"/>
      <c r="AA979" s="349"/>
      <c r="AB979" s="350"/>
      <c r="AC979" s="351" t="s">
        <v>292</v>
      </c>
      <c r="AD979" s="352"/>
      <c r="AE979" s="352"/>
      <c r="AF979" s="352"/>
      <c r="AG979" s="352"/>
      <c r="AH979" s="353" t="s">
        <v>773</v>
      </c>
      <c r="AI979" s="354"/>
      <c r="AJ979" s="354"/>
      <c r="AK979" s="354"/>
      <c r="AL979" s="355" t="s">
        <v>773</v>
      </c>
      <c r="AM979" s="356"/>
      <c r="AN979" s="356"/>
      <c r="AO979" s="357"/>
      <c r="AP979" s="358" t="s">
        <v>774</v>
      </c>
      <c r="AQ979" s="358"/>
      <c r="AR979" s="358"/>
      <c r="AS979" s="358"/>
      <c r="AT979" s="358"/>
      <c r="AU979" s="358"/>
      <c r="AV979" s="358"/>
      <c r="AW979" s="358"/>
      <c r="AX979" s="358"/>
      <c r="AY979">
        <f>COUNTA($C$979)</f>
        <v>1</v>
      </c>
    </row>
    <row r="980" spans="1:51" ht="30" customHeight="1">
      <c r="A980" s="371">
        <v>4</v>
      </c>
      <c r="B980" s="371">
        <v>1</v>
      </c>
      <c r="C980" s="359" t="s">
        <v>784</v>
      </c>
      <c r="D980" s="344"/>
      <c r="E980" s="344"/>
      <c r="F980" s="344"/>
      <c r="G980" s="344"/>
      <c r="H980" s="344"/>
      <c r="I980" s="344"/>
      <c r="J980" s="345" t="s">
        <v>773</v>
      </c>
      <c r="K980" s="346"/>
      <c r="L980" s="346"/>
      <c r="M980" s="346"/>
      <c r="N980" s="346"/>
      <c r="O980" s="346"/>
      <c r="P980" s="360" t="s">
        <v>786</v>
      </c>
      <c r="Q980" s="347"/>
      <c r="R980" s="347"/>
      <c r="S980" s="347"/>
      <c r="T980" s="347"/>
      <c r="U980" s="347"/>
      <c r="V980" s="347"/>
      <c r="W980" s="347"/>
      <c r="X980" s="347"/>
      <c r="Y980" s="348">
        <v>0.3</v>
      </c>
      <c r="Z980" s="349"/>
      <c r="AA980" s="349"/>
      <c r="AB980" s="350"/>
      <c r="AC980" s="351" t="s">
        <v>292</v>
      </c>
      <c r="AD980" s="352"/>
      <c r="AE980" s="352"/>
      <c r="AF980" s="352"/>
      <c r="AG980" s="352"/>
      <c r="AH980" s="353" t="s">
        <v>773</v>
      </c>
      <c r="AI980" s="354"/>
      <c r="AJ980" s="354"/>
      <c r="AK980" s="354"/>
      <c r="AL980" s="355" t="s">
        <v>773</v>
      </c>
      <c r="AM980" s="356"/>
      <c r="AN980" s="356"/>
      <c r="AO980" s="357"/>
      <c r="AP980" s="358" t="s">
        <v>774</v>
      </c>
      <c r="AQ980" s="358"/>
      <c r="AR980" s="358"/>
      <c r="AS980" s="358"/>
      <c r="AT980" s="358"/>
      <c r="AU980" s="358"/>
      <c r="AV980" s="358"/>
      <c r="AW980" s="358"/>
      <c r="AX980" s="358"/>
      <c r="AY980">
        <f>COUNTA($C$980)</f>
        <v>1</v>
      </c>
    </row>
    <row r="981" spans="1:51" ht="30" customHeight="1">
      <c r="A981" s="371">
        <v>5</v>
      </c>
      <c r="B981" s="371">
        <v>1</v>
      </c>
      <c r="C981" s="359" t="s">
        <v>785</v>
      </c>
      <c r="D981" s="344"/>
      <c r="E981" s="344"/>
      <c r="F981" s="344"/>
      <c r="G981" s="344"/>
      <c r="H981" s="344"/>
      <c r="I981" s="344"/>
      <c r="J981" s="345" t="s">
        <v>773</v>
      </c>
      <c r="K981" s="346"/>
      <c r="L981" s="346"/>
      <c r="M981" s="346"/>
      <c r="N981" s="346"/>
      <c r="O981" s="346"/>
      <c r="P981" s="360" t="s">
        <v>786</v>
      </c>
      <c r="Q981" s="347"/>
      <c r="R981" s="347"/>
      <c r="S981" s="347"/>
      <c r="T981" s="347"/>
      <c r="U981" s="347"/>
      <c r="V981" s="347"/>
      <c r="W981" s="347"/>
      <c r="X981" s="347"/>
      <c r="Y981" s="348">
        <v>0.1</v>
      </c>
      <c r="Z981" s="349"/>
      <c r="AA981" s="349"/>
      <c r="AB981" s="350"/>
      <c r="AC981" s="351" t="s">
        <v>292</v>
      </c>
      <c r="AD981" s="352"/>
      <c r="AE981" s="352"/>
      <c r="AF981" s="352"/>
      <c r="AG981" s="352"/>
      <c r="AH981" s="353" t="s">
        <v>773</v>
      </c>
      <c r="AI981" s="354"/>
      <c r="AJ981" s="354"/>
      <c r="AK981" s="354"/>
      <c r="AL981" s="355" t="s">
        <v>773</v>
      </c>
      <c r="AM981" s="356"/>
      <c r="AN981" s="356"/>
      <c r="AO981" s="357"/>
      <c r="AP981" s="358" t="s">
        <v>774</v>
      </c>
      <c r="AQ981" s="358"/>
      <c r="AR981" s="358"/>
      <c r="AS981" s="358"/>
      <c r="AT981" s="358"/>
      <c r="AU981" s="358"/>
      <c r="AV981" s="358"/>
      <c r="AW981" s="358"/>
      <c r="AX981" s="358"/>
      <c r="AY981">
        <f>COUNTA($C$981)</f>
        <v>1</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1"/>
      <c r="B1009" s="361"/>
      <c r="C1009" s="361" t="s">
        <v>169</v>
      </c>
      <c r="D1009" s="361"/>
      <c r="E1009" s="361"/>
      <c r="F1009" s="361"/>
      <c r="G1009" s="361"/>
      <c r="H1009" s="361"/>
      <c r="I1009" s="361"/>
      <c r="J1009" s="153" t="s">
        <v>170</v>
      </c>
      <c r="K1009" s="362"/>
      <c r="L1009" s="362"/>
      <c r="M1009" s="362"/>
      <c r="N1009" s="362"/>
      <c r="O1009" s="362"/>
      <c r="P1009" s="248" t="s">
        <v>171</v>
      </c>
      <c r="Q1009" s="248"/>
      <c r="R1009" s="248"/>
      <c r="S1009" s="248"/>
      <c r="T1009" s="248"/>
      <c r="U1009" s="248"/>
      <c r="V1009" s="248"/>
      <c r="W1009" s="248"/>
      <c r="X1009" s="248"/>
      <c r="Y1009" s="363" t="s">
        <v>172</v>
      </c>
      <c r="Z1009" s="364"/>
      <c r="AA1009" s="364"/>
      <c r="AB1009" s="364"/>
      <c r="AC1009" s="153" t="s">
        <v>173</v>
      </c>
      <c r="AD1009" s="153"/>
      <c r="AE1009" s="153"/>
      <c r="AF1009" s="153"/>
      <c r="AG1009" s="153"/>
      <c r="AH1009" s="363" t="s">
        <v>174</v>
      </c>
      <c r="AI1009" s="361"/>
      <c r="AJ1009" s="361"/>
      <c r="AK1009" s="361"/>
      <c r="AL1009" s="361" t="s">
        <v>175</v>
      </c>
      <c r="AM1009" s="361"/>
      <c r="AN1009" s="361"/>
      <c r="AO1009" s="365"/>
      <c r="AP1009" s="366" t="s">
        <v>176</v>
      </c>
      <c r="AQ1009" s="366"/>
      <c r="AR1009" s="366"/>
      <c r="AS1009" s="366"/>
      <c r="AT1009" s="366"/>
      <c r="AU1009" s="366"/>
      <c r="AV1009" s="366"/>
      <c r="AW1009" s="366"/>
      <c r="AX1009" s="366"/>
      <c r="AY1009">
        <f t="shared" ref="AY1009:AY1010" si="122">$AY$1007</f>
        <v>1</v>
      </c>
    </row>
    <row r="1010" spans="1:51" ht="30" customHeight="1">
      <c r="A1010" s="371">
        <v>1</v>
      </c>
      <c r="B1010" s="371">
        <v>1</v>
      </c>
      <c r="C1010" s="359" t="s">
        <v>787</v>
      </c>
      <c r="D1010" s="344"/>
      <c r="E1010" s="344"/>
      <c r="F1010" s="344"/>
      <c r="G1010" s="344"/>
      <c r="H1010" s="344"/>
      <c r="I1010" s="344"/>
      <c r="J1010" s="345">
        <v>6011101086491</v>
      </c>
      <c r="K1010" s="346"/>
      <c r="L1010" s="346"/>
      <c r="M1010" s="346"/>
      <c r="N1010" s="346"/>
      <c r="O1010" s="346"/>
      <c r="P1010" s="360" t="s">
        <v>788</v>
      </c>
      <c r="Q1010" s="347"/>
      <c r="R1010" s="347"/>
      <c r="S1010" s="347"/>
      <c r="T1010" s="347"/>
      <c r="U1010" s="347"/>
      <c r="V1010" s="347"/>
      <c r="W1010" s="347"/>
      <c r="X1010" s="347"/>
      <c r="Y1010" s="348">
        <v>123.2</v>
      </c>
      <c r="Z1010" s="349"/>
      <c r="AA1010" s="349"/>
      <c r="AB1010" s="350"/>
      <c r="AC1010" s="351" t="s">
        <v>215</v>
      </c>
      <c r="AD1010" s="352"/>
      <c r="AE1010" s="352"/>
      <c r="AF1010" s="352"/>
      <c r="AG1010" s="352"/>
      <c r="AH1010" s="367">
        <v>1</v>
      </c>
      <c r="AI1010" s="368"/>
      <c r="AJ1010" s="368"/>
      <c r="AK1010" s="368"/>
      <c r="AL1010" s="355">
        <v>92.5</v>
      </c>
      <c r="AM1010" s="356"/>
      <c r="AN1010" s="356"/>
      <c r="AO1010" s="357"/>
      <c r="AP1010" s="358" t="s">
        <v>774</v>
      </c>
      <c r="AQ1010" s="358"/>
      <c r="AR1010" s="358"/>
      <c r="AS1010" s="358"/>
      <c r="AT1010" s="358"/>
      <c r="AU1010" s="358"/>
      <c r="AV1010" s="358"/>
      <c r="AW1010" s="358"/>
      <c r="AX1010" s="358"/>
      <c r="AY1010">
        <f t="shared" si="122"/>
        <v>1</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1"/>
      <c r="B1042" s="361"/>
      <c r="C1042" s="361" t="s">
        <v>169</v>
      </c>
      <c r="D1042" s="361"/>
      <c r="E1042" s="361"/>
      <c r="F1042" s="361"/>
      <c r="G1042" s="361"/>
      <c r="H1042" s="361"/>
      <c r="I1042" s="361"/>
      <c r="J1042" s="153" t="s">
        <v>170</v>
      </c>
      <c r="K1042" s="362"/>
      <c r="L1042" s="362"/>
      <c r="M1042" s="362"/>
      <c r="N1042" s="362"/>
      <c r="O1042" s="362"/>
      <c r="P1042" s="248" t="s">
        <v>171</v>
      </c>
      <c r="Q1042" s="248"/>
      <c r="R1042" s="248"/>
      <c r="S1042" s="248"/>
      <c r="T1042" s="248"/>
      <c r="U1042" s="248"/>
      <c r="V1042" s="248"/>
      <c r="W1042" s="248"/>
      <c r="X1042" s="248"/>
      <c r="Y1042" s="363" t="s">
        <v>172</v>
      </c>
      <c r="Z1042" s="364"/>
      <c r="AA1042" s="364"/>
      <c r="AB1042" s="364"/>
      <c r="AC1042" s="153" t="s">
        <v>173</v>
      </c>
      <c r="AD1042" s="153"/>
      <c r="AE1042" s="153"/>
      <c r="AF1042" s="153"/>
      <c r="AG1042" s="153"/>
      <c r="AH1042" s="363" t="s">
        <v>174</v>
      </c>
      <c r="AI1042" s="361"/>
      <c r="AJ1042" s="361"/>
      <c r="AK1042" s="361"/>
      <c r="AL1042" s="361" t="s">
        <v>175</v>
      </c>
      <c r="AM1042" s="361"/>
      <c r="AN1042" s="361"/>
      <c r="AO1042" s="365"/>
      <c r="AP1042" s="366" t="s">
        <v>176</v>
      </c>
      <c r="AQ1042" s="366"/>
      <c r="AR1042" s="366"/>
      <c r="AS1042" s="366"/>
      <c r="AT1042" s="366"/>
      <c r="AU1042" s="366"/>
      <c r="AV1042" s="366"/>
      <c r="AW1042" s="366"/>
      <c r="AX1042" s="366"/>
      <c r="AY1042">
        <f t="shared" ref="AY1042:AY1043" si="123">$AY$1040</f>
        <v>1</v>
      </c>
    </row>
    <row r="1043" spans="1:51" ht="30" customHeight="1">
      <c r="A1043" s="371">
        <v>1</v>
      </c>
      <c r="B1043" s="371">
        <v>1</v>
      </c>
      <c r="C1043" s="359" t="s">
        <v>789</v>
      </c>
      <c r="D1043" s="344"/>
      <c r="E1043" s="344"/>
      <c r="F1043" s="344"/>
      <c r="G1043" s="344"/>
      <c r="H1043" s="344"/>
      <c r="I1043" s="344"/>
      <c r="J1043" s="345">
        <v>2011001000473</v>
      </c>
      <c r="K1043" s="346"/>
      <c r="L1043" s="346"/>
      <c r="M1043" s="346"/>
      <c r="N1043" s="346"/>
      <c r="O1043" s="346"/>
      <c r="P1043" s="360" t="s">
        <v>790</v>
      </c>
      <c r="Q1043" s="347"/>
      <c r="R1043" s="347"/>
      <c r="S1043" s="347"/>
      <c r="T1043" s="347"/>
      <c r="U1043" s="347"/>
      <c r="V1043" s="347"/>
      <c r="W1043" s="347"/>
      <c r="X1043" s="347"/>
      <c r="Y1043" s="348">
        <v>0.2</v>
      </c>
      <c r="Z1043" s="349"/>
      <c r="AA1043" s="349"/>
      <c r="AB1043" s="350"/>
      <c r="AC1043" s="351" t="s">
        <v>292</v>
      </c>
      <c r="AD1043" s="352"/>
      <c r="AE1043" s="352"/>
      <c r="AF1043" s="352"/>
      <c r="AG1043" s="352"/>
      <c r="AH1043" s="367" t="s">
        <v>773</v>
      </c>
      <c r="AI1043" s="368"/>
      <c r="AJ1043" s="368"/>
      <c r="AK1043" s="368"/>
      <c r="AL1043" s="355" t="s">
        <v>773</v>
      </c>
      <c r="AM1043" s="356"/>
      <c r="AN1043" s="356"/>
      <c r="AO1043" s="357"/>
      <c r="AP1043" s="358" t="s">
        <v>774</v>
      </c>
      <c r="AQ1043" s="358"/>
      <c r="AR1043" s="358"/>
      <c r="AS1043" s="358"/>
      <c r="AT1043" s="358"/>
      <c r="AU1043" s="358"/>
      <c r="AV1043" s="358"/>
      <c r="AW1043" s="358"/>
      <c r="AX1043" s="358"/>
      <c r="AY1043">
        <f t="shared" si="123"/>
        <v>1</v>
      </c>
    </row>
    <row r="1044" spans="1:51" ht="30" customHeight="1">
      <c r="A1044" s="371">
        <v>2</v>
      </c>
      <c r="B1044" s="371">
        <v>1</v>
      </c>
      <c r="C1044" s="359" t="s">
        <v>791</v>
      </c>
      <c r="D1044" s="344"/>
      <c r="E1044" s="344"/>
      <c r="F1044" s="344"/>
      <c r="G1044" s="344"/>
      <c r="H1044" s="344"/>
      <c r="I1044" s="344"/>
      <c r="J1044" s="345" t="s">
        <v>773</v>
      </c>
      <c r="K1044" s="346"/>
      <c r="L1044" s="346"/>
      <c r="M1044" s="346"/>
      <c r="N1044" s="346"/>
      <c r="O1044" s="346"/>
      <c r="P1044" s="360" t="s">
        <v>792</v>
      </c>
      <c r="Q1044" s="347"/>
      <c r="R1044" s="347"/>
      <c r="S1044" s="347"/>
      <c r="T1044" s="347"/>
      <c r="U1044" s="347"/>
      <c r="V1044" s="347"/>
      <c r="W1044" s="347"/>
      <c r="X1044" s="347"/>
      <c r="Y1044" s="348">
        <v>0.1</v>
      </c>
      <c r="Z1044" s="349"/>
      <c r="AA1044" s="349"/>
      <c r="AB1044" s="350"/>
      <c r="AC1044" s="351" t="s">
        <v>292</v>
      </c>
      <c r="AD1044" s="352"/>
      <c r="AE1044" s="352"/>
      <c r="AF1044" s="352"/>
      <c r="AG1044" s="352"/>
      <c r="AH1044" s="367" t="s">
        <v>773</v>
      </c>
      <c r="AI1044" s="368"/>
      <c r="AJ1044" s="368"/>
      <c r="AK1044" s="368"/>
      <c r="AL1044" s="355" t="s">
        <v>773</v>
      </c>
      <c r="AM1044" s="356"/>
      <c r="AN1044" s="356"/>
      <c r="AO1044" s="357"/>
      <c r="AP1044" s="358" t="s">
        <v>774</v>
      </c>
      <c r="AQ1044" s="358"/>
      <c r="AR1044" s="358"/>
      <c r="AS1044" s="358"/>
      <c r="AT1044" s="358"/>
      <c r="AU1044" s="358"/>
      <c r="AV1044" s="358"/>
      <c r="AW1044" s="358"/>
      <c r="AX1044" s="358"/>
      <c r="AY1044">
        <f>COUNTA($C$1044)</f>
        <v>1</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1"/>
      <c r="B1075" s="361"/>
      <c r="C1075" s="361" t="s">
        <v>169</v>
      </c>
      <c r="D1075" s="361"/>
      <c r="E1075" s="361"/>
      <c r="F1075" s="361"/>
      <c r="G1075" s="361"/>
      <c r="H1075" s="361"/>
      <c r="I1075" s="361"/>
      <c r="J1075" s="153" t="s">
        <v>170</v>
      </c>
      <c r="K1075" s="362"/>
      <c r="L1075" s="362"/>
      <c r="M1075" s="362"/>
      <c r="N1075" s="362"/>
      <c r="O1075" s="362"/>
      <c r="P1075" s="248" t="s">
        <v>171</v>
      </c>
      <c r="Q1075" s="248"/>
      <c r="R1075" s="248"/>
      <c r="S1075" s="248"/>
      <c r="T1075" s="248"/>
      <c r="U1075" s="248"/>
      <c r="V1075" s="248"/>
      <c r="W1075" s="248"/>
      <c r="X1075" s="248"/>
      <c r="Y1075" s="363" t="s">
        <v>172</v>
      </c>
      <c r="Z1075" s="364"/>
      <c r="AA1075" s="364"/>
      <c r="AB1075" s="364"/>
      <c r="AC1075" s="153" t="s">
        <v>173</v>
      </c>
      <c r="AD1075" s="153"/>
      <c r="AE1075" s="153"/>
      <c r="AF1075" s="153"/>
      <c r="AG1075" s="153"/>
      <c r="AH1075" s="363" t="s">
        <v>174</v>
      </c>
      <c r="AI1075" s="361"/>
      <c r="AJ1075" s="361"/>
      <c r="AK1075" s="361"/>
      <c r="AL1075" s="361" t="s">
        <v>175</v>
      </c>
      <c r="AM1075" s="361"/>
      <c r="AN1075" s="361"/>
      <c r="AO1075" s="365"/>
      <c r="AP1075" s="366" t="s">
        <v>176</v>
      </c>
      <c r="AQ1075" s="366"/>
      <c r="AR1075" s="366"/>
      <c r="AS1075" s="366"/>
      <c r="AT1075" s="366"/>
      <c r="AU1075" s="366"/>
      <c r="AV1075" s="366"/>
      <c r="AW1075" s="366"/>
      <c r="AX1075" s="366"/>
      <c r="AY1075">
        <f t="shared" ref="AY1075:AY1076" si="124">$AY$1073</f>
        <v>1</v>
      </c>
    </row>
    <row r="1076" spans="1:51" ht="30" customHeight="1">
      <c r="A1076" s="371">
        <v>1</v>
      </c>
      <c r="B1076" s="371">
        <v>1</v>
      </c>
      <c r="C1076" s="359" t="s">
        <v>793</v>
      </c>
      <c r="D1076" s="344"/>
      <c r="E1076" s="344"/>
      <c r="F1076" s="344"/>
      <c r="G1076" s="344"/>
      <c r="H1076" s="344"/>
      <c r="I1076" s="344"/>
      <c r="J1076" s="345" t="s">
        <v>773</v>
      </c>
      <c r="K1076" s="346"/>
      <c r="L1076" s="346"/>
      <c r="M1076" s="346"/>
      <c r="N1076" s="346"/>
      <c r="O1076" s="346"/>
      <c r="P1076" s="360" t="s">
        <v>797</v>
      </c>
      <c r="Q1076" s="347"/>
      <c r="R1076" s="347"/>
      <c r="S1076" s="347"/>
      <c r="T1076" s="347"/>
      <c r="U1076" s="347"/>
      <c r="V1076" s="347"/>
      <c r="W1076" s="347"/>
      <c r="X1076" s="347"/>
      <c r="Y1076" s="348">
        <v>1.4</v>
      </c>
      <c r="Z1076" s="349"/>
      <c r="AA1076" s="349"/>
      <c r="AB1076" s="350"/>
      <c r="AC1076" s="351" t="s">
        <v>40</v>
      </c>
      <c r="AD1076" s="352"/>
      <c r="AE1076" s="352"/>
      <c r="AF1076" s="352"/>
      <c r="AG1076" s="352"/>
      <c r="AH1076" s="367" t="s">
        <v>773</v>
      </c>
      <c r="AI1076" s="368"/>
      <c r="AJ1076" s="368"/>
      <c r="AK1076" s="368"/>
      <c r="AL1076" s="355" t="s">
        <v>773</v>
      </c>
      <c r="AM1076" s="356"/>
      <c r="AN1076" s="356"/>
      <c r="AO1076" s="357"/>
      <c r="AP1076" s="358" t="s">
        <v>774</v>
      </c>
      <c r="AQ1076" s="358"/>
      <c r="AR1076" s="358"/>
      <c r="AS1076" s="358"/>
      <c r="AT1076" s="358"/>
      <c r="AU1076" s="358"/>
      <c r="AV1076" s="358"/>
      <c r="AW1076" s="358"/>
      <c r="AX1076" s="358"/>
      <c r="AY1076">
        <f t="shared" si="124"/>
        <v>1</v>
      </c>
    </row>
    <row r="1077" spans="1:51" ht="30" customHeight="1">
      <c r="A1077" s="371">
        <v>2</v>
      </c>
      <c r="B1077" s="371">
        <v>1</v>
      </c>
      <c r="C1077" s="359" t="s">
        <v>794</v>
      </c>
      <c r="D1077" s="344"/>
      <c r="E1077" s="344"/>
      <c r="F1077" s="344"/>
      <c r="G1077" s="344"/>
      <c r="H1077" s="344"/>
      <c r="I1077" s="344"/>
      <c r="J1077" s="345" t="s">
        <v>773</v>
      </c>
      <c r="K1077" s="346"/>
      <c r="L1077" s="346"/>
      <c r="M1077" s="346"/>
      <c r="N1077" s="346"/>
      <c r="O1077" s="346"/>
      <c r="P1077" s="360" t="s">
        <v>797</v>
      </c>
      <c r="Q1077" s="347"/>
      <c r="R1077" s="347"/>
      <c r="S1077" s="347"/>
      <c r="T1077" s="347"/>
      <c r="U1077" s="347"/>
      <c r="V1077" s="347"/>
      <c r="W1077" s="347"/>
      <c r="X1077" s="347"/>
      <c r="Y1077" s="348">
        <v>0.5</v>
      </c>
      <c r="Z1077" s="349"/>
      <c r="AA1077" s="349"/>
      <c r="AB1077" s="350"/>
      <c r="AC1077" s="351" t="s">
        <v>40</v>
      </c>
      <c r="AD1077" s="352"/>
      <c r="AE1077" s="352"/>
      <c r="AF1077" s="352"/>
      <c r="AG1077" s="352"/>
      <c r="AH1077" s="367" t="s">
        <v>773</v>
      </c>
      <c r="AI1077" s="368"/>
      <c r="AJ1077" s="368"/>
      <c r="AK1077" s="368"/>
      <c r="AL1077" s="355" t="s">
        <v>773</v>
      </c>
      <c r="AM1077" s="356"/>
      <c r="AN1077" s="356"/>
      <c r="AO1077" s="357"/>
      <c r="AP1077" s="358" t="s">
        <v>774</v>
      </c>
      <c r="AQ1077" s="358"/>
      <c r="AR1077" s="358"/>
      <c r="AS1077" s="358"/>
      <c r="AT1077" s="358"/>
      <c r="AU1077" s="358"/>
      <c r="AV1077" s="358"/>
      <c r="AW1077" s="358"/>
      <c r="AX1077" s="358"/>
      <c r="AY1077">
        <f>COUNTA($C$1077)</f>
        <v>1</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72" t="s">
        <v>184</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t="s">
        <v>762</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186</v>
      </c>
      <c r="D1109" s="375"/>
      <c r="E1109" s="153" t="s">
        <v>187</v>
      </c>
      <c r="F1109" s="375"/>
      <c r="G1109" s="375"/>
      <c r="H1109" s="375"/>
      <c r="I1109" s="375"/>
      <c r="J1109" s="153" t="s">
        <v>170</v>
      </c>
      <c r="K1109" s="153"/>
      <c r="L1109" s="153"/>
      <c r="M1109" s="153"/>
      <c r="N1109" s="153"/>
      <c r="O1109" s="153"/>
      <c r="P1109" s="363" t="s">
        <v>171</v>
      </c>
      <c r="Q1109" s="363"/>
      <c r="R1109" s="363"/>
      <c r="S1109" s="363"/>
      <c r="T1109" s="363"/>
      <c r="U1109" s="363"/>
      <c r="V1109" s="363"/>
      <c r="W1109" s="363"/>
      <c r="X1109" s="363"/>
      <c r="Y1109" s="153" t="s">
        <v>188</v>
      </c>
      <c r="Z1109" s="375"/>
      <c r="AA1109" s="375"/>
      <c r="AB1109" s="375"/>
      <c r="AC1109" s="153" t="s">
        <v>189</v>
      </c>
      <c r="AD1109" s="153"/>
      <c r="AE1109" s="153"/>
      <c r="AF1109" s="153"/>
      <c r="AG1109" s="153"/>
      <c r="AH1109" s="363" t="s">
        <v>190</v>
      </c>
      <c r="AI1109" s="364"/>
      <c r="AJ1109" s="364"/>
      <c r="AK1109" s="364"/>
      <c r="AL1109" s="364" t="s">
        <v>175</v>
      </c>
      <c r="AM1109" s="364"/>
      <c r="AN1109" s="364"/>
      <c r="AO1109" s="376"/>
      <c r="AP1109" s="366" t="s">
        <v>191</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89" max="49" man="1"/>
    <brk id="158" max="49" man="1"/>
    <brk id="718" max="49" man="1"/>
    <brk id="747" max="49" man="1"/>
    <brk id="776" max="49" man="1"/>
    <brk id="974"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692</v>
      </c>
      <c r="H2" s="13" t="str">
        <f>IF(G2="","",F2)</f>
        <v>一般会計</v>
      </c>
      <c r="I2" s="13" t="str">
        <f>IF(H2="","",IF(I1&lt;&gt;"",CONCATENATE(I1,"、",H2),H2))</f>
        <v>一般会計</v>
      </c>
      <c r="K2" s="14" t="s">
        <v>207</v>
      </c>
      <c r="L2" s="15"/>
      <c r="M2" s="13" t="str">
        <f>IF(L2="","",K2)</f>
        <v/>
      </c>
      <c r="N2" s="13" t="str">
        <f>IF(M2="","",IF(N1&lt;&gt;"",CONCATENATE(N1,"、",M2),M2))</f>
        <v/>
      </c>
      <c r="O2" s="13"/>
      <c r="P2" s="12" t="s">
        <v>208</v>
      </c>
      <c r="Q2" s="17" t="s">
        <v>692</v>
      </c>
      <c r="R2" s="13" t="str">
        <f>IF(Q2="","",P2)</f>
        <v>直接実施</v>
      </c>
      <c r="S2" s="13" t="str">
        <f>IF(R2="","",IF(S1&lt;&gt;"",CONCATENATE(S1,"、",R2),R2))</f>
        <v>直接実施</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t="s">
        <v>692</v>
      </c>
      <c r="R3" s="13" t="str">
        <f t="shared" ref="R3:R8" si="3">IF(Q3="","",P3)</f>
        <v>委託・請負</v>
      </c>
      <c r="S3" s="13" t="str">
        <f t="shared" ref="S3:S8" si="4">IF(R3="",S2,IF(S2&lt;&gt;"",CONCATENATE(S2,"、",R3),R3))</f>
        <v>直接実施、委託・請負</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c r="R4" s="13" t="str">
        <f t="shared" si="3"/>
        <v/>
      </c>
      <c r="S4" s="13" t="str">
        <f t="shared" si="4"/>
        <v>直接実施、委託・請負</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直接実施、委託・請負</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直接実施、委託・請負</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t="s">
        <v>692</v>
      </c>
      <c r="C7" s="13" t="str">
        <f t="shared" si="0"/>
        <v>観光立国</v>
      </c>
      <c r="D7" s="13" t="str">
        <f t="shared" si="8"/>
        <v>観光立国</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直接実施、委託・請負</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観光立国</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直接実施、委託・請負</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観光立国</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観光立国</v>
      </c>
      <c r="F10" s="18" t="s">
        <v>305</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観光立国</v>
      </c>
      <c r="F11" s="18" t="s">
        <v>314</v>
      </c>
      <c r="G11" s="17"/>
      <c r="H11" s="13" t="str">
        <f t="shared" si="1"/>
        <v/>
      </c>
      <c r="I11" s="13" t="str">
        <f t="shared" si="5"/>
        <v>一般会計</v>
      </c>
      <c r="K11" s="14" t="s">
        <v>315</v>
      </c>
      <c r="L11" s="15" t="s">
        <v>692</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観光立国</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観光立国</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観光立国</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観光立国</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観光立国</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観光立国</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観光立国</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観光立国</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観光立国</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観光立国</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観光立国</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観光立国</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観光立国</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観光立国</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17"/>
      <c r="Z2" s="825"/>
      <c r="AA2" s="826"/>
      <c r="AB2" s="1021" t="s">
        <v>44</v>
      </c>
      <c r="AC2" s="1022"/>
      <c r="AD2" s="1023"/>
      <c r="AE2" s="1027" t="s">
        <v>20</v>
      </c>
      <c r="AF2" s="1027"/>
      <c r="AG2" s="1027"/>
      <c r="AH2" s="1027"/>
      <c r="AI2" s="1027" t="s">
        <v>21</v>
      </c>
      <c r="AJ2" s="1027"/>
      <c r="AK2" s="1027"/>
      <c r="AL2" s="557"/>
      <c r="AM2" s="1027" t="s">
        <v>45</v>
      </c>
      <c r="AN2" s="1027"/>
      <c r="AO2" s="1027"/>
      <c r="AP2" s="557"/>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48</v>
      </c>
      <c r="AT3" s="138"/>
      <c r="AU3" s="201"/>
      <c r="AV3" s="201"/>
      <c r="AW3" s="393" t="s">
        <v>49</v>
      </c>
      <c r="AX3" s="394"/>
      <c r="AY3" s="34">
        <f>$AY$2</f>
        <v>0</v>
      </c>
    </row>
    <row r="4" spans="1:51" ht="22.5" customHeight="1">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50</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51</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52</v>
      </c>
      <c r="Z6" s="1009"/>
      <c r="AA6" s="1010"/>
      <c r="AB6" s="593" t="s">
        <v>53</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17"/>
      <c r="Z9" s="825"/>
      <c r="AA9" s="826"/>
      <c r="AB9" s="1021" t="s">
        <v>44</v>
      </c>
      <c r="AC9" s="1022"/>
      <c r="AD9" s="1023"/>
      <c r="AE9" s="1027" t="s">
        <v>20</v>
      </c>
      <c r="AF9" s="1027"/>
      <c r="AG9" s="1027"/>
      <c r="AH9" s="1027"/>
      <c r="AI9" s="1027" t="s">
        <v>21</v>
      </c>
      <c r="AJ9" s="1027"/>
      <c r="AK9" s="1027"/>
      <c r="AL9" s="557"/>
      <c r="AM9" s="1027" t="s">
        <v>45</v>
      </c>
      <c r="AN9" s="1027"/>
      <c r="AO9" s="1027"/>
      <c r="AP9" s="557"/>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50</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51</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3" t="s">
        <v>53</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17"/>
      <c r="Z16" s="825"/>
      <c r="AA16" s="826"/>
      <c r="AB16" s="1021" t="s">
        <v>44</v>
      </c>
      <c r="AC16" s="1022"/>
      <c r="AD16" s="1023"/>
      <c r="AE16" s="1027" t="s">
        <v>20</v>
      </c>
      <c r="AF16" s="1027"/>
      <c r="AG16" s="1027"/>
      <c r="AH16" s="1027"/>
      <c r="AI16" s="1027" t="s">
        <v>21</v>
      </c>
      <c r="AJ16" s="1027"/>
      <c r="AK16" s="1027"/>
      <c r="AL16" s="557"/>
      <c r="AM16" s="1027" t="s">
        <v>45</v>
      </c>
      <c r="AN16" s="1027"/>
      <c r="AO16" s="1027"/>
      <c r="AP16" s="557"/>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50</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51</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3" t="s">
        <v>53</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17"/>
      <c r="Z23" s="825"/>
      <c r="AA23" s="826"/>
      <c r="AB23" s="1021" t="s">
        <v>44</v>
      </c>
      <c r="AC23" s="1022"/>
      <c r="AD23" s="1023"/>
      <c r="AE23" s="1027" t="s">
        <v>20</v>
      </c>
      <c r="AF23" s="1027"/>
      <c r="AG23" s="1027"/>
      <c r="AH23" s="1027"/>
      <c r="AI23" s="1027" t="s">
        <v>21</v>
      </c>
      <c r="AJ23" s="1027"/>
      <c r="AK23" s="1027"/>
      <c r="AL23" s="557"/>
      <c r="AM23" s="1027" t="s">
        <v>45</v>
      </c>
      <c r="AN23" s="1027"/>
      <c r="AO23" s="1027"/>
      <c r="AP23" s="557"/>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50</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51</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3" t="s">
        <v>53</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17"/>
      <c r="Z30" s="825"/>
      <c r="AA30" s="826"/>
      <c r="AB30" s="1021" t="s">
        <v>44</v>
      </c>
      <c r="AC30" s="1022"/>
      <c r="AD30" s="1023"/>
      <c r="AE30" s="1027" t="s">
        <v>20</v>
      </c>
      <c r="AF30" s="1027"/>
      <c r="AG30" s="1027"/>
      <c r="AH30" s="1027"/>
      <c r="AI30" s="1027" t="s">
        <v>21</v>
      </c>
      <c r="AJ30" s="1027"/>
      <c r="AK30" s="1027"/>
      <c r="AL30" s="557"/>
      <c r="AM30" s="1027" t="s">
        <v>45</v>
      </c>
      <c r="AN30" s="1027"/>
      <c r="AO30" s="1027"/>
      <c r="AP30" s="557"/>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50</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51</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3" t="s">
        <v>53</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17"/>
      <c r="Z37" s="825"/>
      <c r="AA37" s="826"/>
      <c r="AB37" s="1021" t="s">
        <v>44</v>
      </c>
      <c r="AC37" s="1022"/>
      <c r="AD37" s="1023"/>
      <c r="AE37" s="1027" t="s">
        <v>20</v>
      </c>
      <c r="AF37" s="1027"/>
      <c r="AG37" s="1027"/>
      <c r="AH37" s="1027"/>
      <c r="AI37" s="1027" t="s">
        <v>21</v>
      </c>
      <c r="AJ37" s="1027"/>
      <c r="AK37" s="1027"/>
      <c r="AL37" s="557"/>
      <c r="AM37" s="1027" t="s">
        <v>45</v>
      </c>
      <c r="AN37" s="1027"/>
      <c r="AO37" s="1027"/>
      <c r="AP37" s="557"/>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50</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51</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3" t="s">
        <v>53</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17"/>
      <c r="Z44" s="825"/>
      <c r="AA44" s="826"/>
      <c r="AB44" s="1021" t="s">
        <v>44</v>
      </c>
      <c r="AC44" s="1022"/>
      <c r="AD44" s="1023"/>
      <c r="AE44" s="1027" t="s">
        <v>20</v>
      </c>
      <c r="AF44" s="1027"/>
      <c r="AG44" s="1027"/>
      <c r="AH44" s="1027"/>
      <c r="AI44" s="1027" t="s">
        <v>21</v>
      </c>
      <c r="AJ44" s="1027"/>
      <c r="AK44" s="1027"/>
      <c r="AL44" s="557"/>
      <c r="AM44" s="1027" t="s">
        <v>45</v>
      </c>
      <c r="AN44" s="1027"/>
      <c r="AO44" s="1027"/>
      <c r="AP44" s="557"/>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50</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51</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3" t="s">
        <v>53</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17"/>
      <c r="Z51" s="825"/>
      <c r="AA51" s="826"/>
      <c r="AB51" s="557" t="s">
        <v>44</v>
      </c>
      <c r="AC51" s="1022"/>
      <c r="AD51" s="1023"/>
      <c r="AE51" s="1027" t="s">
        <v>20</v>
      </c>
      <c r="AF51" s="1027"/>
      <c r="AG51" s="1027"/>
      <c r="AH51" s="1027"/>
      <c r="AI51" s="1027" t="s">
        <v>21</v>
      </c>
      <c r="AJ51" s="1027"/>
      <c r="AK51" s="1027"/>
      <c r="AL51" s="557"/>
      <c r="AM51" s="1027" t="s">
        <v>45</v>
      </c>
      <c r="AN51" s="1027"/>
      <c r="AO51" s="1027"/>
      <c r="AP51" s="557"/>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50</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51</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3" t="s">
        <v>53</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17"/>
      <c r="Z58" s="825"/>
      <c r="AA58" s="826"/>
      <c r="AB58" s="1021" t="s">
        <v>44</v>
      </c>
      <c r="AC58" s="1022"/>
      <c r="AD58" s="1023"/>
      <c r="AE58" s="1027" t="s">
        <v>20</v>
      </c>
      <c r="AF58" s="1027"/>
      <c r="AG58" s="1027"/>
      <c r="AH58" s="1027"/>
      <c r="AI58" s="1027" t="s">
        <v>21</v>
      </c>
      <c r="AJ58" s="1027"/>
      <c r="AK58" s="1027"/>
      <c r="AL58" s="557"/>
      <c r="AM58" s="1027" t="s">
        <v>45</v>
      </c>
      <c r="AN58" s="1027"/>
      <c r="AO58" s="1027"/>
      <c r="AP58" s="557"/>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50</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51</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3" t="s">
        <v>53</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17"/>
      <c r="Z65" s="825"/>
      <c r="AA65" s="826"/>
      <c r="AB65" s="1021" t="s">
        <v>44</v>
      </c>
      <c r="AC65" s="1022"/>
      <c r="AD65" s="1023"/>
      <c r="AE65" s="1027" t="s">
        <v>20</v>
      </c>
      <c r="AF65" s="1027"/>
      <c r="AG65" s="1027"/>
      <c r="AH65" s="1027"/>
      <c r="AI65" s="1027" t="s">
        <v>21</v>
      </c>
      <c r="AJ65" s="1027"/>
      <c r="AK65" s="1027"/>
      <c r="AL65" s="557"/>
      <c r="AM65" s="1027" t="s">
        <v>45</v>
      </c>
      <c r="AN65" s="1027"/>
      <c r="AO65" s="1027"/>
      <c r="AP65" s="557"/>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50</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51</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52</v>
      </c>
      <c r="Z69" s="1009"/>
      <c r="AA69" s="1010"/>
      <c r="AB69" s="556"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5" zoomScaleSheetLayoutView="75" zoomScalePageLayoutView="70" workbookViewId="0">
      <selection activeCell="L16" sqref="L16:X16"/>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6" t="s">
        <v>611</v>
      </c>
      <c r="B2" s="1047"/>
      <c r="C2" s="1047"/>
      <c r="D2" s="1047"/>
      <c r="E2" s="1047"/>
      <c r="F2" s="1048"/>
      <c r="G2" s="594" t="s">
        <v>795</v>
      </c>
      <c r="H2" s="595"/>
      <c r="I2" s="595"/>
      <c r="J2" s="595"/>
      <c r="K2" s="595"/>
      <c r="L2" s="595"/>
      <c r="M2" s="595"/>
      <c r="N2" s="595"/>
      <c r="O2" s="595"/>
      <c r="P2" s="595"/>
      <c r="Q2" s="595"/>
      <c r="R2" s="595"/>
      <c r="S2" s="595"/>
      <c r="T2" s="595"/>
      <c r="U2" s="595"/>
      <c r="V2" s="595"/>
      <c r="W2" s="595"/>
      <c r="X2" s="595"/>
      <c r="Y2" s="595"/>
      <c r="Z2" s="595"/>
      <c r="AA2" s="595"/>
      <c r="AB2" s="596"/>
      <c r="AC2" s="594" t="s">
        <v>798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2</v>
      </c>
    </row>
    <row r="3" spans="1:51" ht="24.75" customHeight="1">
      <c r="A3" s="1040"/>
      <c r="B3" s="1041"/>
      <c r="C3" s="1041"/>
      <c r="D3" s="1041"/>
      <c r="E3" s="1041"/>
      <c r="F3" s="1042"/>
      <c r="G3" s="811" t="s">
        <v>164</v>
      </c>
      <c r="H3" s="667"/>
      <c r="I3" s="667"/>
      <c r="J3" s="667"/>
      <c r="K3" s="667"/>
      <c r="L3" s="666" t="s">
        <v>165</v>
      </c>
      <c r="M3" s="667"/>
      <c r="N3" s="667"/>
      <c r="O3" s="667"/>
      <c r="P3" s="667"/>
      <c r="Q3" s="667"/>
      <c r="R3" s="667"/>
      <c r="S3" s="667"/>
      <c r="T3" s="667"/>
      <c r="U3" s="667"/>
      <c r="V3" s="667"/>
      <c r="W3" s="667"/>
      <c r="X3" s="668"/>
      <c r="Y3" s="652" t="s">
        <v>166</v>
      </c>
      <c r="Z3" s="653"/>
      <c r="AA3" s="653"/>
      <c r="AB3" s="797"/>
      <c r="AC3" s="811" t="s">
        <v>164</v>
      </c>
      <c r="AD3" s="667"/>
      <c r="AE3" s="667"/>
      <c r="AF3" s="667"/>
      <c r="AG3" s="667"/>
      <c r="AH3" s="666" t="s">
        <v>165</v>
      </c>
      <c r="AI3" s="667"/>
      <c r="AJ3" s="667"/>
      <c r="AK3" s="667"/>
      <c r="AL3" s="667"/>
      <c r="AM3" s="667"/>
      <c r="AN3" s="667"/>
      <c r="AO3" s="667"/>
      <c r="AP3" s="667"/>
      <c r="AQ3" s="667"/>
      <c r="AR3" s="667"/>
      <c r="AS3" s="667"/>
      <c r="AT3" s="668"/>
      <c r="AU3" s="652" t="s">
        <v>166</v>
      </c>
      <c r="AV3" s="653"/>
      <c r="AW3" s="653"/>
      <c r="AX3" s="654"/>
      <c r="AY3" s="34">
        <f>$AY$2</f>
        <v>2</v>
      </c>
    </row>
    <row r="4" spans="1:51" ht="28.5" customHeight="1">
      <c r="A4" s="1040"/>
      <c r="B4" s="1041"/>
      <c r="C4" s="1041"/>
      <c r="D4" s="1041"/>
      <c r="E4" s="1041"/>
      <c r="F4" s="1042"/>
      <c r="G4" s="669" t="s">
        <v>768</v>
      </c>
      <c r="H4" s="670"/>
      <c r="I4" s="670"/>
      <c r="J4" s="670"/>
      <c r="K4" s="671"/>
      <c r="L4" s="663" t="s">
        <v>796</v>
      </c>
      <c r="M4" s="664"/>
      <c r="N4" s="664"/>
      <c r="O4" s="664"/>
      <c r="P4" s="664"/>
      <c r="Q4" s="664"/>
      <c r="R4" s="664"/>
      <c r="S4" s="664"/>
      <c r="T4" s="664"/>
      <c r="U4" s="664"/>
      <c r="V4" s="664"/>
      <c r="W4" s="664"/>
      <c r="X4" s="665"/>
      <c r="Y4" s="383">
        <v>1.3</v>
      </c>
      <c r="Z4" s="384"/>
      <c r="AA4" s="384"/>
      <c r="AB4" s="801"/>
      <c r="AC4" s="669" t="s">
        <v>768</v>
      </c>
      <c r="AD4" s="670"/>
      <c r="AE4" s="670"/>
      <c r="AF4" s="670"/>
      <c r="AG4" s="671"/>
      <c r="AH4" s="663" t="s">
        <v>799</v>
      </c>
      <c r="AI4" s="664"/>
      <c r="AJ4" s="664"/>
      <c r="AK4" s="664"/>
      <c r="AL4" s="664"/>
      <c r="AM4" s="664"/>
      <c r="AN4" s="664"/>
      <c r="AO4" s="664"/>
      <c r="AP4" s="664"/>
      <c r="AQ4" s="664"/>
      <c r="AR4" s="664"/>
      <c r="AS4" s="664"/>
      <c r="AT4" s="665"/>
      <c r="AU4" s="383">
        <v>32.4</v>
      </c>
      <c r="AV4" s="384"/>
      <c r="AW4" s="384"/>
      <c r="AX4" s="385"/>
      <c r="AY4" s="34">
        <f t="shared" ref="AY4:AY14" si="0">$AY$2</f>
        <v>2</v>
      </c>
    </row>
    <row r="5" spans="1:51" ht="24.75" hidden="1"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2</v>
      </c>
    </row>
    <row r="6" spans="1:51" ht="24.75" hidden="1"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2</v>
      </c>
    </row>
    <row r="7" spans="1:51" ht="24.75" hidden="1"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2</v>
      </c>
    </row>
    <row r="8" spans="1:51" ht="24.75" hidden="1"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2</v>
      </c>
    </row>
    <row r="9" spans="1:51" ht="24.75" hidden="1"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2</v>
      </c>
    </row>
    <row r="10" spans="1:51" ht="24.75" hidden="1"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2</v>
      </c>
    </row>
    <row r="11" spans="1:51" ht="24.75" hidden="1"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2</v>
      </c>
    </row>
    <row r="12" spans="1:51" ht="24.75" hidden="1"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2</v>
      </c>
    </row>
    <row r="13" spans="1:51" ht="0.75" hidden="1"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2</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1.3</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32.4</v>
      </c>
      <c r="AV14" s="828"/>
      <c r="AW14" s="828"/>
      <c r="AX14" s="830"/>
      <c r="AY14" s="34">
        <f t="shared" si="0"/>
        <v>2</v>
      </c>
    </row>
    <row r="15" spans="1:51" ht="48.75" customHeight="1">
      <c r="A15" s="1040"/>
      <c r="B15" s="1041"/>
      <c r="C15" s="1041"/>
      <c r="D15" s="1041"/>
      <c r="E15" s="1041"/>
      <c r="F15" s="1042"/>
      <c r="G15" s="594" t="s">
        <v>800</v>
      </c>
      <c r="H15" s="595"/>
      <c r="I15" s="595"/>
      <c r="J15" s="595"/>
      <c r="K15" s="595"/>
      <c r="L15" s="595"/>
      <c r="M15" s="595"/>
      <c r="N15" s="595"/>
      <c r="O15" s="595"/>
      <c r="P15" s="595"/>
      <c r="Q15" s="595"/>
      <c r="R15" s="595"/>
      <c r="S15" s="595"/>
      <c r="T15" s="595"/>
      <c r="U15" s="595"/>
      <c r="V15" s="595"/>
      <c r="W15" s="595"/>
      <c r="X15" s="595"/>
      <c r="Y15" s="595"/>
      <c r="Z15" s="595"/>
      <c r="AA15" s="595"/>
      <c r="AB15" s="596"/>
      <c r="AC15" s="594" t="s">
        <v>803</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2</v>
      </c>
    </row>
    <row r="16" spans="1:51" ht="25.5" customHeight="1">
      <c r="A16" s="1040"/>
      <c r="B16" s="1041"/>
      <c r="C16" s="1041"/>
      <c r="D16" s="1041"/>
      <c r="E16" s="1041"/>
      <c r="F16" s="1042"/>
      <c r="G16" s="811" t="s">
        <v>164</v>
      </c>
      <c r="H16" s="667"/>
      <c r="I16" s="667"/>
      <c r="J16" s="667"/>
      <c r="K16" s="667"/>
      <c r="L16" s="666" t="s">
        <v>165</v>
      </c>
      <c r="M16" s="667"/>
      <c r="N16" s="667"/>
      <c r="O16" s="667"/>
      <c r="P16" s="667"/>
      <c r="Q16" s="667"/>
      <c r="R16" s="667"/>
      <c r="S16" s="667"/>
      <c r="T16" s="667"/>
      <c r="U16" s="667"/>
      <c r="V16" s="667"/>
      <c r="W16" s="667"/>
      <c r="X16" s="668"/>
      <c r="Y16" s="652" t="s">
        <v>166</v>
      </c>
      <c r="Z16" s="653"/>
      <c r="AA16" s="653"/>
      <c r="AB16" s="797"/>
      <c r="AC16" s="811" t="s">
        <v>164</v>
      </c>
      <c r="AD16" s="667"/>
      <c r="AE16" s="667"/>
      <c r="AF16" s="667"/>
      <c r="AG16" s="667"/>
      <c r="AH16" s="666" t="s">
        <v>165</v>
      </c>
      <c r="AI16" s="667"/>
      <c r="AJ16" s="667"/>
      <c r="AK16" s="667"/>
      <c r="AL16" s="667"/>
      <c r="AM16" s="667"/>
      <c r="AN16" s="667"/>
      <c r="AO16" s="667"/>
      <c r="AP16" s="667"/>
      <c r="AQ16" s="667"/>
      <c r="AR16" s="667"/>
      <c r="AS16" s="667"/>
      <c r="AT16" s="668"/>
      <c r="AU16" s="652" t="s">
        <v>166</v>
      </c>
      <c r="AV16" s="653"/>
      <c r="AW16" s="653"/>
      <c r="AX16" s="654"/>
      <c r="AY16" s="34">
        <f>$AY$15</f>
        <v>2</v>
      </c>
    </row>
    <row r="17" spans="1:51" ht="24.75" customHeight="1">
      <c r="A17" s="1040"/>
      <c r="B17" s="1041"/>
      <c r="C17" s="1041"/>
      <c r="D17" s="1041"/>
      <c r="E17" s="1041"/>
      <c r="F17" s="1042"/>
      <c r="G17" s="669" t="s">
        <v>801</v>
      </c>
      <c r="H17" s="670"/>
      <c r="I17" s="670"/>
      <c r="J17" s="670"/>
      <c r="K17" s="671"/>
      <c r="L17" s="663" t="s">
        <v>802</v>
      </c>
      <c r="M17" s="664"/>
      <c r="N17" s="664"/>
      <c r="O17" s="664"/>
      <c r="P17" s="664"/>
      <c r="Q17" s="664"/>
      <c r="R17" s="664"/>
      <c r="S17" s="664"/>
      <c r="T17" s="664"/>
      <c r="U17" s="664"/>
      <c r="V17" s="664"/>
      <c r="W17" s="664"/>
      <c r="X17" s="665"/>
      <c r="Y17" s="383">
        <v>3.8</v>
      </c>
      <c r="Z17" s="384"/>
      <c r="AA17" s="384"/>
      <c r="AB17" s="801"/>
      <c r="AC17" s="669" t="s">
        <v>804</v>
      </c>
      <c r="AD17" s="670"/>
      <c r="AE17" s="670"/>
      <c r="AF17" s="670"/>
      <c r="AG17" s="671"/>
      <c r="AH17" s="663" t="s">
        <v>805</v>
      </c>
      <c r="AI17" s="664"/>
      <c r="AJ17" s="664"/>
      <c r="AK17" s="664"/>
      <c r="AL17" s="664"/>
      <c r="AM17" s="664"/>
      <c r="AN17" s="664"/>
      <c r="AO17" s="664"/>
      <c r="AP17" s="664"/>
      <c r="AQ17" s="664"/>
      <c r="AR17" s="664"/>
      <c r="AS17" s="664"/>
      <c r="AT17" s="665"/>
      <c r="AU17" s="383">
        <v>0.7</v>
      </c>
      <c r="AV17" s="384"/>
      <c r="AW17" s="384"/>
      <c r="AX17" s="385"/>
      <c r="AY17" s="34">
        <f t="shared" ref="AY17:AY27" si="1">$AY$15</f>
        <v>2</v>
      </c>
    </row>
    <row r="18" spans="1:51" ht="24.75" hidden="1"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2</v>
      </c>
    </row>
    <row r="19" spans="1:51" ht="24.75" hidden="1"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2</v>
      </c>
    </row>
    <row r="20" spans="1:51" ht="24.75" hidden="1"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2</v>
      </c>
    </row>
    <row r="21" spans="1:51" ht="24.75" hidden="1"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2</v>
      </c>
    </row>
    <row r="22" spans="1:51" ht="24.75" hidden="1"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2</v>
      </c>
    </row>
    <row r="23" spans="1:51" ht="24.75" hidden="1"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2</v>
      </c>
    </row>
    <row r="24" spans="1:51" ht="24.75" hidden="1"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2</v>
      </c>
    </row>
    <row r="25" spans="1:51" ht="24.75" hidden="1"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2</v>
      </c>
    </row>
    <row r="26" spans="1:51" ht="24.75" hidden="1"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2</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3.8</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0.7</v>
      </c>
      <c r="AV27" s="828"/>
      <c r="AW27" s="828"/>
      <c r="AX27" s="830"/>
      <c r="AY27" s="34">
        <f t="shared" si="1"/>
        <v>2</v>
      </c>
    </row>
    <row r="28" spans="1:51" ht="30" customHeight="1">
      <c r="A28" s="1040"/>
      <c r="B28" s="1041"/>
      <c r="C28" s="1041"/>
      <c r="D28" s="1041"/>
      <c r="E28" s="1041"/>
      <c r="F28" s="1042"/>
      <c r="G28" s="594" t="s">
        <v>806</v>
      </c>
      <c r="H28" s="595"/>
      <c r="I28" s="595"/>
      <c r="J28" s="595"/>
      <c r="K28" s="595"/>
      <c r="L28" s="595"/>
      <c r="M28" s="595"/>
      <c r="N28" s="595"/>
      <c r="O28" s="595"/>
      <c r="P28" s="595"/>
      <c r="Q28" s="595"/>
      <c r="R28" s="595"/>
      <c r="S28" s="595"/>
      <c r="T28" s="595"/>
      <c r="U28" s="595"/>
      <c r="V28" s="595"/>
      <c r="W28" s="595"/>
      <c r="X28" s="595"/>
      <c r="Y28" s="595"/>
      <c r="Z28" s="595"/>
      <c r="AA28" s="595"/>
      <c r="AB28" s="596"/>
      <c r="AC28" s="594" t="s">
        <v>809</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2</v>
      </c>
    </row>
    <row r="29" spans="1:51" ht="24.75" customHeight="1">
      <c r="A29" s="1040"/>
      <c r="B29" s="1041"/>
      <c r="C29" s="1041"/>
      <c r="D29" s="1041"/>
      <c r="E29" s="1041"/>
      <c r="F29" s="1042"/>
      <c r="G29" s="811" t="s">
        <v>164</v>
      </c>
      <c r="H29" s="667"/>
      <c r="I29" s="667"/>
      <c r="J29" s="667"/>
      <c r="K29" s="667"/>
      <c r="L29" s="666" t="s">
        <v>165</v>
      </c>
      <c r="M29" s="667"/>
      <c r="N29" s="667"/>
      <c r="O29" s="667"/>
      <c r="P29" s="667"/>
      <c r="Q29" s="667"/>
      <c r="R29" s="667"/>
      <c r="S29" s="667"/>
      <c r="T29" s="667"/>
      <c r="U29" s="667"/>
      <c r="V29" s="667"/>
      <c r="W29" s="667"/>
      <c r="X29" s="668"/>
      <c r="Y29" s="652" t="s">
        <v>166</v>
      </c>
      <c r="Z29" s="653"/>
      <c r="AA29" s="653"/>
      <c r="AB29" s="797"/>
      <c r="AC29" s="811" t="s">
        <v>164</v>
      </c>
      <c r="AD29" s="667"/>
      <c r="AE29" s="667"/>
      <c r="AF29" s="667"/>
      <c r="AG29" s="667"/>
      <c r="AH29" s="666" t="s">
        <v>165</v>
      </c>
      <c r="AI29" s="667"/>
      <c r="AJ29" s="667"/>
      <c r="AK29" s="667"/>
      <c r="AL29" s="667"/>
      <c r="AM29" s="667"/>
      <c r="AN29" s="667"/>
      <c r="AO29" s="667"/>
      <c r="AP29" s="667"/>
      <c r="AQ29" s="667"/>
      <c r="AR29" s="667"/>
      <c r="AS29" s="667"/>
      <c r="AT29" s="668"/>
      <c r="AU29" s="652" t="s">
        <v>166</v>
      </c>
      <c r="AV29" s="653"/>
      <c r="AW29" s="653"/>
      <c r="AX29" s="654"/>
      <c r="AY29" s="34">
        <f>$AY$28</f>
        <v>2</v>
      </c>
    </row>
    <row r="30" spans="1:51" ht="24.75" customHeight="1">
      <c r="A30" s="1040"/>
      <c r="B30" s="1041"/>
      <c r="C30" s="1041"/>
      <c r="D30" s="1041"/>
      <c r="E30" s="1041"/>
      <c r="F30" s="1042"/>
      <c r="G30" s="669" t="s">
        <v>807</v>
      </c>
      <c r="H30" s="670"/>
      <c r="I30" s="670"/>
      <c r="J30" s="670"/>
      <c r="K30" s="671"/>
      <c r="L30" s="663" t="s">
        <v>808</v>
      </c>
      <c r="M30" s="664"/>
      <c r="N30" s="664"/>
      <c r="O30" s="664"/>
      <c r="P30" s="664"/>
      <c r="Q30" s="664"/>
      <c r="R30" s="664"/>
      <c r="S30" s="664"/>
      <c r="T30" s="664"/>
      <c r="U30" s="664"/>
      <c r="V30" s="664"/>
      <c r="W30" s="664"/>
      <c r="X30" s="665"/>
      <c r="Y30" s="383">
        <v>1.4</v>
      </c>
      <c r="Z30" s="384"/>
      <c r="AA30" s="384"/>
      <c r="AB30" s="801"/>
      <c r="AC30" s="669" t="s">
        <v>810</v>
      </c>
      <c r="AD30" s="670"/>
      <c r="AE30" s="670"/>
      <c r="AF30" s="670"/>
      <c r="AG30" s="671"/>
      <c r="AH30" s="663" t="s">
        <v>811</v>
      </c>
      <c r="AI30" s="664"/>
      <c r="AJ30" s="664"/>
      <c r="AK30" s="664"/>
      <c r="AL30" s="664"/>
      <c r="AM30" s="664"/>
      <c r="AN30" s="664"/>
      <c r="AO30" s="664"/>
      <c r="AP30" s="664"/>
      <c r="AQ30" s="664"/>
      <c r="AR30" s="664"/>
      <c r="AS30" s="664"/>
      <c r="AT30" s="665"/>
      <c r="AU30" s="383">
        <v>0.01</v>
      </c>
      <c r="AV30" s="384"/>
      <c r="AW30" s="384"/>
      <c r="AX30" s="385"/>
      <c r="AY30" s="34">
        <f t="shared" ref="AY30:AY40" si="2">$AY$28</f>
        <v>2</v>
      </c>
    </row>
    <row r="31" spans="1:51" ht="24.75" hidden="1"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2</v>
      </c>
    </row>
    <row r="32" spans="1:51" ht="24.75" hidden="1"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2</v>
      </c>
    </row>
    <row r="33" spans="1:51" ht="24.75" hidden="1"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2</v>
      </c>
    </row>
    <row r="34" spans="1:51" ht="24.75" hidden="1"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2</v>
      </c>
    </row>
    <row r="35" spans="1:51" ht="24.75" hidden="1"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2</v>
      </c>
    </row>
    <row r="36" spans="1:51" ht="24.75" hidden="1"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2</v>
      </c>
    </row>
    <row r="37" spans="1:51" ht="24.75" hidden="1"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2</v>
      </c>
    </row>
    <row r="38" spans="1:51" ht="24.75" hidden="1"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2</v>
      </c>
    </row>
    <row r="39" spans="1:51" ht="24.75" hidden="1"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2</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1.4</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0.01</v>
      </c>
      <c r="AV40" s="828"/>
      <c r="AW40" s="828"/>
      <c r="AX40" s="830"/>
      <c r="AY40" s="34">
        <f t="shared" si="2"/>
        <v>2</v>
      </c>
    </row>
    <row r="41" spans="1:51" ht="30" customHeight="1">
      <c r="A41" s="1040"/>
      <c r="B41" s="1041"/>
      <c r="C41" s="1041"/>
      <c r="D41" s="1041"/>
      <c r="E41" s="1041"/>
      <c r="F41" s="1042"/>
      <c r="G41" s="594" t="s">
        <v>812</v>
      </c>
      <c r="H41" s="595"/>
      <c r="I41" s="595"/>
      <c r="J41" s="595"/>
      <c r="K41" s="595"/>
      <c r="L41" s="595"/>
      <c r="M41" s="595"/>
      <c r="N41" s="595"/>
      <c r="O41" s="595"/>
      <c r="P41" s="595"/>
      <c r="Q41" s="595"/>
      <c r="R41" s="595"/>
      <c r="S41" s="595"/>
      <c r="T41" s="595"/>
      <c r="U41" s="595"/>
      <c r="V41" s="595"/>
      <c r="W41" s="595"/>
      <c r="X41" s="595"/>
      <c r="Y41" s="595"/>
      <c r="Z41" s="595"/>
      <c r="AA41" s="595"/>
      <c r="AB41" s="596"/>
      <c r="AC41" s="594" t="s">
        <v>612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1</v>
      </c>
    </row>
    <row r="42" spans="1:51" ht="24.75" customHeight="1">
      <c r="A42" s="1040"/>
      <c r="B42" s="1041"/>
      <c r="C42" s="1041"/>
      <c r="D42" s="1041"/>
      <c r="E42" s="1041"/>
      <c r="F42" s="1042"/>
      <c r="G42" s="811" t="s">
        <v>164</v>
      </c>
      <c r="H42" s="667"/>
      <c r="I42" s="667"/>
      <c r="J42" s="667"/>
      <c r="K42" s="667"/>
      <c r="L42" s="666" t="s">
        <v>165</v>
      </c>
      <c r="M42" s="667"/>
      <c r="N42" s="667"/>
      <c r="O42" s="667"/>
      <c r="P42" s="667"/>
      <c r="Q42" s="667"/>
      <c r="R42" s="667"/>
      <c r="S42" s="667"/>
      <c r="T42" s="667"/>
      <c r="U42" s="667"/>
      <c r="V42" s="667"/>
      <c r="W42" s="667"/>
      <c r="X42" s="668"/>
      <c r="Y42" s="652" t="s">
        <v>166</v>
      </c>
      <c r="Z42" s="653"/>
      <c r="AA42" s="653"/>
      <c r="AB42" s="797"/>
      <c r="AC42" s="811" t="s">
        <v>164</v>
      </c>
      <c r="AD42" s="667"/>
      <c r="AE42" s="667"/>
      <c r="AF42" s="667"/>
      <c r="AG42" s="667"/>
      <c r="AH42" s="666" t="s">
        <v>165</v>
      </c>
      <c r="AI42" s="667"/>
      <c r="AJ42" s="667"/>
      <c r="AK42" s="667"/>
      <c r="AL42" s="667"/>
      <c r="AM42" s="667"/>
      <c r="AN42" s="667"/>
      <c r="AO42" s="667"/>
      <c r="AP42" s="667"/>
      <c r="AQ42" s="667"/>
      <c r="AR42" s="667"/>
      <c r="AS42" s="667"/>
      <c r="AT42" s="668"/>
      <c r="AU42" s="652" t="s">
        <v>166</v>
      </c>
      <c r="AV42" s="653"/>
      <c r="AW42" s="653"/>
      <c r="AX42" s="654"/>
      <c r="AY42" s="34">
        <f>$AY$41</f>
        <v>1</v>
      </c>
    </row>
    <row r="43" spans="1:51" ht="24.75" customHeight="1">
      <c r="A43" s="1040"/>
      <c r="B43" s="1041"/>
      <c r="C43" s="1041"/>
      <c r="D43" s="1041"/>
      <c r="E43" s="1041"/>
      <c r="F43" s="1042"/>
      <c r="G43" s="669" t="s">
        <v>813</v>
      </c>
      <c r="H43" s="670"/>
      <c r="I43" s="670"/>
      <c r="J43" s="670"/>
      <c r="K43" s="671"/>
      <c r="L43" s="663" t="s">
        <v>814</v>
      </c>
      <c r="M43" s="664"/>
      <c r="N43" s="664"/>
      <c r="O43" s="664"/>
      <c r="P43" s="664"/>
      <c r="Q43" s="664"/>
      <c r="R43" s="664"/>
      <c r="S43" s="664"/>
      <c r="T43" s="664"/>
      <c r="U43" s="664"/>
      <c r="V43" s="664"/>
      <c r="W43" s="664"/>
      <c r="X43" s="665"/>
      <c r="Y43" s="383">
        <v>10.4</v>
      </c>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1</v>
      </c>
    </row>
    <row r="44" spans="1:51" ht="24.75" hidden="1"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1</v>
      </c>
    </row>
    <row r="45" spans="1:51" ht="24.75" hidden="1"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1</v>
      </c>
    </row>
    <row r="46" spans="1:51" ht="24.75" hidden="1"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1</v>
      </c>
    </row>
    <row r="47" spans="1:51" ht="24.75" hidden="1"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1</v>
      </c>
    </row>
    <row r="48" spans="1:51" ht="24.75" hidden="1"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1</v>
      </c>
    </row>
    <row r="49" spans="1:51" ht="24.75" hidden="1"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1</v>
      </c>
    </row>
    <row r="50" spans="1:51" ht="24.75" hidden="1"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1</v>
      </c>
    </row>
    <row r="51" spans="1:51" ht="24.75" hidden="1"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1</v>
      </c>
    </row>
    <row r="52" spans="1:51" ht="24.75" hidden="1"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1</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10.4</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1</v>
      </c>
    </row>
    <row r="54" spans="1:51" s="37" customFormat="1" ht="24.75" customHeight="1"/>
    <row r="55" spans="1:51" ht="30" hidden="1" customHeight="1">
      <c r="A55" s="1046" t="s">
        <v>611</v>
      </c>
      <c r="B55" s="1047"/>
      <c r="C55" s="1047"/>
      <c r="D55" s="1047"/>
      <c r="E55" s="1047"/>
      <c r="F55" s="1048"/>
      <c r="G55" s="594" t="s">
        <v>613</v>
      </c>
      <c r="H55" s="595"/>
      <c r="I55" s="595"/>
      <c r="J55" s="595"/>
      <c r="K55" s="595"/>
      <c r="L55" s="595"/>
      <c r="M55" s="595"/>
      <c r="N55" s="595"/>
      <c r="O55" s="595"/>
      <c r="P55" s="595"/>
      <c r="Q55" s="595"/>
      <c r="R55" s="595"/>
      <c r="S55" s="595"/>
      <c r="T55" s="595"/>
      <c r="U55" s="595"/>
      <c r="V55" s="595"/>
      <c r="W55" s="595"/>
      <c r="X55" s="595"/>
      <c r="Y55" s="595"/>
      <c r="Z55" s="595"/>
      <c r="AA55" s="595"/>
      <c r="AB55" s="596"/>
      <c r="AC55" s="594" t="s">
        <v>614</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hidden="1" customHeight="1">
      <c r="A56" s="1040"/>
      <c r="B56" s="1041"/>
      <c r="C56" s="1041"/>
      <c r="D56" s="1041"/>
      <c r="E56" s="1041"/>
      <c r="F56" s="1042"/>
      <c r="G56" s="811" t="s">
        <v>164</v>
      </c>
      <c r="H56" s="667"/>
      <c r="I56" s="667"/>
      <c r="J56" s="667"/>
      <c r="K56" s="667"/>
      <c r="L56" s="666" t="s">
        <v>165</v>
      </c>
      <c r="M56" s="667"/>
      <c r="N56" s="667"/>
      <c r="O56" s="667"/>
      <c r="P56" s="667"/>
      <c r="Q56" s="667"/>
      <c r="R56" s="667"/>
      <c r="S56" s="667"/>
      <c r="T56" s="667"/>
      <c r="U56" s="667"/>
      <c r="V56" s="667"/>
      <c r="W56" s="667"/>
      <c r="X56" s="668"/>
      <c r="Y56" s="652" t="s">
        <v>166</v>
      </c>
      <c r="Z56" s="653"/>
      <c r="AA56" s="653"/>
      <c r="AB56" s="797"/>
      <c r="AC56" s="811" t="s">
        <v>164</v>
      </c>
      <c r="AD56" s="667"/>
      <c r="AE56" s="667"/>
      <c r="AF56" s="667"/>
      <c r="AG56" s="667"/>
      <c r="AH56" s="666" t="s">
        <v>165</v>
      </c>
      <c r="AI56" s="667"/>
      <c r="AJ56" s="667"/>
      <c r="AK56" s="667"/>
      <c r="AL56" s="667"/>
      <c r="AM56" s="667"/>
      <c r="AN56" s="667"/>
      <c r="AO56" s="667"/>
      <c r="AP56" s="667"/>
      <c r="AQ56" s="667"/>
      <c r="AR56" s="667"/>
      <c r="AS56" s="667"/>
      <c r="AT56" s="668"/>
      <c r="AU56" s="652" t="s">
        <v>166</v>
      </c>
      <c r="AV56" s="653"/>
      <c r="AW56" s="653"/>
      <c r="AX56" s="654"/>
      <c r="AY56" s="34">
        <f>$AY$55</f>
        <v>0</v>
      </c>
    </row>
    <row r="57" spans="1:51" ht="24.75" hidden="1"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hidden="1"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hidden="1" customHeight="1">
      <c r="A68" s="1040"/>
      <c r="B68" s="1041"/>
      <c r="C68" s="1041"/>
      <c r="D68" s="1041"/>
      <c r="E68" s="1041"/>
      <c r="F68" s="1042"/>
      <c r="G68" s="594" t="s">
        <v>615</v>
      </c>
      <c r="H68" s="595"/>
      <c r="I68" s="595"/>
      <c r="J68" s="595"/>
      <c r="K68" s="595"/>
      <c r="L68" s="595"/>
      <c r="M68" s="595"/>
      <c r="N68" s="595"/>
      <c r="O68" s="595"/>
      <c r="P68" s="595"/>
      <c r="Q68" s="595"/>
      <c r="R68" s="595"/>
      <c r="S68" s="595"/>
      <c r="T68" s="595"/>
      <c r="U68" s="595"/>
      <c r="V68" s="595"/>
      <c r="W68" s="595"/>
      <c r="X68" s="595"/>
      <c r="Y68" s="595"/>
      <c r="Z68" s="595"/>
      <c r="AA68" s="595"/>
      <c r="AB68" s="596"/>
      <c r="AC68" s="594" t="s">
        <v>616</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hidden="1" customHeight="1">
      <c r="A69" s="1040"/>
      <c r="B69" s="1041"/>
      <c r="C69" s="1041"/>
      <c r="D69" s="1041"/>
      <c r="E69" s="1041"/>
      <c r="F69" s="1042"/>
      <c r="G69" s="811" t="s">
        <v>164</v>
      </c>
      <c r="H69" s="667"/>
      <c r="I69" s="667"/>
      <c r="J69" s="667"/>
      <c r="K69" s="667"/>
      <c r="L69" s="666" t="s">
        <v>165</v>
      </c>
      <c r="M69" s="667"/>
      <c r="N69" s="667"/>
      <c r="O69" s="667"/>
      <c r="P69" s="667"/>
      <c r="Q69" s="667"/>
      <c r="R69" s="667"/>
      <c r="S69" s="667"/>
      <c r="T69" s="667"/>
      <c r="U69" s="667"/>
      <c r="V69" s="667"/>
      <c r="W69" s="667"/>
      <c r="X69" s="668"/>
      <c r="Y69" s="652" t="s">
        <v>166</v>
      </c>
      <c r="Z69" s="653"/>
      <c r="AA69" s="653"/>
      <c r="AB69" s="797"/>
      <c r="AC69" s="811" t="s">
        <v>164</v>
      </c>
      <c r="AD69" s="667"/>
      <c r="AE69" s="667"/>
      <c r="AF69" s="667"/>
      <c r="AG69" s="667"/>
      <c r="AH69" s="666" t="s">
        <v>165</v>
      </c>
      <c r="AI69" s="667"/>
      <c r="AJ69" s="667"/>
      <c r="AK69" s="667"/>
      <c r="AL69" s="667"/>
      <c r="AM69" s="667"/>
      <c r="AN69" s="667"/>
      <c r="AO69" s="667"/>
      <c r="AP69" s="667"/>
      <c r="AQ69" s="667"/>
      <c r="AR69" s="667"/>
      <c r="AS69" s="667"/>
      <c r="AT69" s="668"/>
      <c r="AU69" s="652" t="s">
        <v>166</v>
      </c>
      <c r="AV69" s="653"/>
      <c r="AW69" s="653"/>
      <c r="AX69" s="654"/>
      <c r="AY69" s="34">
        <f>$AY$68</f>
        <v>0</v>
      </c>
    </row>
    <row r="70" spans="1:51" ht="24.75" hidden="1"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hidden="1"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hidden="1" customHeight="1">
      <c r="A81" s="1040"/>
      <c r="B81" s="1041"/>
      <c r="C81" s="1041"/>
      <c r="D81" s="1041"/>
      <c r="E81" s="1041"/>
      <c r="F81" s="1042"/>
      <c r="G81" s="594" t="s">
        <v>617</v>
      </c>
      <c r="H81" s="595"/>
      <c r="I81" s="595"/>
      <c r="J81" s="595"/>
      <c r="K81" s="595"/>
      <c r="L81" s="595"/>
      <c r="M81" s="595"/>
      <c r="N81" s="595"/>
      <c r="O81" s="595"/>
      <c r="P81" s="595"/>
      <c r="Q81" s="595"/>
      <c r="R81" s="595"/>
      <c r="S81" s="595"/>
      <c r="T81" s="595"/>
      <c r="U81" s="595"/>
      <c r="V81" s="595"/>
      <c r="W81" s="595"/>
      <c r="X81" s="595"/>
      <c r="Y81" s="595"/>
      <c r="Z81" s="595"/>
      <c r="AA81" s="595"/>
      <c r="AB81" s="596"/>
      <c r="AC81" s="594" t="s">
        <v>618</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hidden="1" customHeight="1">
      <c r="A82" s="1040"/>
      <c r="B82" s="1041"/>
      <c r="C82" s="1041"/>
      <c r="D82" s="1041"/>
      <c r="E82" s="1041"/>
      <c r="F82" s="1042"/>
      <c r="G82" s="811" t="s">
        <v>164</v>
      </c>
      <c r="H82" s="667"/>
      <c r="I82" s="667"/>
      <c r="J82" s="667"/>
      <c r="K82" s="667"/>
      <c r="L82" s="666" t="s">
        <v>165</v>
      </c>
      <c r="M82" s="667"/>
      <c r="N82" s="667"/>
      <c r="O82" s="667"/>
      <c r="P82" s="667"/>
      <c r="Q82" s="667"/>
      <c r="R82" s="667"/>
      <c r="S82" s="667"/>
      <c r="T82" s="667"/>
      <c r="U82" s="667"/>
      <c r="V82" s="667"/>
      <c r="W82" s="667"/>
      <c r="X82" s="668"/>
      <c r="Y82" s="652" t="s">
        <v>166</v>
      </c>
      <c r="Z82" s="653"/>
      <c r="AA82" s="653"/>
      <c r="AB82" s="797"/>
      <c r="AC82" s="811" t="s">
        <v>164</v>
      </c>
      <c r="AD82" s="667"/>
      <c r="AE82" s="667"/>
      <c r="AF82" s="667"/>
      <c r="AG82" s="667"/>
      <c r="AH82" s="666" t="s">
        <v>165</v>
      </c>
      <c r="AI82" s="667"/>
      <c r="AJ82" s="667"/>
      <c r="AK82" s="667"/>
      <c r="AL82" s="667"/>
      <c r="AM82" s="667"/>
      <c r="AN82" s="667"/>
      <c r="AO82" s="667"/>
      <c r="AP82" s="667"/>
      <c r="AQ82" s="667"/>
      <c r="AR82" s="667"/>
      <c r="AS82" s="667"/>
      <c r="AT82" s="668"/>
      <c r="AU82" s="652" t="s">
        <v>166</v>
      </c>
      <c r="AV82" s="653"/>
      <c r="AW82" s="653"/>
      <c r="AX82" s="654"/>
      <c r="AY82" s="34">
        <f>$AY$81</f>
        <v>0</v>
      </c>
    </row>
    <row r="83" spans="1:51" ht="24.75" hidden="1"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hidden="1"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hidden="1" customHeight="1">
      <c r="A94" s="1040"/>
      <c r="B94" s="1041"/>
      <c r="C94" s="1041"/>
      <c r="D94" s="1041"/>
      <c r="E94" s="1041"/>
      <c r="F94" s="1042"/>
      <c r="G94" s="594" t="s">
        <v>619</v>
      </c>
      <c r="H94" s="595"/>
      <c r="I94" s="595"/>
      <c r="J94" s="595"/>
      <c r="K94" s="595"/>
      <c r="L94" s="595"/>
      <c r="M94" s="595"/>
      <c r="N94" s="595"/>
      <c r="O94" s="595"/>
      <c r="P94" s="595"/>
      <c r="Q94" s="595"/>
      <c r="R94" s="595"/>
      <c r="S94" s="595"/>
      <c r="T94" s="595"/>
      <c r="U94" s="595"/>
      <c r="V94" s="595"/>
      <c r="W94" s="595"/>
      <c r="X94" s="595"/>
      <c r="Y94" s="595"/>
      <c r="Z94" s="595"/>
      <c r="AA94" s="595"/>
      <c r="AB94" s="596"/>
      <c r="AC94" s="594" t="s">
        <v>620</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hidden="1" customHeight="1">
      <c r="A95" s="1040"/>
      <c r="B95" s="1041"/>
      <c r="C95" s="1041"/>
      <c r="D95" s="1041"/>
      <c r="E95" s="1041"/>
      <c r="F95" s="1042"/>
      <c r="G95" s="811" t="s">
        <v>164</v>
      </c>
      <c r="H95" s="667"/>
      <c r="I95" s="667"/>
      <c r="J95" s="667"/>
      <c r="K95" s="667"/>
      <c r="L95" s="666" t="s">
        <v>165</v>
      </c>
      <c r="M95" s="667"/>
      <c r="N95" s="667"/>
      <c r="O95" s="667"/>
      <c r="P95" s="667"/>
      <c r="Q95" s="667"/>
      <c r="R95" s="667"/>
      <c r="S95" s="667"/>
      <c r="T95" s="667"/>
      <c r="U95" s="667"/>
      <c r="V95" s="667"/>
      <c r="W95" s="667"/>
      <c r="X95" s="668"/>
      <c r="Y95" s="652" t="s">
        <v>166</v>
      </c>
      <c r="Z95" s="653"/>
      <c r="AA95" s="653"/>
      <c r="AB95" s="797"/>
      <c r="AC95" s="811" t="s">
        <v>164</v>
      </c>
      <c r="AD95" s="667"/>
      <c r="AE95" s="667"/>
      <c r="AF95" s="667"/>
      <c r="AG95" s="667"/>
      <c r="AH95" s="666" t="s">
        <v>165</v>
      </c>
      <c r="AI95" s="667"/>
      <c r="AJ95" s="667"/>
      <c r="AK95" s="667"/>
      <c r="AL95" s="667"/>
      <c r="AM95" s="667"/>
      <c r="AN95" s="667"/>
      <c r="AO95" s="667"/>
      <c r="AP95" s="667"/>
      <c r="AQ95" s="667"/>
      <c r="AR95" s="667"/>
      <c r="AS95" s="667"/>
      <c r="AT95" s="668"/>
      <c r="AU95" s="652" t="s">
        <v>166</v>
      </c>
      <c r="AV95" s="653"/>
      <c r="AW95" s="653"/>
      <c r="AX95" s="654"/>
      <c r="AY95" s="34">
        <f>$AY$94</f>
        <v>0</v>
      </c>
    </row>
    <row r="96" spans="1:51" ht="24.75" hidden="1"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hidden="1"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hidden="1" customHeight="1" thickBot="1"/>
    <row r="108" spans="1:51" ht="30" hidden="1" customHeight="1">
      <c r="A108" s="1046" t="s">
        <v>611</v>
      </c>
      <c r="B108" s="1047"/>
      <c r="C108" s="1047"/>
      <c r="D108" s="1047"/>
      <c r="E108" s="1047"/>
      <c r="F108" s="1048"/>
      <c r="G108" s="594" t="s">
        <v>621</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622</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hidden="1" customHeight="1">
      <c r="A109" s="1040"/>
      <c r="B109" s="1041"/>
      <c r="C109" s="1041"/>
      <c r="D109" s="1041"/>
      <c r="E109" s="1041"/>
      <c r="F109" s="1042"/>
      <c r="G109" s="811" t="s">
        <v>164</v>
      </c>
      <c r="H109" s="667"/>
      <c r="I109" s="667"/>
      <c r="J109" s="667"/>
      <c r="K109" s="667"/>
      <c r="L109" s="666" t="s">
        <v>165</v>
      </c>
      <c r="M109" s="667"/>
      <c r="N109" s="667"/>
      <c r="O109" s="667"/>
      <c r="P109" s="667"/>
      <c r="Q109" s="667"/>
      <c r="R109" s="667"/>
      <c r="S109" s="667"/>
      <c r="T109" s="667"/>
      <c r="U109" s="667"/>
      <c r="V109" s="667"/>
      <c r="W109" s="667"/>
      <c r="X109" s="668"/>
      <c r="Y109" s="652" t="s">
        <v>166</v>
      </c>
      <c r="Z109" s="653"/>
      <c r="AA109" s="653"/>
      <c r="AB109" s="797"/>
      <c r="AC109" s="811" t="s">
        <v>164</v>
      </c>
      <c r="AD109" s="667"/>
      <c r="AE109" s="667"/>
      <c r="AF109" s="667"/>
      <c r="AG109" s="667"/>
      <c r="AH109" s="666" t="s">
        <v>165</v>
      </c>
      <c r="AI109" s="667"/>
      <c r="AJ109" s="667"/>
      <c r="AK109" s="667"/>
      <c r="AL109" s="667"/>
      <c r="AM109" s="667"/>
      <c r="AN109" s="667"/>
      <c r="AO109" s="667"/>
      <c r="AP109" s="667"/>
      <c r="AQ109" s="667"/>
      <c r="AR109" s="667"/>
      <c r="AS109" s="667"/>
      <c r="AT109" s="668"/>
      <c r="AU109" s="652" t="s">
        <v>166</v>
      </c>
      <c r="AV109" s="653"/>
      <c r="AW109" s="653"/>
      <c r="AX109" s="654"/>
      <c r="AY109" s="34">
        <f>$AY$108</f>
        <v>0</v>
      </c>
    </row>
    <row r="110" spans="1:51" ht="24.75" hidden="1"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hidden="1"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hidden="1" customHeight="1">
      <c r="A121" s="1040"/>
      <c r="B121" s="1041"/>
      <c r="C121" s="1041"/>
      <c r="D121" s="1041"/>
      <c r="E121" s="1041"/>
      <c r="F121" s="1042"/>
      <c r="G121" s="594" t="s">
        <v>623</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624</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hidden="1" customHeight="1">
      <c r="A122" s="1040"/>
      <c r="B122" s="1041"/>
      <c r="C122" s="1041"/>
      <c r="D122" s="1041"/>
      <c r="E122" s="1041"/>
      <c r="F122" s="1042"/>
      <c r="G122" s="811" t="s">
        <v>164</v>
      </c>
      <c r="H122" s="667"/>
      <c r="I122" s="667"/>
      <c r="J122" s="667"/>
      <c r="K122" s="667"/>
      <c r="L122" s="666" t="s">
        <v>165</v>
      </c>
      <c r="M122" s="667"/>
      <c r="N122" s="667"/>
      <c r="O122" s="667"/>
      <c r="P122" s="667"/>
      <c r="Q122" s="667"/>
      <c r="R122" s="667"/>
      <c r="S122" s="667"/>
      <c r="T122" s="667"/>
      <c r="U122" s="667"/>
      <c r="V122" s="667"/>
      <c r="W122" s="667"/>
      <c r="X122" s="668"/>
      <c r="Y122" s="652" t="s">
        <v>166</v>
      </c>
      <c r="Z122" s="653"/>
      <c r="AA122" s="653"/>
      <c r="AB122" s="797"/>
      <c r="AC122" s="811" t="s">
        <v>164</v>
      </c>
      <c r="AD122" s="667"/>
      <c r="AE122" s="667"/>
      <c r="AF122" s="667"/>
      <c r="AG122" s="667"/>
      <c r="AH122" s="666" t="s">
        <v>165</v>
      </c>
      <c r="AI122" s="667"/>
      <c r="AJ122" s="667"/>
      <c r="AK122" s="667"/>
      <c r="AL122" s="667"/>
      <c r="AM122" s="667"/>
      <c r="AN122" s="667"/>
      <c r="AO122" s="667"/>
      <c r="AP122" s="667"/>
      <c r="AQ122" s="667"/>
      <c r="AR122" s="667"/>
      <c r="AS122" s="667"/>
      <c r="AT122" s="668"/>
      <c r="AU122" s="652" t="s">
        <v>166</v>
      </c>
      <c r="AV122" s="653"/>
      <c r="AW122" s="653"/>
      <c r="AX122" s="654"/>
      <c r="AY122" s="34">
        <f>$AY$121</f>
        <v>0</v>
      </c>
    </row>
    <row r="123" spans="1:51" ht="24.75" hidden="1"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hidden="1"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hidden="1" customHeight="1">
      <c r="A134" s="1040"/>
      <c r="B134" s="1041"/>
      <c r="C134" s="1041"/>
      <c r="D134" s="1041"/>
      <c r="E134" s="1041"/>
      <c r="F134" s="1042"/>
      <c r="G134" s="594" t="s">
        <v>625</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626</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hidden="1" customHeight="1">
      <c r="A135" s="1040"/>
      <c r="B135" s="1041"/>
      <c r="C135" s="1041"/>
      <c r="D135" s="1041"/>
      <c r="E135" s="1041"/>
      <c r="F135" s="1042"/>
      <c r="G135" s="811" t="s">
        <v>164</v>
      </c>
      <c r="H135" s="667"/>
      <c r="I135" s="667"/>
      <c r="J135" s="667"/>
      <c r="K135" s="667"/>
      <c r="L135" s="666" t="s">
        <v>165</v>
      </c>
      <c r="M135" s="667"/>
      <c r="N135" s="667"/>
      <c r="O135" s="667"/>
      <c r="P135" s="667"/>
      <c r="Q135" s="667"/>
      <c r="R135" s="667"/>
      <c r="S135" s="667"/>
      <c r="T135" s="667"/>
      <c r="U135" s="667"/>
      <c r="V135" s="667"/>
      <c r="W135" s="667"/>
      <c r="X135" s="668"/>
      <c r="Y135" s="652" t="s">
        <v>166</v>
      </c>
      <c r="Z135" s="653"/>
      <c r="AA135" s="653"/>
      <c r="AB135" s="797"/>
      <c r="AC135" s="811" t="s">
        <v>164</v>
      </c>
      <c r="AD135" s="667"/>
      <c r="AE135" s="667"/>
      <c r="AF135" s="667"/>
      <c r="AG135" s="667"/>
      <c r="AH135" s="666" t="s">
        <v>165</v>
      </c>
      <c r="AI135" s="667"/>
      <c r="AJ135" s="667"/>
      <c r="AK135" s="667"/>
      <c r="AL135" s="667"/>
      <c r="AM135" s="667"/>
      <c r="AN135" s="667"/>
      <c r="AO135" s="667"/>
      <c r="AP135" s="667"/>
      <c r="AQ135" s="667"/>
      <c r="AR135" s="667"/>
      <c r="AS135" s="667"/>
      <c r="AT135" s="668"/>
      <c r="AU135" s="652" t="s">
        <v>166</v>
      </c>
      <c r="AV135" s="653"/>
      <c r="AW135" s="653"/>
      <c r="AX135" s="654"/>
      <c r="AY135" s="34">
        <f>$AY$134</f>
        <v>0</v>
      </c>
    </row>
    <row r="136" spans="1:51" ht="24.75" hidden="1"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hidden="1"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hidden="1" customHeight="1">
      <c r="A147" s="1040"/>
      <c r="B147" s="1041"/>
      <c r="C147" s="1041"/>
      <c r="D147" s="1041"/>
      <c r="E147" s="1041"/>
      <c r="F147" s="1042"/>
      <c r="G147" s="594" t="s">
        <v>627</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628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hidden="1" customHeight="1">
      <c r="A148" s="1040"/>
      <c r="B148" s="1041"/>
      <c r="C148" s="1041"/>
      <c r="D148" s="1041"/>
      <c r="E148" s="1041"/>
      <c r="F148" s="1042"/>
      <c r="G148" s="811" t="s">
        <v>164</v>
      </c>
      <c r="H148" s="667"/>
      <c r="I148" s="667"/>
      <c r="J148" s="667"/>
      <c r="K148" s="667"/>
      <c r="L148" s="666" t="s">
        <v>165</v>
      </c>
      <c r="M148" s="667"/>
      <c r="N148" s="667"/>
      <c r="O148" s="667"/>
      <c r="P148" s="667"/>
      <c r="Q148" s="667"/>
      <c r="R148" s="667"/>
      <c r="S148" s="667"/>
      <c r="T148" s="667"/>
      <c r="U148" s="667"/>
      <c r="V148" s="667"/>
      <c r="W148" s="667"/>
      <c r="X148" s="668"/>
      <c r="Y148" s="652" t="s">
        <v>166</v>
      </c>
      <c r="Z148" s="653"/>
      <c r="AA148" s="653"/>
      <c r="AB148" s="797"/>
      <c r="AC148" s="811" t="s">
        <v>164</v>
      </c>
      <c r="AD148" s="667"/>
      <c r="AE148" s="667"/>
      <c r="AF148" s="667"/>
      <c r="AG148" s="667"/>
      <c r="AH148" s="666" t="s">
        <v>165</v>
      </c>
      <c r="AI148" s="667"/>
      <c r="AJ148" s="667"/>
      <c r="AK148" s="667"/>
      <c r="AL148" s="667"/>
      <c r="AM148" s="667"/>
      <c r="AN148" s="667"/>
      <c r="AO148" s="667"/>
      <c r="AP148" s="667"/>
      <c r="AQ148" s="667"/>
      <c r="AR148" s="667"/>
      <c r="AS148" s="667"/>
      <c r="AT148" s="668"/>
      <c r="AU148" s="652" t="s">
        <v>166</v>
      </c>
      <c r="AV148" s="653"/>
      <c r="AW148" s="653"/>
      <c r="AX148" s="654"/>
      <c r="AY148" s="34">
        <f>$AY$147</f>
        <v>0</v>
      </c>
    </row>
    <row r="149" spans="1:51" ht="24.75" hidden="1"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hidden="1"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hidden="1" customHeight="1" thickBot="1"/>
    <row r="161" spans="1:51" ht="30" hidden="1" customHeight="1">
      <c r="A161" s="1046" t="s">
        <v>611</v>
      </c>
      <c r="B161" s="1047"/>
      <c r="C161" s="1047"/>
      <c r="D161" s="1047"/>
      <c r="E161" s="1047"/>
      <c r="F161" s="1048"/>
      <c r="G161" s="594" t="s">
        <v>629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630</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hidden="1" customHeight="1">
      <c r="A162" s="1040"/>
      <c r="B162" s="1041"/>
      <c r="C162" s="1041"/>
      <c r="D162" s="1041"/>
      <c r="E162" s="1041"/>
      <c r="F162" s="1042"/>
      <c r="G162" s="811" t="s">
        <v>164</v>
      </c>
      <c r="H162" s="667"/>
      <c r="I162" s="667"/>
      <c r="J162" s="667"/>
      <c r="K162" s="667"/>
      <c r="L162" s="666" t="s">
        <v>165</v>
      </c>
      <c r="M162" s="667"/>
      <c r="N162" s="667"/>
      <c r="O162" s="667"/>
      <c r="P162" s="667"/>
      <c r="Q162" s="667"/>
      <c r="R162" s="667"/>
      <c r="S162" s="667"/>
      <c r="T162" s="667"/>
      <c r="U162" s="667"/>
      <c r="V162" s="667"/>
      <c r="W162" s="667"/>
      <c r="X162" s="668"/>
      <c r="Y162" s="652" t="s">
        <v>166</v>
      </c>
      <c r="Z162" s="653"/>
      <c r="AA162" s="653"/>
      <c r="AB162" s="797"/>
      <c r="AC162" s="811" t="s">
        <v>164</v>
      </c>
      <c r="AD162" s="667"/>
      <c r="AE162" s="667"/>
      <c r="AF162" s="667"/>
      <c r="AG162" s="667"/>
      <c r="AH162" s="666" t="s">
        <v>165</v>
      </c>
      <c r="AI162" s="667"/>
      <c r="AJ162" s="667"/>
      <c r="AK162" s="667"/>
      <c r="AL162" s="667"/>
      <c r="AM162" s="667"/>
      <c r="AN162" s="667"/>
      <c r="AO162" s="667"/>
      <c r="AP162" s="667"/>
      <c r="AQ162" s="667"/>
      <c r="AR162" s="667"/>
      <c r="AS162" s="667"/>
      <c r="AT162" s="668"/>
      <c r="AU162" s="652" t="s">
        <v>166</v>
      </c>
      <c r="AV162" s="653"/>
      <c r="AW162" s="653"/>
      <c r="AX162" s="654"/>
      <c r="AY162" s="34">
        <f>$AY$161</f>
        <v>0</v>
      </c>
    </row>
    <row r="163" spans="1:51" ht="24.75" hidden="1"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hidden="1"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hidden="1" customHeight="1">
      <c r="A174" s="1040"/>
      <c r="B174" s="1041"/>
      <c r="C174" s="1041"/>
      <c r="D174" s="1041"/>
      <c r="E174" s="1041"/>
      <c r="F174" s="1042"/>
      <c r="G174" s="594" t="s">
        <v>631</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632</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hidden="1" customHeight="1">
      <c r="A175" s="1040"/>
      <c r="B175" s="1041"/>
      <c r="C175" s="1041"/>
      <c r="D175" s="1041"/>
      <c r="E175" s="1041"/>
      <c r="F175" s="1042"/>
      <c r="G175" s="811" t="s">
        <v>164</v>
      </c>
      <c r="H175" s="667"/>
      <c r="I175" s="667"/>
      <c r="J175" s="667"/>
      <c r="K175" s="667"/>
      <c r="L175" s="666" t="s">
        <v>165</v>
      </c>
      <c r="M175" s="667"/>
      <c r="N175" s="667"/>
      <c r="O175" s="667"/>
      <c r="P175" s="667"/>
      <c r="Q175" s="667"/>
      <c r="R175" s="667"/>
      <c r="S175" s="667"/>
      <c r="T175" s="667"/>
      <c r="U175" s="667"/>
      <c r="V175" s="667"/>
      <c r="W175" s="667"/>
      <c r="X175" s="668"/>
      <c r="Y175" s="652" t="s">
        <v>166</v>
      </c>
      <c r="Z175" s="653"/>
      <c r="AA175" s="653"/>
      <c r="AB175" s="797"/>
      <c r="AC175" s="811" t="s">
        <v>164</v>
      </c>
      <c r="AD175" s="667"/>
      <c r="AE175" s="667"/>
      <c r="AF175" s="667"/>
      <c r="AG175" s="667"/>
      <c r="AH175" s="666" t="s">
        <v>165</v>
      </c>
      <c r="AI175" s="667"/>
      <c r="AJ175" s="667"/>
      <c r="AK175" s="667"/>
      <c r="AL175" s="667"/>
      <c r="AM175" s="667"/>
      <c r="AN175" s="667"/>
      <c r="AO175" s="667"/>
      <c r="AP175" s="667"/>
      <c r="AQ175" s="667"/>
      <c r="AR175" s="667"/>
      <c r="AS175" s="667"/>
      <c r="AT175" s="668"/>
      <c r="AU175" s="652" t="s">
        <v>166</v>
      </c>
      <c r="AV175" s="653"/>
      <c r="AW175" s="653"/>
      <c r="AX175" s="654"/>
      <c r="AY175" s="34">
        <f>$AY$174</f>
        <v>0</v>
      </c>
    </row>
    <row r="176" spans="1:51" ht="24.75" hidden="1"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hidden="1"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hidden="1" customHeight="1">
      <c r="A187" s="1040"/>
      <c r="B187" s="1041"/>
      <c r="C187" s="1041"/>
      <c r="D187" s="1041"/>
      <c r="E187" s="1041"/>
      <c r="F187" s="1042"/>
      <c r="G187" s="594" t="s">
        <v>633</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634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hidden="1" customHeight="1">
      <c r="A188" s="1040"/>
      <c r="B188" s="1041"/>
      <c r="C188" s="1041"/>
      <c r="D188" s="1041"/>
      <c r="E188" s="1041"/>
      <c r="F188" s="1042"/>
      <c r="G188" s="811" t="s">
        <v>164</v>
      </c>
      <c r="H188" s="667"/>
      <c r="I188" s="667"/>
      <c r="J188" s="667"/>
      <c r="K188" s="667"/>
      <c r="L188" s="666" t="s">
        <v>165</v>
      </c>
      <c r="M188" s="667"/>
      <c r="N188" s="667"/>
      <c r="O188" s="667"/>
      <c r="P188" s="667"/>
      <c r="Q188" s="667"/>
      <c r="R188" s="667"/>
      <c r="S188" s="667"/>
      <c r="T188" s="667"/>
      <c r="U188" s="667"/>
      <c r="V188" s="667"/>
      <c r="W188" s="667"/>
      <c r="X188" s="668"/>
      <c r="Y188" s="652" t="s">
        <v>166</v>
      </c>
      <c r="Z188" s="653"/>
      <c r="AA188" s="653"/>
      <c r="AB188" s="797"/>
      <c r="AC188" s="811" t="s">
        <v>164</v>
      </c>
      <c r="AD188" s="667"/>
      <c r="AE188" s="667"/>
      <c r="AF188" s="667"/>
      <c r="AG188" s="667"/>
      <c r="AH188" s="666" t="s">
        <v>165</v>
      </c>
      <c r="AI188" s="667"/>
      <c r="AJ188" s="667"/>
      <c r="AK188" s="667"/>
      <c r="AL188" s="667"/>
      <c r="AM188" s="667"/>
      <c r="AN188" s="667"/>
      <c r="AO188" s="667"/>
      <c r="AP188" s="667"/>
      <c r="AQ188" s="667"/>
      <c r="AR188" s="667"/>
      <c r="AS188" s="667"/>
      <c r="AT188" s="668"/>
      <c r="AU188" s="652" t="s">
        <v>166</v>
      </c>
      <c r="AV188" s="653"/>
      <c r="AW188" s="653"/>
      <c r="AX188" s="654"/>
      <c r="AY188" s="34">
        <f>$AY$187</f>
        <v>0</v>
      </c>
    </row>
    <row r="189" spans="1:51" ht="24.75" hidden="1"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hidden="1"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hidden="1" customHeight="1">
      <c r="A200" s="1040"/>
      <c r="B200" s="1041"/>
      <c r="C200" s="1041"/>
      <c r="D200" s="1041"/>
      <c r="E200" s="1041"/>
      <c r="F200" s="1042"/>
      <c r="G200" s="594" t="s">
        <v>635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636</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hidden="1" customHeight="1">
      <c r="A201" s="1040"/>
      <c r="B201" s="1041"/>
      <c r="C201" s="1041"/>
      <c r="D201" s="1041"/>
      <c r="E201" s="1041"/>
      <c r="F201" s="1042"/>
      <c r="G201" s="811" t="s">
        <v>164</v>
      </c>
      <c r="H201" s="667"/>
      <c r="I201" s="667"/>
      <c r="J201" s="667"/>
      <c r="K201" s="667"/>
      <c r="L201" s="666" t="s">
        <v>165</v>
      </c>
      <c r="M201" s="667"/>
      <c r="N201" s="667"/>
      <c r="O201" s="667"/>
      <c r="P201" s="667"/>
      <c r="Q201" s="667"/>
      <c r="R201" s="667"/>
      <c r="S201" s="667"/>
      <c r="T201" s="667"/>
      <c r="U201" s="667"/>
      <c r="V201" s="667"/>
      <c r="W201" s="667"/>
      <c r="X201" s="668"/>
      <c r="Y201" s="652" t="s">
        <v>166</v>
      </c>
      <c r="Z201" s="653"/>
      <c r="AA201" s="653"/>
      <c r="AB201" s="797"/>
      <c r="AC201" s="811" t="s">
        <v>164</v>
      </c>
      <c r="AD201" s="667"/>
      <c r="AE201" s="667"/>
      <c r="AF201" s="667"/>
      <c r="AG201" s="667"/>
      <c r="AH201" s="666" t="s">
        <v>165</v>
      </c>
      <c r="AI201" s="667"/>
      <c r="AJ201" s="667"/>
      <c r="AK201" s="667"/>
      <c r="AL201" s="667"/>
      <c r="AM201" s="667"/>
      <c r="AN201" s="667"/>
      <c r="AO201" s="667"/>
      <c r="AP201" s="667"/>
      <c r="AQ201" s="667"/>
      <c r="AR201" s="667"/>
      <c r="AS201" s="667"/>
      <c r="AT201" s="668"/>
      <c r="AU201" s="652" t="s">
        <v>166</v>
      </c>
      <c r="AV201" s="653"/>
      <c r="AW201" s="653"/>
      <c r="AX201" s="654"/>
      <c r="AY201" s="34">
        <f>$AY$200</f>
        <v>0</v>
      </c>
    </row>
    <row r="202" spans="1:51" ht="24.75" hidden="1"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hidden="1"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hidden="1" customHeight="1" thickBot="1"/>
    <row r="214" spans="1:51" ht="30" hidden="1" customHeight="1">
      <c r="A214" s="1037" t="s">
        <v>611</v>
      </c>
      <c r="B214" s="1038"/>
      <c r="C214" s="1038"/>
      <c r="D214" s="1038"/>
      <c r="E214" s="1038"/>
      <c r="F214" s="1039"/>
      <c r="G214" s="594" t="s">
        <v>637</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638</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hidden="1" customHeight="1">
      <c r="A215" s="1040"/>
      <c r="B215" s="1041"/>
      <c r="C215" s="1041"/>
      <c r="D215" s="1041"/>
      <c r="E215" s="1041"/>
      <c r="F215" s="1042"/>
      <c r="G215" s="811" t="s">
        <v>164</v>
      </c>
      <c r="H215" s="667"/>
      <c r="I215" s="667"/>
      <c r="J215" s="667"/>
      <c r="K215" s="667"/>
      <c r="L215" s="666" t="s">
        <v>165</v>
      </c>
      <c r="M215" s="667"/>
      <c r="N215" s="667"/>
      <c r="O215" s="667"/>
      <c r="P215" s="667"/>
      <c r="Q215" s="667"/>
      <c r="R215" s="667"/>
      <c r="S215" s="667"/>
      <c r="T215" s="667"/>
      <c r="U215" s="667"/>
      <c r="V215" s="667"/>
      <c r="W215" s="667"/>
      <c r="X215" s="668"/>
      <c r="Y215" s="652" t="s">
        <v>166</v>
      </c>
      <c r="Z215" s="653"/>
      <c r="AA215" s="653"/>
      <c r="AB215" s="797"/>
      <c r="AC215" s="811" t="s">
        <v>164</v>
      </c>
      <c r="AD215" s="667"/>
      <c r="AE215" s="667"/>
      <c r="AF215" s="667"/>
      <c r="AG215" s="667"/>
      <c r="AH215" s="666" t="s">
        <v>165</v>
      </c>
      <c r="AI215" s="667"/>
      <c r="AJ215" s="667"/>
      <c r="AK215" s="667"/>
      <c r="AL215" s="667"/>
      <c r="AM215" s="667"/>
      <c r="AN215" s="667"/>
      <c r="AO215" s="667"/>
      <c r="AP215" s="667"/>
      <c r="AQ215" s="667"/>
      <c r="AR215" s="667"/>
      <c r="AS215" s="667"/>
      <c r="AT215" s="668"/>
      <c r="AU215" s="652" t="s">
        <v>166</v>
      </c>
      <c r="AV215" s="653"/>
      <c r="AW215" s="653"/>
      <c r="AX215" s="654"/>
      <c r="AY215" s="34">
        <f>$AY$214</f>
        <v>0</v>
      </c>
    </row>
    <row r="216" spans="1:51" ht="24.75" hidden="1"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hidden="1"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hidden="1" customHeight="1">
      <c r="A227" s="1040"/>
      <c r="B227" s="1041"/>
      <c r="C227" s="1041"/>
      <c r="D227" s="1041"/>
      <c r="E227" s="1041"/>
      <c r="F227" s="1042"/>
      <c r="G227" s="594" t="s">
        <v>639</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640</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hidden="1" customHeight="1">
      <c r="A228" s="1040"/>
      <c r="B228" s="1041"/>
      <c r="C228" s="1041"/>
      <c r="D228" s="1041"/>
      <c r="E228" s="1041"/>
      <c r="F228" s="1042"/>
      <c r="G228" s="811" t="s">
        <v>164</v>
      </c>
      <c r="H228" s="667"/>
      <c r="I228" s="667"/>
      <c r="J228" s="667"/>
      <c r="K228" s="667"/>
      <c r="L228" s="666" t="s">
        <v>165</v>
      </c>
      <c r="M228" s="667"/>
      <c r="N228" s="667"/>
      <c r="O228" s="667"/>
      <c r="P228" s="667"/>
      <c r="Q228" s="667"/>
      <c r="R228" s="667"/>
      <c r="S228" s="667"/>
      <c r="T228" s="667"/>
      <c r="U228" s="667"/>
      <c r="V228" s="667"/>
      <c r="W228" s="667"/>
      <c r="X228" s="668"/>
      <c r="Y228" s="652" t="s">
        <v>166</v>
      </c>
      <c r="Z228" s="653"/>
      <c r="AA228" s="653"/>
      <c r="AB228" s="797"/>
      <c r="AC228" s="811" t="s">
        <v>164</v>
      </c>
      <c r="AD228" s="667"/>
      <c r="AE228" s="667"/>
      <c r="AF228" s="667"/>
      <c r="AG228" s="667"/>
      <c r="AH228" s="666" t="s">
        <v>165</v>
      </c>
      <c r="AI228" s="667"/>
      <c r="AJ228" s="667"/>
      <c r="AK228" s="667"/>
      <c r="AL228" s="667"/>
      <c r="AM228" s="667"/>
      <c r="AN228" s="667"/>
      <c r="AO228" s="667"/>
      <c r="AP228" s="667"/>
      <c r="AQ228" s="667"/>
      <c r="AR228" s="667"/>
      <c r="AS228" s="667"/>
      <c r="AT228" s="668"/>
      <c r="AU228" s="652" t="s">
        <v>166</v>
      </c>
      <c r="AV228" s="653"/>
      <c r="AW228" s="653"/>
      <c r="AX228" s="654"/>
      <c r="AY228" s="34">
        <f>$AY$227</f>
        <v>0</v>
      </c>
    </row>
    <row r="229" spans="1:51" ht="24.75" hidden="1"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hidden="1"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hidden="1" customHeight="1">
      <c r="A240" s="1040"/>
      <c r="B240" s="1041"/>
      <c r="C240" s="1041"/>
      <c r="D240" s="1041"/>
      <c r="E240" s="1041"/>
      <c r="F240" s="1042"/>
      <c r="G240" s="594" t="s">
        <v>641</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642</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hidden="1" customHeight="1">
      <c r="A241" s="1040"/>
      <c r="B241" s="1041"/>
      <c r="C241" s="1041"/>
      <c r="D241" s="1041"/>
      <c r="E241" s="1041"/>
      <c r="F241" s="1042"/>
      <c r="G241" s="811" t="s">
        <v>164</v>
      </c>
      <c r="H241" s="667"/>
      <c r="I241" s="667"/>
      <c r="J241" s="667"/>
      <c r="K241" s="667"/>
      <c r="L241" s="666" t="s">
        <v>165</v>
      </c>
      <c r="M241" s="667"/>
      <c r="N241" s="667"/>
      <c r="O241" s="667"/>
      <c r="P241" s="667"/>
      <c r="Q241" s="667"/>
      <c r="R241" s="667"/>
      <c r="S241" s="667"/>
      <c r="T241" s="667"/>
      <c r="U241" s="667"/>
      <c r="V241" s="667"/>
      <c r="W241" s="667"/>
      <c r="X241" s="668"/>
      <c r="Y241" s="652" t="s">
        <v>166</v>
      </c>
      <c r="Z241" s="653"/>
      <c r="AA241" s="653"/>
      <c r="AB241" s="797"/>
      <c r="AC241" s="811" t="s">
        <v>164</v>
      </c>
      <c r="AD241" s="667"/>
      <c r="AE241" s="667"/>
      <c r="AF241" s="667"/>
      <c r="AG241" s="667"/>
      <c r="AH241" s="666" t="s">
        <v>165</v>
      </c>
      <c r="AI241" s="667"/>
      <c r="AJ241" s="667"/>
      <c r="AK241" s="667"/>
      <c r="AL241" s="667"/>
      <c r="AM241" s="667"/>
      <c r="AN241" s="667"/>
      <c r="AO241" s="667"/>
      <c r="AP241" s="667"/>
      <c r="AQ241" s="667"/>
      <c r="AR241" s="667"/>
      <c r="AS241" s="667"/>
      <c r="AT241" s="668"/>
      <c r="AU241" s="652" t="s">
        <v>166</v>
      </c>
      <c r="AV241" s="653"/>
      <c r="AW241" s="653"/>
      <c r="AX241" s="654"/>
      <c r="AY241" s="34">
        <f>$AY$240</f>
        <v>0</v>
      </c>
    </row>
    <row r="242" spans="1:51" ht="24.75" hidden="1"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hidden="1"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hidden="1" customHeight="1">
      <c r="A253" s="1040"/>
      <c r="B253" s="1041"/>
      <c r="C253" s="1041"/>
      <c r="D253" s="1041"/>
      <c r="E253" s="1041"/>
      <c r="F253" s="1042"/>
      <c r="G253" s="594" t="s">
        <v>643</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644</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hidden="1" customHeight="1">
      <c r="A254" s="1040"/>
      <c r="B254" s="1041"/>
      <c r="C254" s="1041"/>
      <c r="D254" s="1041"/>
      <c r="E254" s="1041"/>
      <c r="F254" s="1042"/>
      <c r="G254" s="811" t="s">
        <v>164</v>
      </c>
      <c r="H254" s="667"/>
      <c r="I254" s="667"/>
      <c r="J254" s="667"/>
      <c r="K254" s="667"/>
      <c r="L254" s="666" t="s">
        <v>165</v>
      </c>
      <c r="M254" s="667"/>
      <c r="N254" s="667"/>
      <c r="O254" s="667"/>
      <c r="P254" s="667"/>
      <c r="Q254" s="667"/>
      <c r="R254" s="667"/>
      <c r="S254" s="667"/>
      <c r="T254" s="667"/>
      <c r="U254" s="667"/>
      <c r="V254" s="667"/>
      <c r="W254" s="667"/>
      <c r="X254" s="668"/>
      <c r="Y254" s="652" t="s">
        <v>166</v>
      </c>
      <c r="Z254" s="653"/>
      <c r="AA254" s="653"/>
      <c r="AB254" s="797"/>
      <c r="AC254" s="811" t="s">
        <v>164</v>
      </c>
      <c r="AD254" s="667"/>
      <c r="AE254" s="667"/>
      <c r="AF254" s="667"/>
      <c r="AG254" s="667"/>
      <c r="AH254" s="666" t="s">
        <v>165</v>
      </c>
      <c r="AI254" s="667"/>
      <c r="AJ254" s="667"/>
      <c r="AK254" s="667"/>
      <c r="AL254" s="667"/>
      <c r="AM254" s="667"/>
      <c r="AN254" s="667"/>
      <c r="AO254" s="667"/>
      <c r="AP254" s="667"/>
      <c r="AQ254" s="667"/>
      <c r="AR254" s="667"/>
      <c r="AS254" s="667"/>
      <c r="AT254" s="668"/>
      <c r="AU254" s="652" t="s">
        <v>166</v>
      </c>
      <c r="AV254" s="653"/>
      <c r="AW254" s="653"/>
      <c r="AX254" s="654"/>
      <c r="AY254" s="34">
        <f>$AY$253</f>
        <v>0</v>
      </c>
    </row>
    <row r="255" spans="1:51" ht="24.75" hidden="1"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hidden="1"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J204" sqref="J204:O20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1"/>
      <c r="B3" s="361"/>
      <c r="C3" s="361" t="s">
        <v>169</v>
      </c>
      <c r="D3" s="361"/>
      <c r="E3" s="361"/>
      <c r="F3" s="361"/>
      <c r="G3" s="361"/>
      <c r="H3" s="361"/>
      <c r="I3" s="361"/>
      <c r="J3" s="153" t="s">
        <v>170</v>
      </c>
      <c r="K3" s="362"/>
      <c r="L3" s="362"/>
      <c r="M3" s="362"/>
      <c r="N3" s="362"/>
      <c r="O3" s="362"/>
      <c r="P3" s="248" t="s">
        <v>171</v>
      </c>
      <c r="Q3" s="248"/>
      <c r="R3" s="248"/>
      <c r="S3" s="248"/>
      <c r="T3" s="248"/>
      <c r="U3" s="248"/>
      <c r="V3" s="248"/>
      <c r="W3" s="248"/>
      <c r="X3" s="248"/>
      <c r="Y3" s="363" t="s">
        <v>172</v>
      </c>
      <c r="Z3" s="364"/>
      <c r="AA3" s="364"/>
      <c r="AB3" s="364"/>
      <c r="AC3" s="153" t="s">
        <v>173</v>
      </c>
      <c r="AD3" s="153"/>
      <c r="AE3" s="153"/>
      <c r="AF3" s="153"/>
      <c r="AG3" s="153"/>
      <c r="AH3" s="363" t="s">
        <v>190</v>
      </c>
      <c r="AI3" s="361"/>
      <c r="AJ3" s="361"/>
      <c r="AK3" s="361"/>
      <c r="AL3" s="361" t="s">
        <v>175</v>
      </c>
      <c r="AM3" s="361"/>
      <c r="AN3" s="361"/>
      <c r="AO3" s="365"/>
      <c r="AP3" s="366" t="s">
        <v>176</v>
      </c>
      <c r="AQ3" s="366"/>
      <c r="AR3" s="366"/>
      <c r="AS3" s="366"/>
      <c r="AT3" s="366"/>
      <c r="AU3" s="366"/>
      <c r="AV3" s="366"/>
      <c r="AW3" s="366"/>
      <c r="AX3" s="366"/>
      <c r="AY3">
        <f>$AY$2</f>
        <v>1</v>
      </c>
    </row>
    <row r="4" spans="1:51" ht="26.25" customHeight="1">
      <c r="A4" s="1051">
        <v>1</v>
      </c>
      <c r="B4" s="1051">
        <v>1</v>
      </c>
      <c r="C4" s="359" t="s">
        <v>815</v>
      </c>
      <c r="D4" s="344"/>
      <c r="E4" s="344"/>
      <c r="F4" s="344"/>
      <c r="G4" s="344"/>
      <c r="H4" s="344"/>
      <c r="I4" s="344"/>
      <c r="J4" s="345">
        <v>4010001032038</v>
      </c>
      <c r="K4" s="346"/>
      <c r="L4" s="346"/>
      <c r="M4" s="346"/>
      <c r="N4" s="346"/>
      <c r="O4" s="346"/>
      <c r="P4" s="360" t="s">
        <v>796</v>
      </c>
      <c r="Q4" s="347"/>
      <c r="R4" s="347"/>
      <c r="S4" s="347"/>
      <c r="T4" s="347"/>
      <c r="U4" s="347"/>
      <c r="V4" s="347"/>
      <c r="W4" s="347"/>
      <c r="X4" s="347"/>
      <c r="Y4" s="348">
        <v>1.3</v>
      </c>
      <c r="Z4" s="349"/>
      <c r="AA4" s="349"/>
      <c r="AB4" s="350"/>
      <c r="AC4" s="1052" t="s">
        <v>292</v>
      </c>
      <c r="AD4" s="1052"/>
      <c r="AE4" s="1052"/>
      <c r="AF4" s="1052"/>
      <c r="AG4" s="1052"/>
      <c r="AH4" s="353" t="s">
        <v>773</v>
      </c>
      <c r="AI4" s="354"/>
      <c r="AJ4" s="354"/>
      <c r="AK4" s="354"/>
      <c r="AL4" s="355" t="s">
        <v>773</v>
      </c>
      <c r="AM4" s="356"/>
      <c r="AN4" s="356"/>
      <c r="AO4" s="357"/>
      <c r="AP4" s="358" t="s">
        <v>774</v>
      </c>
      <c r="AQ4" s="358"/>
      <c r="AR4" s="358"/>
      <c r="AS4" s="358"/>
      <c r="AT4" s="358"/>
      <c r="AU4" s="358"/>
      <c r="AV4" s="358"/>
      <c r="AW4" s="358"/>
      <c r="AX4" s="358"/>
      <c r="AY4">
        <f>$AY$2</f>
        <v>1</v>
      </c>
    </row>
    <row r="5" spans="1:51" ht="26.25" hidden="1" customHeight="1">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hidden="1" customHeight="1">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hidden="1" customHeight="1">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hidden="1" customHeight="1">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hidden="1" customHeight="1">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hidden="1" customHeight="1">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hidden="1" customHeight="1">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hidden="1" customHeight="1">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hidden="1" customHeight="1">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hidden="1" customHeight="1">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hidden="1" customHeight="1">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hidden="1" customHeight="1">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hidden="1" customHeight="1">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hidden="1" customHeight="1">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hidden="1" customHeight="1">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hidden="1" customHeight="1">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hidden="1" customHeight="1">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hidden="1" customHeight="1">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hidden="1" customHeight="1">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hidden="1" customHeight="1">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hidden="1" customHeight="1">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hidden="1" customHeight="1">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hidden="1" customHeight="1">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hidden="1" customHeight="1">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hidden="1" customHeight="1">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hidden="1" customHeight="1">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hidden="1" customHeight="1">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hidden="1" customHeight="1">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hidden="1" customHeight="1">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1"/>
      <c r="B36" s="361"/>
      <c r="C36" s="361" t="s">
        <v>169</v>
      </c>
      <c r="D36" s="361"/>
      <c r="E36" s="361"/>
      <c r="F36" s="361"/>
      <c r="G36" s="361"/>
      <c r="H36" s="361"/>
      <c r="I36" s="361"/>
      <c r="J36" s="153" t="s">
        <v>170</v>
      </c>
      <c r="K36" s="362"/>
      <c r="L36" s="362"/>
      <c r="M36" s="362"/>
      <c r="N36" s="362"/>
      <c r="O36" s="362"/>
      <c r="P36" s="248" t="s">
        <v>171</v>
      </c>
      <c r="Q36" s="248"/>
      <c r="R36" s="248"/>
      <c r="S36" s="248"/>
      <c r="T36" s="248"/>
      <c r="U36" s="248"/>
      <c r="V36" s="248"/>
      <c r="W36" s="248"/>
      <c r="X36" s="248"/>
      <c r="Y36" s="363" t="s">
        <v>172</v>
      </c>
      <c r="Z36" s="364"/>
      <c r="AA36" s="364"/>
      <c r="AB36" s="364"/>
      <c r="AC36" s="153" t="s">
        <v>173</v>
      </c>
      <c r="AD36" s="153"/>
      <c r="AE36" s="153"/>
      <c r="AF36" s="153"/>
      <c r="AG36" s="153"/>
      <c r="AH36" s="363" t="s">
        <v>190</v>
      </c>
      <c r="AI36" s="361"/>
      <c r="AJ36" s="361"/>
      <c r="AK36" s="361"/>
      <c r="AL36" s="361" t="s">
        <v>175</v>
      </c>
      <c r="AM36" s="361"/>
      <c r="AN36" s="361"/>
      <c r="AO36" s="365"/>
      <c r="AP36" s="366" t="s">
        <v>176</v>
      </c>
      <c r="AQ36" s="366"/>
      <c r="AR36" s="366"/>
      <c r="AS36" s="366"/>
      <c r="AT36" s="366"/>
      <c r="AU36" s="366"/>
      <c r="AV36" s="366"/>
      <c r="AW36" s="366"/>
      <c r="AX36" s="366"/>
      <c r="AY36">
        <f>$AY$34</f>
        <v>1</v>
      </c>
    </row>
    <row r="37" spans="1:51" ht="26.25" customHeight="1">
      <c r="A37" s="1051">
        <v>1</v>
      </c>
      <c r="B37" s="1051">
        <v>1</v>
      </c>
      <c r="C37" s="359" t="s">
        <v>816</v>
      </c>
      <c r="D37" s="344"/>
      <c r="E37" s="344"/>
      <c r="F37" s="344"/>
      <c r="G37" s="344"/>
      <c r="H37" s="344"/>
      <c r="I37" s="344"/>
      <c r="J37" s="345" t="s">
        <v>773</v>
      </c>
      <c r="K37" s="346"/>
      <c r="L37" s="346"/>
      <c r="M37" s="346"/>
      <c r="N37" s="346"/>
      <c r="O37" s="346"/>
      <c r="P37" s="360" t="s">
        <v>846</v>
      </c>
      <c r="Q37" s="347"/>
      <c r="R37" s="347"/>
      <c r="S37" s="347"/>
      <c r="T37" s="347"/>
      <c r="U37" s="347"/>
      <c r="V37" s="347"/>
      <c r="W37" s="347"/>
      <c r="X37" s="347"/>
      <c r="Y37" s="348">
        <v>8.3000000000000007</v>
      </c>
      <c r="Z37" s="349"/>
      <c r="AA37" s="349"/>
      <c r="AB37" s="350"/>
      <c r="AC37" s="1052" t="s">
        <v>303</v>
      </c>
      <c r="AD37" s="1052"/>
      <c r="AE37" s="1052"/>
      <c r="AF37" s="1052"/>
      <c r="AG37" s="1052"/>
      <c r="AH37" s="353" t="s">
        <v>773</v>
      </c>
      <c r="AI37" s="354"/>
      <c r="AJ37" s="354"/>
      <c r="AK37" s="354"/>
      <c r="AL37" s="355" t="s">
        <v>773</v>
      </c>
      <c r="AM37" s="356"/>
      <c r="AN37" s="356"/>
      <c r="AO37" s="357"/>
      <c r="AP37" s="358" t="s">
        <v>774</v>
      </c>
      <c r="AQ37" s="358"/>
      <c r="AR37" s="358"/>
      <c r="AS37" s="358"/>
      <c r="AT37" s="358"/>
      <c r="AU37" s="358"/>
      <c r="AV37" s="358"/>
      <c r="AW37" s="358"/>
      <c r="AX37" s="358"/>
      <c r="AY37">
        <f>$AY$34</f>
        <v>1</v>
      </c>
    </row>
    <row r="38" spans="1:51" ht="26.25" customHeight="1">
      <c r="A38" s="1051">
        <v>2</v>
      </c>
      <c r="B38" s="1051">
        <v>1</v>
      </c>
      <c r="C38" s="359" t="s">
        <v>817</v>
      </c>
      <c r="D38" s="344"/>
      <c r="E38" s="344"/>
      <c r="F38" s="344"/>
      <c r="G38" s="344"/>
      <c r="H38" s="344"/>
      <c r="I38" s="344"/>
      <c r="J38" s="345" t="s">
        <v>773</v>
      </c>
      <c r="K38" s="346"/>
      <c r="L38" s="346"/>
      <c r="M38" s="346"/>
      <c r="N38" s="346"/>
      <c r="O38" s="346"/>
      <c r="P38" s="360" t="s">
        <v>846</v>
      </c>
      <c r="Q38" s="347"/>
      <c r="R38" s="347"/>
      <c r="S38" s="347"/>
      <c r="T38" s="347"/>
      <c r="U38" s="347"/>
      <c r="V38" s="347"/>
      <c r="W38" s="347"/>
      <c r="X38" s="347"/>
      <c r="Y38" s="348">
        <v>4.5999999999999996</v>
      </c>
      <c r="Z38" s="349"/>
      <c r="AA38" s="349"/>
      <c r="AB38" s="350"/>
      <c r="AC38" s="1052" t="s">
        <v>303</v>
      </c>
      <c r="AD38" s="1052"/>
      <c r="AE38" s="1052"/>
      <c r="AF38" s="1052"/>
      <c r="AG38" s="1052"/>
      <c r="AH38" s="353" t="s">
        <v>773</v>
      </c>
      <c r="AI38" s="354"/>
      <c r="AJ38" s="354"/>
      <c r="AK38" s="354"/>
      <c r="AL38" s="355" t="s">
        <v>773</v>
      </c>
      <c r="AM38" s="356"/>
      <c r="AN38" s="356"/>
      <c r="AO38" s="357"/>
      <c r="AP38" s="358" t="s">
        <v>774</v>
      </c>
      <c r="AQ38" s="358"/>
      <c r="AR38" s="358"/>
      <c r="AS38" s="358"/>
      <c r="AT38" s="358"/>
      <c r="AU38" s="358"/>
      <c r="AV38" s="358"/>
      <c r="AW38" s="358"/>
      <c r="AX38" s="358"/>
      <c r="AY38">
        <f>COUNTA($C$38)</f>
        <v>1</v>
      </c>
    </row>
    <row r="39" spans="1:51" ht="26.25" customHeight="1">
      <c r="A39" s="1051">
        <v>3</v>
      </c>
      <c r="B39" s="1051">
        <v>1</v>
      </c>
      <c r="C39" s="359" t="s">
        <v>818</v>
      </c>
      <c r="D39" s="344"/>
      <c r="E39" s="344"/>
      <c r="F39" s="344"/>
      <c r="G39" s="344"/>
      <c r="H39" s="344"/>
      <c r="I39" s="344"/>
      <c r="J39" s="345" t="s">
        <v>773</v>
      </c>
      <c r="K39" s="346"/>
      <c r="L39" s="346"/>
      <c r="M39" s="346"/>
      <c r="N39" s="346"/>
      <c r="O39" s="346"/>
      <c r="P39" s="360" t="s">
        <v>846</v>
      </c>
      <c r="Q39" s="347"/>
      <c r="R39" s="347"/>
      <c r="S39" s="347"/>
      <c r="T39" s="347"/>
      <c r="U39" s="347"/>
      <c r="V39" s="347"/>
      <c r="W39" s="347"/>
      <c r="X39" s="347"/>
      <c r="Y39" s="348">
        <v>3.6</v>
      </c>
      <c r="Z39" s="349"/>
      <c r="AA39" s="349"/>
      <c r="AB39" s="350"/>
      <c r="AC39" s="1052" t="s">
        <v>303</v>
      </c>
      <c r="AD39" s="1052"/>
      <c r="AE39" s="1052"/>
      <c r="AF39" s="1052"/>
      <c r="AG39" s="1052"/>
      <c r="AH39" s="353" t="s">
        <v>773</v>
      </c>
      <c r="AI39" s="354"/>
      <c r="AJ39" s="354"/>
      <c r="AK39" s="354"/>
      <c r="AL39" s="355" t="s">
        <v>773</v>
      </c>
      <c r="AM39" s="356"/>
      <c r="AN39" s="356"/>
      <c r="AO39" s="357"/>
      <c r="AP39" s="358" t="s">
        <v>774</v>
      </c>
      <c r="AQ39" s="358"/>
      <c r="AR39" s="358"/>
      <c r="AS39" s="358"/>
      <c r="AT39" s="358"/>
      <c r="AU39" s="358"/>
      <c r="AV39" s="358"/>
      <c r="AW39" s="358"/>
      <c r="AX39" s="358"/>
      <c r="AY39">
        <f>COUNTA($C$39)</f>
        <v>1</v>
      </c>
    </row>
    <row r="40" spans="1:51" ht="26.25" customHeight="1">
      <c r="A40" s="1051">
        <v>4</v>
      </c>
      <c r="B40" s="1051">
        <v>1</v>
      </c>
      <c r="C40" s="359" t="s">
        <v>819</v>
      </c>
      <c r="D40" s="344"/>
      <c r="E40" s="344"/>
      <c r="F40" s="344"/>
      <c r="G40" s="344"/>
      <c r="H40" s="344"/>
      <c r="I40" s="344"/>
      <c r="J40" s="345" t="s">
        <v>773</v>
      </c>
      <c r="K40" s="346"/>
      <c r="L40" s="346"/>
      <c r="M40" s="346"/>
      <c r="N40" s="346"/>
      <c r="O40" s="346"/>
      <c r="P40" s="360" t="s">
        <v>846</v>
      </c>
      <c r="Q40" s="347"/>
      <c r="R40" s="347"/>
      <c r="S40" s="347"/>
      <c r="T40" s="347"/>
      <c r="U40" s="347"/>
      <c r="V40" s="347"/>
      <c r="W40" s="347"/>
      <c r="X40" s="347"/>
      <c r="Y40" s="348">
        <v>3.4</v>
      </c>
      <c r="Z40" s="349"/>
      <c r="AA40" s="349"/>
      <c r="AB40" s="350"/>
      <c r="AC40" s="1052" t="s">
        <v>303</v>
      </c>
      <c r="AD40" s="1052"/>
      <c r="AE40" s="1052"/>
      <c r="AF40" s="1052"/>
      <c r="AG40" s="1052"/>
      <c r="AH40" s="353" t="s">
        <v>773</v>
      </c>
      <c r="AI40" s="354"/>
      <c r="AJ40" s="354"/>
      <c r="AK40" s="354"/>
      <c r="AL40" s="355" t="s">
        <v>773</v>
      </c>
      <c r="AM40" s="356"/>
      <c r="AN40" s="356"/>
      <c r="AO40" s="357"/>
      <c r="AP40" s="358" t="s">
        <v>774</v>
      </c>
      <c r="AQ40" s="358"/>
      <c r="AR40" s="358"/>
      <c r="AS40" s="358"/>
      <c r="AT40" s="358"/>
      <c r="AU40" s="358"/>
      <c r="AV40" s="358"/>
      <c r="AW40" s="358"/>
      <c r="AX40" s="358"/>
      <c r="AY40">
        <f>COUNTA($C$40)</f>
        <v>1</v>
      </c>
    </row>
    <row r="41" spans="1:51" ht="26.25" customHeight="1">
      <c r="A41" s="1051">
        <v>5</v>
      </c>
      <c r="B41" s="1051">
        <v>1</v>
      </c>
      <c r="C41" s="359" t="s">
        <v>820</v>
      </c>
      <c r="D41" s="344"/>
      <c r="E41" s="344"/>
      <c r="F41" s="344"/>
      <c r="G41" s="344"/>
      <c r="H41" s="344"/>
      <c r="I41" s="344"/>
      <c r="J41" s="345" t="s">
        <v>773</v>
      </c>
      <c r="K41" s="346"/>
      <c r="L41" s="346"/>
      <c r="M41" s="346"/>
      <c r="N41" s="346"/>
      <c r="O41" s="346"/>
      <c r="P41" s="360" t="s">
        <v>846</v>
      </c>
      <c r="Q41" s="347"/>
      <c r="R41" s="347"/>
      <c r="S41" s="347"/>
      <c r="T41" s="347"/>
      <c r="U41" s="347"/>
      <c r="V41" s="347"/>
      <c r="W41" s="347"/>
      <c r="X41" s="347"/>
      <c r="Y41" s="348">
        <v>3.2</v>
      </c>
      <c r="Z41" s="349"/>
      <c r="AA41" s="349"/>
      <c r="AB41" s="350"/>
      <c r="AC41" s="1052" t="s">
        <v>303</v>
      </c>
      <c r="AD41" s="1052"/>
      <c r="AE41" s="1052"/>
      <c r="AF41" s="1052"/>
      <c r="AG41" s="1052"/>
      <c r="AH41" s="353" t="s">
        <v>773</v>
      </c>
      <c r="AI41" s="354"/>
      <c r="AJ41" s="354"/>
      <c r="AK41" s="354"/>
      <c r="AL41" s="355" t="s">
        <v>773</v>
      </c>
      <c r="AM41" s="356"/>
      <c r="AN41" s="356"/>
      <c r="AO41" s="357"/>
      <c r="AP41" s="358" t="s">
        <v>774</v>
      </c>
      <c r="AQ41" s="358"/>
      <c r="AR41" s="358"/>
      <c r="AS41" s="358"/>
      <c r="AT41" s="358"/>
      <c r="AU41" s="358"/>
      <c r="AV41" s="358"/>
      <c r="AW41" s="358"/>
      <c r="AX41" s="358"/>
      <c r="AY41">
        <f>COUNTA($C$41)</f>
        <v>1</v>
      </c>
    </row>
    <row r="42" spans="1:51" ht="26.25" customHeight="1">
      <c r="A42" s="1051">
        <v>6</v>
      </c>
      <c r="B42" s="1051">
        <v>1</v>
      </c>
      <c r="C42" s="359" t="s">
        <v>821</v>
      </c>
      <c r="D42" s="344"/>
      <c r="E42" s="344"/>
      <c r="F42" s="344"/>
      <c r="G42" s="344"/>
      <c r="H42" s="344"/>
      <c r="I42" s="344"/>
      <c r="J42" s="345" t="s">
        <v>773</v>
      </c>
      <c r="K42" s="346"/>
      <c r="L42" s="346"/>
      <c r="M42" s="346"/>
      <c r="N42" s="346"/>
      <c r="O42" s="346"/>
      <c r="P42" s="360" t="s">
        <v>846</v>
      </c>
      <c r="Q42" s="347"/>
      <c r="R42" s="347"/>
      <c r="S42" s="347"/>
      <c r="T42" s="347"/>
      <c r="U42" s="347"/>
      <c r="V42" s="347"/>
      <c r="W42" s="347"/>
      <c r="X42" s="347"/>
      <c r="Y42" s="348">
        <v>2.6</v>
      </c>
      <c r="Z42" s="349"/>
      <c r="AA42" s="349"/>
      <c r="AB42" s="350"/>
      <c r="AC42" s="1052" t="s">
        <v>303</v>
      </c>
      <c r="AD42" s="1052"/>
      <c r="AE42" s="1052"/>
      <c r="AF42" s="1052"/>
      <c r="AG42" s="1052"/>
      <c r="AH42" s="353" t="s">
        <v>773</v>
      </c>
      <c r="AI42" s="354"/>
      <c r="AJ42" s="354"/>
      <c r="AK42" s="354"/>
      <c r="AL42" s="355" t="s">
        <v>773</v>
      </c>
      <c r="AM42" s="356"/>
      <c r="AN42" s="356"/>
      <c r="AO42" s="357"/>
      <c r="AP42" s="358" t="s">
        <v>774</v>
      </c>
      <c r="AQ42" s="358"/>
      <c r="AR42" s="358"/>
      <c r="AS42" s="358"/>
      <c r="AT42" s="358"/>
      <c r="AU42" s="358"/>
      <c r="AV42" s="358"/>
      <c r="AW42" s="358"/>
      <c r="AX42" s="358"/>
      <c r="AY42">
        <f>COUNTA($C$42)</f>
        <v>1</v>
      </c>
    </row>
    <row r="43" spans="1:51" ht="26.25" customHeight="1">
      <c r="A43" s="1051">
        <v>7</v>
      </c>
      <c r="B43" s="1051">
        <v>1</v>
      </c>
      <c r="C43" s="359" t="s">
        <v>822</v>
      </c>
      <c r="D43" s="344"/>
      <c r="E43" s="344"/>
      <c r="F43" s="344"/>
      <c r="G43" s="344"/>
      <c r="H43" s="344"/>
      <c r="I43" s="344"/>
      <c r="J43" s="345" t="s">
        <v>773</v>
      </c>
      <c r="K43" s="346"/>
      <c r="L43" s="346"/>
      <c r="M43" s="346"/>
      <c r="N43" s="346"/>
      <c r="O43" s="346"/>
      <c r="P43" s="360" t="s">
        <v>846</v>
      </c>
      <c r="Q43" s="347"/>
      <c r="R43" s="347"/>
      <c r="S43" s="347"/>
      <c r="T43" s="347"/>
      <c r="U43" s="347"/>
      <c r="V43" s="347"/>
      <c r="W43" s="347"/>
      <c r="X43" s="347"/>
      <c r="Y43" s="348">
        <v>1.7</v>
      </c>
      <c r="Z43" s="349"/>
      <c r="AA43" s="349"/>
      <c r="AB43" s="350"/>
      <c r="AC43" s="1052" t="s">
        <v>303</v>
      </c>
      <c r="AD43" s="1052"/>
      <c r="AE43" s="1052"/>
      <c r="AF43" s="1052"/>
      <c r="AG43" s="1052"/>
      <c r="AH43" s="353" t="s">
        <v>773</v>
      </c>
      <c r="AI43" s="354"/>
      <c r="AJ43" s="354"/>
      <c r="AK43" s="354"/>
      <c r="AL43" s="355" t="s">
        <v>773</v>
      </c>
      <c r="AM43" s="356"/>
      <c r="AN43" s="356"/>
      <c r="AO43" s="357"/>
      <c r="AP43" s="358" t="s">
        <v>774</v>
      </c>
      <c r="AQ43" s="358"/>
      <c r="AR43" s="358"/>
      <c r="AS43" s="358"/>
      <c r="AT43" s="358"/>
      <c r="AU43" s="358"/>
      <c r="AV43" s="358"/>
      <c r="AW43" s="358"/>
      <c r="AX43" s="358"/>
      <c r="AY43">
        <f>COUNTA($C$43)</f>
        <v>1</v>
      </c>
    </row>
    <row r="44" spans="1:51" ht="26.25" customHeight="1">
      <c r="A44" s="1051">
        <v>8</v>
      </c>
      <c r="B44" s="1051">
        <v>1</v>
      </c>
      <c r="C44" s="359" t="s">
        <v>823</v>
      </c>
      <c r="D44" s="344"/>
      <c r="E44" s="344"/>
      <c r="F44" s="344"/>
      <c r="G44" s="344"/>
      <c r="H44" s="344"/>
      <c r="I44" s="344"/>
      <c r="J44" s="345" t="s">
        <v>773</v>
      </c>
      <c r="K44" s="346"/>
      <c r="L44" s="346"/>
      <c r="M44" s="346"/>
      <c r="N44" s="346"/>
      <c r="O44" s="346"/>
      <c r="P44" s="360" t="s">
        <v>846</v>
      </c>
      <c r="Q44" s="347"/>
      <c r="R44" s="347"/>
      <c r="S44" s="347"/>
      <c r="T44" s="347"/>
      <c r="U44" s="347"/>
      <c r="V44" s="347"/>
      <c r="W44" s="347"/>
      <c r="X44" s="347"/>
      <c r="Y44" s="348">
        <v>0.8</v>
      </c>
      <c r="Z44" s="349"/>
      <c r="AA44" s="349"/>
      <c r="AB44" s="350"/>
      <c r="AC44" s="1052" t="s">
        <v>303</v>
      </c>
      <c r="AD44" s="1052"/>
      <c r="AE44" s="1052"/>
      <c r="AF44" s="1052"/>
      <c r="AG44" s="1052"/>
      <c r="AH44" s="353" t="s">
        <v>773</v>
      </c>
      <c r="AI44" s="354"/>
      <c r="AJ44" s="354"/>
      <c r="AK44" s="354"/>
      <c r="AL44" s="355" t="s">
        <v>773</v>
      </c>
      <c r="AM44" s="356"/>
      <c r="AN44" s="356"/>
      <c r="AO44" s="357"/>
      <c r="AP44" s="358" t="s">
        <v>774</v>
      </c>
      <c r="AQ44" s="358"/>
      <c r="AR44" s="358"/>
      <c r="AS44" s="358"/>
      <c r="AT44" s="358"/>
      <c r="AU44" s="358"/>
      <c r="AV44" s="358"/>
      <c r="AW44" s="358"/>
      <c r="AX44" s="358"/>
      <c r="AY44">
        <f>COUNTA($C$44)</f>
        <v>1</v>
      </c>
    </row>
    <row r="45" spans="1:51" ht="26.25" customHeight="1">
      <c r="A45" s="1051">
        <v>9</v>
      </c>
      <c r="B45" s="1051">
        <v>1</v>
      </c>
      <c r="C45" s="359" t="s">
        <v>824</v>
      </c>
      <c r="D45" s="344"/>
      <c r="E45" s="344"/>
      <c r="F45" s="344"/>
      <c r="G45" s="344"/>
      <c r="H45" s="344"/>
      <c r="I45" s="344"/>
      <c r="J45" s="345" t="s">
        <v>773</v>
      </c>
      <c r="K45" s="346"/>
      <c r="L45" s="346"/>
      <c r="M45" s="346"/>
      <c r="N45" s="346"/>
      <c r="O45" s="346"/>
      <c r="P45" s="360" t="s">
        <v>846</v>
      </c>
      <c r="Q45" s="347"/>
      <c r="R45" s="347"/>
      <c r="S45" s="347"/>
      <c r="T45" s="347"/>
      <c r="U45" s="347"/>
      <c r="V45" s="347"/>
      <c r="W45" s="347"/>
      <c r="X45" s="347"/>
      <c r="Y45" s="348">
        <v>0.6</v>
      </c>
      <c r="Z45" s="349"/>
      <c r="AA45" s="349"/>
      <c r="AB45" s="350"/>
      <c r="AC45" s="1052" t="s">
        <v>303</v>
      </c>
      <c r="AD45" s="1052"/>
      <c r="AE45" s="1052"/>
      <c r="AF45" s="1052"/>
      <c r="AG45" s="1052"/>
      <c r="AH45" s="353" t="s">
        <v>773</v>
      </c>
      <c r="AI45" s="354"/>
      <c r="AJ45" s="354"/>
      <c r="AK45" s="354"/>
      <c r="AL45" s="355" t="s">
        <v>773</v>
      </c>
      <c r="AM45" s="356"/>
      <c r="AN45" s="356"/>
      <c r="AO45" s="357"/>
      <c r="AP45" s="358" t="s">
        <v>774</v>
      </c>
      <c r="AQ45" s="358"/>
      <c r="AR45" s="358"/>
      <c r="AS45" s="358"/>
      <c r="AT45" s="358"/>
      <c r="AU45" s="358"/>
      <c r="AV45" s="358"/>
      <c r="AW45" s="358"/>
      <c r="AX45" s="358"/>
      <c r="AY45">
        <f>COUNTA($C$45)</f>
        <v>1</v>
      </c>
    </row>
    <row r="46" spans="1:51" ht="26.25" customHeight="1">
      <c r="A46" s="1051">
        <v>10</v>
      </c>
      <c r="B46" s="1051">
        <v>1</v>
      </c>
      <c r="C46" s="359" t="s">
        <v>825</v>
      </c>
      <c r="D46" s="344"/>
      <c r="E46" s="344"/>
      <c r="F46" s="344"/>
      <c r="G46" s="344"/>
      <c r="H46" s="344"/>
      <c r="I46" s="344"/>
      <c r="J46" s="345" t="s">
        <v>773</v>
      </c>
      <c r="K46" s="346"/>
      <c r="L46" s="346"/>
      <c r="M46" s="346"/>
      <c r="N46" s="346"/>
      <c r="O46" s="346"/>
      <c r="P46" s="360" t="s">
        <v>846</v>
      </c>
      <c r="Q46" s="347"/>
      <c r="R46" s="347"/>
      <c r="S46" s="347"/>
      <c r="T46" s="347"/>
      <c r="U46" s="347"/>
      <c r="V46" s="347"/>
      <c r="W46" s="347"/>
      <c r="X46" s="347"/>
      <c r="Y46" s="348">
        <v>0.6</v>
      </c>
      <c r="Z46" s="349"/>
      <c r="AA46" s="349"/>
      <c r="AB46" s="350"/>
      <c r="AC46" s="1052" t="s">
        <v>303</v>
      </c>
      <c r="AD46" s="1052"/>
      <c r="AE46" s="1052"/>
      <c r="AF46" s="1052"/>
      <c r="AG46" s="1052"/>
      <c r="AH46" s="353" t="s">
        <v>773</v>
      </c>
      <c r="AI46" s="354"/>
      <c r="AJ46" s="354"/>
      <c r="AK46" s="354"/>
      <c r="AL46" s="355" t="s">
        <v>773</v>
      </c>
      <c r="AM46" s="356"/>
      <c r="AN46" s="356"/>
      <c r="AO46" s="357"/>
      <c r="AP46" s="358" t="s">
        <v>774</v>
      </c>
      <c r="AQ46" s="358"/>
      <c r="AR46" s="358"/>
      <c r="AS46" s="358"/>
      <c r="AT46" s="358"/>
      <c r="AU46" s="358"/>
      <c r="AV46" s="358"/>
      <c r="AW46" s="358"/>
      <c r="AX46" s="358"/>
      <c r="AY46">
        <f>COUNTA($C$46)</f>
        <v>1</v>
      </c>
    </row>
    <row r="47" spans="1:51" ht="26.25" hidden="1" customHeight="1">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hidden="1" customHeight="1">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hidden="1" customHeight="1">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hidden="1" customHeight="1">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hidden="1" customHeight="1">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hidden="1" customHeight="1">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hidden="1" customHeight="1">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hidden="1" customHeight="1">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hidden="1" customHeight="1">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hidden="1" customHeight="1">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hidden="1" customHeight="1">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hidden="1" customHeight="1">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hidden="1" customHeight="1">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hidden="1" customHeight="1">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hidden="1" customHeight="1">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hidden="1" customHeight="1">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hidden="1" customHeight="1">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hidden="1" customHeight="1">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hidden="1" customHeight="1">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hidden="1" customHeight="1">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647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1"/>
      <c r="B69" s="361"/>
      <c r="C69" s="361" t="s">
        <v>169</v>
      </c>
      <c r="D69" s="361"/>
      <c r="E69" s="361"/>
      <c r="F69" s="361"/>
      <c r="G69" s="361"/>
      <c r="H69" s="361"/>
      <c r="I69" s="361"/>
      <c r="J69" s="153" t="s">
        <v>170</v>
      </c>
      <c r="K69" s="362"/>
      <c r="L69" s="362"/>
      <c r="M69" s="362"/>
      <c r="N69" s="362"/>
      <c r="O69" s="362"/>
      <c r="P69" s="248" t="s">
        <v>171</v>
      </c>
      <c r="Q69" s="248"/>
      <c r="R69" s="248"/>
      <c r="S69" s="248"/>
      <c r="T69" s="248"/>
      <c r="U69" s="248"/>
      <c r="V69" s="248"/>
      <c r="W69" s="248"/>
      <c r="X69" s="248"/>
      <c r="Y69" s="363" t="s">
        <v>172</v>
      </c>
      <c r="Z69" s="364"/>
      <c r="AA69" s="364"/>
      <c r="AB69" s="364"/>
      <c r="AC69" s="153" t="s">
        <v>173</v>
      </c>
      <c r="AD69" s="153"/>
      <c r="AE69" s="153"/>
      <c r="AF69" s="153"/>
      <c r="AG69" s="153"/>
      <c r="AH69" s="363" t="s">
        <v>190</v>
      </c>
      <c r="AI69" s="361"/>
      <c r="AJ69" s="361"/>
      <c r="AK69" s="361"/>
      <c r="AL69" s="361" t="s">
        <v>175</v>
      </c>
      <c r="AM69" s="361"/>
      <c r="AN69" s="361"/>
      <c r="AO69" s="365"/>
      <c r="AP69" s="366" t="s">
        <v>176</v>
      </c>
      <c r="AQ69" s="366"/>
      <c r="AR69" s="366"/>
      <c r="AS69" s="366"/>
      <c r="AT69" s="366"/>
      <c r="AU69" s="366"/>
      <c r="AV69" s="366"/>
      <c r="AW69" s="366"/>
      <c r="AX69" s="366"/>
      <c r="AY69" s="34">
        <f t="shared" ref="AY69:AY70" si="0">$AY$67</f>
        <v>1</v>
      </c>
    </row>
    <row r="70" spans="1:51" ht="68.25" customHeight="1">
      <c r="A70" s="1051">
        <v>1</v>
      </c>
      <c r="B70" s="1051">
        <v>1</v>
      </c>
      <c r="C70" s="359" t="s">
        <v>826</v>
      </c>
      <c r="D70" s="344"/>
      <c r="E70" s="344"/>
      <c r="F70" s="344"/>
      <c r="G70" s="344"/>
      <c r="H70" s="344"/>
      <c r="I70" s="344"/>
      <c r="J70" s="345" t="s">
        <v>773</v>
      </c>
      <c r="K70" s="346"/>
      <c r="L70" s="346"/>
      <c r="M70" s="346"/>
      <c r="N70" s="346"/>
      <c r="O70" s="346"/>
      <c r="P70" s="360" t="s">
        <v>827</v>
      </c>
      <c r="Q70" s="347"/>
      <c r="R70" s="347"/>
      <c r="S70" s="347"/>
      <c r="T70" s="347"/>
      <c r="U70" s="347"/>
      <c r="V70" s="347"/>
      <c r="W70" s="347"/>
      <c r="X70" s="347"/>
      <c r="Y70" s="348">
        <v>3.8</v>
      </c>
      <c r="Z70" s="349"/>
      <c r="AA70" s="349"/>
      <c r="AB70" s="350"/>
      <c r="AC70" s="1052" t="s">
        <v>303</v>
      </c>
      <c r="AD70" s="1052"/>
      <c r="AE70" s="1052"/>
      <c r="AF70" s="1052"/>
      <c r="AG70" s="1052"/>
      <c r="AH70" s="353" t="s">
        <v>773</v>
      </c>
      <c r="AI70" s="354"/>
      <c r="AJ70" s="354"/>
      <c r="AK70" s="354"/>
      <c r="AL70" s="355" t="s">
        <v>773</v>
      </c>
      <c r="AM70" s="356"/>
      <c r="AN70" s="356"/>
      <c r="AO70" s="357"/>
      <c r="AP70" s="358" t="s">
        <v>774</v>
      </c>
      <c r="AQ70" s="358"/>
      <c r="AR70" s="358"/>
      <c r="AS70" s="358"/>
      <c r="AT70" s="358"/>
      <c r="AU70" s="358"/>
      <c r="AV70" s="358"/>
      <c r="AW70" s="358"/>
      <c r="AX70" s="358"/>
      <c r="AY70" s="34">
        <f t="shared" si="0"/>
        <v>1</v>
      </c>
    </row>
    <row r="71" spans="1:51" ht="26.25" hidden="1" customHeight="1">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hidden="1" customHeight="1">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hidden="1" customHeight="1">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hidden="1" customHeight="1">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hidden="1" customHeight="1">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hidden="1" customHeight="1">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hidden="1" customHeight="1">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hidden="1" customHeight="1">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hidden="1" customHeight="1">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hidden="1" customHeight="1">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hidden="1" customHeight="1">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hidden="1" customHeight="1">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hidden="1" customHeight="1">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hidden="1" customHeight="1">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hidden="1" customHeight="1">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hidden="1" customHeight="1">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hidden="1" customHeight="1">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hidden="1" customHeight="1">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hidden="1" customHeight="1">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hidden="1" customHeight="1">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hidden="1" customHeight="1">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hidden="1" customHeight="1">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hidden="1" customHeight="1">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hidden="1" customHeight="1">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hidden="1" customHeight="1">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hidden="1" customHeight="1">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hidden="1" customHeight="1">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hidden="1" customHeight="1">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hidden="1" customHeight="1">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648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1"/>
      <c r="B102" s="361"/>
      <c r="C102" s="361" t="s">
        <v>169</v>
      </c>
      <c r="D102" s="361"/>
      <c r="E102" s="361"/>
      <c r="F102" s="361"/>
      <c r="G102" s="361"/>
      <c r="H102" s="361"/>
      <c r="I102" s="361"/>
      <c r="J102" s="153" t="s">
        <v>170</v>
      </c>
      <c r="K102" s="362"/>
      <c r="L102" s="362"/>
      <c r="M102" s="362"/>
      <c r="N102" s="362"/>
      <c r="O102" s="362"/>
      <c r="P102" s="248" t="s">
        <v>171</v>
      </c>
      <c r="Q102" s="248"/>
      <c r="R102" s="248"/>
      <c r="S102" s="248"/>
      <c r="T102" s="248"/>
      <c r="U102" s="248"/>
      <c r="V102" s="248"/>
      <c r="W102" s="248"/>
      <c r="X102" s="248"/>
      <c r="Y102" s="363" t="s">
        <v>172</v>
      </c>
      <c r="Z102" s="364"/>
      <c r="AA102" s="364"/>
      <c r="AB102" s="364"/>
      <c r="AC102" s="153" t="s">
        <v>173</v>
      </c>
      <c r="AD102" s="153"/>
      <c r="AE102" s="153"/>
      <c r="AF102" s="153"/>
      <c r="AG102" s="153"/>
      <c r="AH102" s="363" t="s">
        <v>190</v>
      </c>
      <c r="AI102" s="361"/>
      <c r="AJ102" s="361"/>
      <c r="AK102" s="361"/>
      <c r="AL102" s="361" t="s">
        <v>175</v>
      </c>
      <c r="AM102" s="361"/>
      <c r="AN102" s="361"/>
      <c r="AO102" s="365"/>
      <c r="AP102" s="366" t="s">
        <v>176</v>
      </c>
      <c r="AQ102" s="366"/>
      <c r="AR102" s="366"/>
      <c r="AS102" s="366"/>
      <c r="AT102" s="366"/>
      <c r="AU102" s="366"/>
      <c r="AV102" s="366"/>
      <c r="AW102" s="366"/>
      <c r="AX102" s="366"/>
      <c r="AY102" s="34">
        <f t="shared" ref="AY102:AY103" si="1">$AY$100</f>
        <v>1</v>
      </c>
    </row>
    <row r="103" spans="1:51" ht="26.25" customHeight="1">
      <c r="A103" s="1051">
        <v>1</v>
      </c>
      <c r="B103" s="1051">
        <v>1</v>
      </c>
      <c r="C103" s="359" t="s">
        <v>828</v>
      </c>
      <c r="D103" s="344"/>
      <c r="E103" s="344"/>
      <c r="F103" s="344"/>
      <c r="G103" s="344"/>
      <c r="H103" s="344"/>
      <c r="I103" s="344"/>
      <c r="J103" s="345" t="s">
        <v>773</v>
      </c>
      <c r="K103" s="346"/>
      <c r="L103" s="346"/>
      <c r="M103" s="346"/>
      <c r="N103" s="346"/>
      <c r="O103" s="346"/>
      <c r="P103" s="360" t="s">
        <v>805</v>
      </c>
      <c r="Q103" s="347"/>
      <c r="R103" s="347"/>
      <c r="S103" s="347"/>
      <c r="T103" s="347"/>
      <c r="U103" s="347"/>
      <c r="V103" s="347"/>
      <c r="W103" s="347"/>
      <c r="X103" s="347"/>
      <c r="Y103" s="348">
        <v>0.7</v>
      </c>
      <c r="Z103" s="349"/>
      <c r="AA103" s="349"/>
      <c r="AB103" s="350"/>
      <c r="AC103" s="1052" t="s">
        <v>303</v>
      </c>
      <c r="AD103" s="1052"/>
      <c r="AE103" s="1052"/>
      <c r="AF103" s="1052"/>
      <c r="AG103" s="1052"/>
      <c r="AH103" s="353" t="s">
        <v>773</v>
      </c>
      <c r="AI103" s="354"/>
      <c r="AJ103" s="354"/>
      <c r="AK103" s="354"/>
      <c r="AL103" s="355" t="s">
        <v>773</v>
      </c>
      <c r="AM103" s="356"/>
      <c r="AN103" s="356"/>
      <c r="AO103" s="357"/>
      <c r="AP103" s="358" t="s">
        <v>774</v>
      </c>
      <c r="AQ103" s="358"/>
      <c r="AR103" s="358"/>
      <c r="AS103" s="358"/>
      <c r="AT103" s="358"/>
      <c r="AU103" s="358"/>
      <c r="AV103" s="358"/>
      <c r="AW103" s="358"/>
      <c r="AX103" s="358"/>
      <c r="AY103" s="34">
        <f t="shared" si="1"/>
        <v>1</v>
      </c>
    </row>
    <row r="104" spans="1:51" ht="26.25" customHeight="1">
      <c r="A104" s="1051">
        <v>2</v>
      </c>
      <c r="B104" s="1051">
        <v>1</v>
      </c>
      <c r="C104" s="359" t="s">
        <v>829</v>
      </c>
      <c r="D104" s="344"/>
      <c r="E104" s="344"/>
      <c r="F104" s="344"/>
      <c r="G104" s="344"/>
      <c r="H104" s="344"/>
      <c r="I104" s="344"/>
      <c r="J104" s="345" t="s">
        <v>773</v>
      </c>
      <c r="K104" s="346"/>
      <c r="L104" s="346"/>
      <c r="M104" s="346"/>
      <c r="N104" s="346"/>
      <c r="O104" s="346"/>
      <c r="P104" s="360" t="s">
        <v>831</v>
      </c>
      <c r="Q104" s="347"/>
      <c r="R104" s="347"/>
      <c r="S104" s="347"/>
      <c r="T104" s="347"/>
      <c r="U104" s="347"/>
      <c r="V104" s="347"/>
      <c r="W104" s="347"/>
      <c r="X104" s="347"/>
      <c r="Y104" s="348">
        <v>0.5</v>
      </c>
      <c r="Z104" s="349"/>
      <c r="AA104" s="349"/>
      <c r="AB104" s="350"/>
      <c r="AC104" s="1052" t="s">
        <v>303</v>
      </c>
      <c r="AD104" s="1052"/>
      <c r="AE104" s="1052"/>
      <c r="AF104" s="1052"/>
      <c r="AG104" s="1052"/>
      <c r="AH104" s="353" t="s">
        <v>773</v>
      </c>
      <c r="AI104" s="354"/>
      <c r="AJ104" s="354"/>
      <c r="AK104" s="354"/>
      <c r="AL104" s="355" t="s">
        <v>773</v>
      </c>
      <c r="AM104" s="356"/>
      <c r="AN104" s="356"/>
      <c r="AO104" s="357"/>
      <c r="AP104" s="358" t="s">
        <v>774</v>
      </c>
      <c r="AQ104" s="358"/>
      <c r="AR104" s="358"/>
      <c r="AS104" s="358"/>
      <c r="AT104" s="358"/>
      <c r="AU104" s="358"/>
      <c r="AV104" s="358"/>
      <c r="AW104" s="358"/>
      <c r="AX104" s="358"/>
      <c r="AY104">
        <f>COUNTA($C$104)</f>
        <v>1</v>
      </c>
    </row>
    <row r="105" spans="1:51" ht="48.75" customHeight="1">
      <c r="A105" s="1051">
        <v>3</v>
      </c>
      <c r="B105" s="1051">
        <v>1</v>
      </c>
      <c r="C105" s="359" t="s">
        <v>830</v>
      </c>
      <c r="D105" s="344"/>
      <c r="E105" s="344"/>
      <c r="F105" s="344"/>
      <c r="G105" s="344"/>
      <c r="H105" s="344"/>
      <c r="I105" s="344"/>
      <c r="J105" s="345" t="s">
        <v>773</v>
      </c>
      <c r="K105" s="346"/>
      <c r="L105" s="346"/>
      <c r="M105" s="346"/>
      <c r="N105" s="346"/>
      <c r="O105" s="346"/>
      <c r="P105" s="360" t="s">
        <v>832</v>
      </c>
      <c r="Q105" s="347"/>
      <c r="R105" s="347"/>
      <c r="S105" s="347"/>
      <c r="T105" s="347"/>
      <c r="U105" s="347"/>
      <c r="V105" s="347"/>
      <c r="W105" s="347"/>
      <c r="X105" s="347"/>
      <c r="Y105" s="348">
        <v>0.01</v>
      </c>
      <c r="Z105" s="349"/>
      <c r="AA105" s="349"/>
      <c r="AB105" s="350"/>
      <c r="AC105" s="1052" t="s">
        <v>303</v>
      </c>
      <c r="AD105" s="1052"/>
      <c r="AE105" s="1052"/>
      <c r="AF105" s="1052"/>
      <c r="AG105" s="1052"/>
      <c r="AH105" s="353" t="s">
        <v>773</v>
      </c>
      <c r="AI105" s="354"/>
      <c r="AJ105" s="354"/>
      <c r="AK105" s="354"/>
      <c r="AL105" s="355" t="s">
        <v>773</v>
      </c>
      <c r="AM105" s="356"/>
      <c r="AN105" s="356"/>
      <c r="AO105" s="357"/>
      <c r="AP105" s="358" t="s">
        <v>774</v>
      </c>
      <c r="AQ105" s="358"/>
      <c r="AR105" s="358"/>
      <c r="AS105" s="358"/>
      <c r="AT105" s="358"/>
      <c r="AU105" s="358"/>
      <c r="AV105" s="358"/>
      <c r="AW105" s="358"/>
      <c r="AX105" s="358"/>
      <c r="AY105">
        <f>COUNTA($C$105)</f>
        <v>1</v>
      </c>
    </row>
    <row r="106" spans="1:51" ht="26.25" hidden="1" customHeight="1">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hidden="1" customHeight="1">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hidden="1" customHeight="1">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hidden="1" customHeight="1">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hidden="1" customHeight="1">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hidden="1" customHeight="1">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hidden="1" customHeight="1">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hidden="1" customHeight="1">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hidden="1" customHeight="1">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hidden="1" customHeight="1">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hidden="1" customHeight="1">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hidden="1" customHeight="1">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hidden="1" customHeight="1">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hidden="1" customHeight="1">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hidden="1" customHeight="1">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hidden="1" customHeight="1">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hidden="1" customHeight="1">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hidden="1" customHeight="1">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hidden="1" customHeight="1">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hidden="1" customHeight="1">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hidden="1" customHeight="1">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hidden="1" customHeight="1">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hidden="1" customHeight="1">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hidden="1" customHeight="1">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hidden="1" customHeight="1">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hidden="1" customHeight="1">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hidden="1" customHeight="1">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649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1"/>
      <c r="B135" s="361"/>
      <c r="C135" s="361" t="s">
        <v>169</v>
      </c>
      <c r="D135" s="361"/>
      <c r="E135" s="361"/>
      <c r="F135" s="361"/>
      <c r="G135" s="361"/>
      <c r="H135" s="361"/>
      <c r="I135" s="361"/>
      <c r="J135" s="153" t="s">
        <v>170</v>
      </c>
      <c r="K135" s="362"/>
      <c r="L135" s="362"/>
      <c r="M135" s="362"/>
      <c r="N135" s="362"/>
      <c r="O135" s="362"/>
      <c r="P135" s="248" t="s">
        <v>171</v>
      </c>
      <c r="Q135" s="248"/>
      <c r="R135" s="248"/>
      <c r="S135" s="248"/>
      <c r="T135" s="248"/>
      <c r="U135" s="248"/>
      <c r="V135" s="248"/>
      <c r="W135" s="248"/>
      <c r="X135" s="248"/>
      <c r="Y135" s="363" t="s">
        <v>172</v>
      </c>
      <c r="Z135" s="364"/>
      <c r="AA135" s="364"/>
      <c r="AB135" s="364"/>
      <c r="AC135" s="153" t="s">
        <v>173</v>
      </c>
      <c r="AD135" s="153"/>
      <c r="AE135" s="153"/>
      <c r="AF135" s="153"/>
      <c r="AG135" s="153"/>
      <c r="AH135" s="363" t="s">
        <v>190</v>
      </c>
      <c r="AI135" s="361"/>
      <c r="AJ135" s="361"/>
      <c r="AK135" s="361"/>
      <c r="AL135" s="361" t="s">
        <v>175</v>
      </c>
      <c r="AM135" s="361"/>
      <c r="AN135" s="361"/>
      <c r="AO135" s="365"/>
      <c r="AP135" s="366" t="s">
        <v>176</v>
      </c>
      <c r="AQ135" s="366"/>
      <c r="AR135" s="366"/>
      <c r="AS135" s="366"/>
      <c r="AT135" s="366"/>
      <c r="AU135" s="366"/>
      <c r="AV135" s="366"/>
      <c r="AW135" s="366"/>
      <c r="AX135" s="366"/>
      <c r="AY135" s="34">
        <f t="shared" ref="AY135:AY136" si="2">$AY$133</f>
        <v>1</v>
      </c>
    </row>
    <row r="136" spans="1:51" ht="26.25" customHeight="1">
      <c r="A136" s="1051">
        <v>1</v>
      </c>
      <c r="B136" s="1051">
        <v>1</v>
      </c>
      <c r="C136" s="359" t="s">
        <v>833</v>
      </c>
      <c r="D136" s="344"/>
      <c r="E136" s="344"/>
      <c r="F136" s="344"/>
      <c r="G136" s="344"/>
      <c r="H136" s="344"/>
      <c r="I136" s="344"/>
      <c r="J136" s="345">
        <v>8013301009172</v>
      </c>
      <c r="K136" s="346"/>
      <c r="L136" s="346"/>
      <c r="M136" s="346"/>
      <c r="N136" s="346"/>
      <c r="O136" s="346"/>
      <c r="P136" s="360" t="s">
        <v>808</v>
      </c>
      <c r="Q136" s="347"/>
      <c r="R136" s="347"/>
      <c r="S136" s="347"/>
      <c r="T136" s="347"/>
      <c r="U136" s="347"/>
      <c r="V136" s="347"/>
      <c r="W136" s="347"/>
      <c r="X136" s="347"/>
      <c r="Y136" s="348">
        <v>1.4</v>
      </c>
      <c r="Z136" s="349"/>
      <c r="AA136" s="349"/>
      <c r="AB136" s="350"/>
      <c r="AC136" s="1052" t="s">
        <v>292</v>
      </c>
      <c r="AD136" s="1052"/>
      <c r="AE136" s="1052"/>
      <c r="AF136" s="1052"/>
      <c r="AG136" s="1052"/>
      <c r="AH136" s="353" t="s">
        <v>773</v>
      </c>
      <c r="AI136" s="354"/>
      <c r="AJ136" s="354"/>
      <c r="AK136" s="354"/>
      <c r="AL136" s="355" t="s">
        <v>773</v>
      </c>
      <c r="AM136" s="356"/>
      <c r="AN136" s="356"/>
      <c r="AO136" s="357"/>
      <c r="AP136" s="358" t="s">
        <v>774</v>
      </c>
      <c r="AQ136" s="358"/>
      <c r="AR136" s="358"/>
      <c r="AS136" s="358"/>
      <c r="AT136" s="358"/>
      <c r="AU136" s="358"/>
      <c r="AV136" s="358"/>
      <c r="AW136" s="358"/>
      <c r="AX136" s="358"/>
      <c r="AY136" s="34">
        <f t="shared" si="2"/>
        <v>1</v>
      </c>
    </row>
    <row r="137" spans="1:51" ht="26.25" customHeight="1">
      <c r="A137" s="1051">
        <v>2</v>
      </c>
      <c r="B137" s="1051">
        <v>1</v>
      </c>
      <c r="C137" s="359" t="s">
        <v>834</v>
      </c>
      <c r="D137" s="344"/>
      <c r="E137" s="344"/>
      <c r="F137" s="344"/>
      <c r="G137" s="344"/>
      <c r="H137" s="344"/>
      <c r="I137" s="344"/>
      <c r="J137" s="345">
        <v>2011701004195</v>
      </c>
      <c r="K137" s="346"/>
      <c r="L137" s="346"/>
      <c r="M137" s="346"/>
      <c r="N137" s="346"/>
      <c r="O137" s="346"/>
      <c r="P137" s="360" t="s">
        <v>835</v>
      </c>
      <c r="Q137" s="347"/>
      <c r="R137" s="347"/>
      <c r="S137" s="347"/>
      <c r="T137" s="347"/>
      <c r="U137" s="347"/>
      <c r="V137" s="347"/>
      <c r="W137" s="347"/>
      <c r="X137" s="347"/>
      <c r="Y137" s="348">
        <v>0.3</v>
      </c>
      <c r="Z137" s="349"/>
      <c r="AA137" s="349"/>
      <c r="AB137" s="350"/>
      <c r="AC137" s="1052" t="s">
        <v>292</v>
      </c>
      <c r="AD137" s="1052"/>
      <c r="AE137" s="1052"/>
      <c r="AF137" s="1052"/>
      <c r="AG137" s="1052"/>
      <c r="AH137" s="353" t="s">
        <v>773</v>
      </c>
      <c r="AI137" s="354"/>
      <c r="AJ137" s="354"/>
      <c r="AK137" s="354"/>
      <c r="AL137" s="355" t="s">
        <v>773</v>
      </c>
      <c r="AM137" s="356"/>
      <c r="AN137" s="356"/>
      <c r="AO137" s="357"/>
      <c r="AP137" s="358" t="s">
        <v>774</v>
      </c>
      <c r="AQ137" s="358"/>
      <c r="AR137" s="358"/>
      <c r="AS137" s="358"/>
      <c r="AT137" s="358"/>
      <c r="AU137" s="358"/>
      <c r="AV137" s="358"/>
      <c r="AW137" s="358"/>
      <c r="AX137" s="358"/>
      <c r="AY137">
        <f>COUNTA($C$137)</f>
        <v>1</v>
      </c>
    </row>
    <row r="138" spans="1:51" ht="26.25" customHeight="1">
      <c r="A138" s="1051">
        <v>3</v>
      </c>
      <c r="B138" s="1051">
        <v>1</v>
      </c>
      <c r="C138" s="359" t="s">
        <v>836</v>
      </c>
      <c r="D138" s="344"/>
      <c r="E138" s="344"/>
      <c r="F138" s="344"/>
      <c r="G138" s="344"/>
      <c r="H138" s="344"/>
      <c r="I138" s="344"/>
      <c r="J138" s="345">
        <v>6011101030094</v>
      </c>
      <c r="K138" s="346"/>
      <c r="L138" s="346"/>
      <c r="M138" s="346"/>
      <c r="N138" s="346"/>
      <c r="O138" s="346"/>
      <c r="P138" s="360" t="s">
        <v>837</v>
      </c>
      <c r="Q138" s="347"/>
      <c r="R138" s="347"/>
      <c r="S138" s="347"/>
      <c r="T138" s="347"/>
      <c r="U138" s="347"/>
      <c r="V138" s="347"/>
      <c r="W138" s="347"/>
      <c r="X138" s="347"/>
      <c r="Y138" s="348">
        <v>0.1</v>
      </c>
      <c r="Z138" s="349"/>
      <c r="AA138" s="349"/>
      <c r="AB138" s="350"/>
      <c r="AC138" s="1052" t="s">
        <v>292</v>
      </c>
      <c r="AD138" s="1052"/>
      <c r="AE138" s="1052"/>
      <c r="AF138" s="1052"/>
      <c r="AG138" s="1052"/>
      <c r="AH138" s="353" t="s">
        <v>773</v>
      </c>
      <c r="AI138" s="354"/>
      <c r="AJ138" s="354"/>
      <c r="AK138" s="354"/>
      <c r="AL138" s="355" t="s">
        <v>773</v>
      </c>
      <c r="AM138" s="356"/>
      <c r="AN138" s="356"/>
      <c r="AO138" s="357"/>
      <c r="AP138" s="358" t="s">
        <v>774</v>
      </c>
      <c r="AQ138" s="358"/>
      <c r="AR138" s="358"/>
      <c r="AS138" s="358"/>
      <c r="AT138" s="358"/>
      <c r="AU138" s="358"/>
      <c r="AV138" s="358"/>
      <c r="AW138" s="358"/>
      <c r="AX138" s="358"/>
      <c r="AY138">
        <f>COUNTA($C$138)</f>
        <v>1</v>
      </c>
    </row>
    <row r="139" spans="1:51" ht="26.25" customHeight="1">
      <c r="A139" s="1051">
        <v>4</v>
      </c>
      <c r="B139" s="1051">
        <v>1</v>
      </c>
      <c r="C139" s="359" t="s">
        <v>838</v>
      </c>
      <c r="D139" s="344"/>
      <c r="E139" s="344"/>
      <c r="F139" s="344"/>
      <c r="G139" s="344"/>
      <c r="H139" s="344"/>
      <c r="I139" s="344"/>
      <c r="J139" s="345">
        <v>1010001043822</v>
      </c>
      <c r="K139" s="346"/>
      <c r="L139" s="346"/>
      <c r="M139" s="346"/>
      <c r="N139" s="346"/>
      <c r="O139" s="346"/>
      <c r="P139" s="360" t="s">
        <v>840</v>
      </c>
      <c r="Q139" s="347"/>
      <c r="R139" s="347"/>
      <c r="S139" s="347"/>
      <c r="T139" s="347"/>
      <c r="U139" s="347"/>
      <c r="V139" s="347"/>
      <c r="W139" s="347"/>
      <c r="X139" s="347"/>
      <c r="Y139" s="348">
        <v>0.01</v>
      </c>
      <c r="Z139" s="349"/>
      <c r="AA139" s="349"/>
      <c r="AB139" s="350"/>
      <c r="AC139" s="1052" t="s">
        <v>292</v>
      </c>
      <c r="AD139" s="1052"/>
      <c r="AE139" s="1052"/>
      <c r="AF139" s="1052"/>
      <c r="AG139" s="1052"/>
      <c r="AH139" s="353" t="s">
        <v>773</v>
      </c>
      <c r="AI139" s="354"/>
      <c r="AJ139" s="354"/>
      <c r="AK139" s="354"/>
      <c r="AL139" s="355" t="s">
        <v>773</v>
      </c>
      <c r="AM139" s="356"/>
      <c r="AN139" s="356"/>
      <c r="AO139" s="357"/>
      <c r="AP139" s="358" t="s">
        <v>774</v>
      </c>
      <c r="AQ139" s="358"/>
      <c r="AR139" s="358"/>
      <c r="AS139" s="358"/>
      <c r="AT139" s="358"/>
      <c r="AU139" s="358"/>
      <c r="AV139" s="358"/>
      <c r="AW139" s="358"/>
      <c r="AX139" s="358"/>
      <c r="AY139">
        <f>COUNTA($C$139)</f>
        <v>1</v>
      </c>
    </row>
    <row r="140" spans="1:51" ht="26.25" customHeight="1">
      <c r="A140" s="1051">
        <v>5</v>
      </c>
      <c r="B140" s="1051">
        <v>1</v>
      </c>
      <c r="C140" s="359" t="s">
        <v>839</v>
      </c>
      <c r="D140" s="344"/>
      <c r="E140" s="344"/>
      <c r="F140" s="344"/>
      <c r="G140" s="344"/>
      <c r="H140" s="344"/>
      <c r="I140" s="344"/>
      <c r="J140" s="345">
        <v>8010001036398</v>
      </c>
      <c r="K140" s="346"/>
      <c r="L140" s="346"/>
      <c r="M140" s="346"/>
      <c r="N140" s="346"/>
      <c r="O140" s="346"/>
      <c r="P140" s="360" t="s">
        <v>841</v>
      </c>
      <c r="Q140" s="347"/>
      <c r="R140" s="347"/>
      <c r="S140" s="347"/>
      <c r="T140" s="347"/>
      <c r="U140" s="347"/>
      <c r="V140" s="347"/>
      <c r="W140" s="347"/>
      <c r="X140" s="347"/>
      <c r="Y140" s="348">
        <v>0.01</v>
      </c>
      <c r="Z140" s="349"/>
      <c r="AA140" s="349"/>
      <c r="AB140" s="350"/>
      <c r="AC140" s="1052" t="s">
        <v>292</v>
      </c>
      <c r="AD140" s="1052"/>
      <c r="AE140" s="1052"/>
      <c r="AF140" s="1052"/>
      <c r="AG140" s="1052"/>
      <c r="AH140" s="353" t="s">
        <v>773</v>
      </c>
      <c r="AI140" s="354"/>
      <c r="AJ140" s="354"/>
      <c r="AK140" s="354"/>
      <c r="AL140" s="355" t="s">
        <v>773</v>
      </c>
      <c r="AM140" s="356"/>
      <c r="AN140" s="356"/>
      <c r="AO140" s="357"/>
      <c r="AP140" s="358" t="s">
        <v>774</v>
      </c>
      <c r="AQ140" s="358"/>
      <c r="AR140" s="358"/>
      <c r="AS140" s="358"/>
      <c r="AT140" s="358"/>
      <c r="AU140" s="358"/>
      <c r="AV140" s="358"/>
      <c r="AW140" s="358"/>
      <c r="AX140" s="358"/>
      <c r="AY140">
        <f>COUNTA($C$140)</f>
        <v>1</v>
      </c>
    </row>
    <row r="141" spans="1:51" ht="26.25" hidden="1" customHeight="1">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hidden="1" customHeight="1">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hidden="1" customHeight="1">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hidden="1" customHeight="1">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hidden="1" customHeight="1">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hidden="1" customHeight="1">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hidden="1" customHeight="1">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hidden="1" customHeight="1">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hidden="1" customHeight="1">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hidden="1" customHeight="1">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hidden="1" customHeight="1">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hidden="1" customHeight="1">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hidden="1" customHeight="1">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hidden="1" customHeight="1">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hidden="1" customHeight="1">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hidden="1" customHeight="1">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hidden="1" customHeight="1">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hidden="1" customHeight="1">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hidden="1" customHeight="1">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hidden="1" customHeight="1">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hidden="1" customHeight="1">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hidden="1" customHeight="1">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hidden="1" customHeight="1">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hidden="1" customHeight="1">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hidden="1" customHeight="1">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650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1"/>
      <c r="B168" s="361"/>
      <c r="C168" s="361" t="s">
        <v>169</v>
      </c>
      <c r="D168" s="361"/>
      <c r="E168" s="361"/>
      <c r="F168" s="361"/>
      <c r="G168" s="361"/>
      <c r="H168" s="361"/>
      <c r="I168" s="361"/>
      <c r="J168" s="153" t="s">
        <v>170</v>
      </c>
      <c r="K168" s="362"/>
      <c r="L168" s="362"/>
      <c r="M168" s="362"/>
      <c r="N168" s="362"/>
      <c r="O168" s="362"/>
      <c r="P168" s="248" t="s">
        <v>171</v>
      </c>
      <c r="Q168" s="248"/>
      <c r="R168" s="248"/>
      <c r="S168" s="248"/>
      <c r="T168" s="248"/>
      <c r="U168" s="248"/>
      <c r="V168" s="248"/>
      <c r="W168" s="248"/>
      <c r="X168" s="248"/>
      <c r="Y168" s="363" t="s">
        <v>172</v>
      </c>
      <c r="Z168" s="364"/>
      <c r="AA168" s="364"/>
      <c r="AB168" s="364"/>
      <c r="AC168" s="153" t="s">
        <v>173</v>
      </c>
      <c r="AD168" s="153"/>
      <c r="AE168" s="153"/>
      <c r="AF168" s="153"/>
      <c r="AG168" s="153"/>
      <c r="AH168" s="363" t="s">
        <v>190</v>
      </c>
      <c r="AI168" s="361"/>
      <c r="AJ168" s="361"/>
      <c r="AK168" s="361"/>
      <c r="AL168" s="361" t="s">
        <v>175</v>
      </c>
      <c r="AM168" s="361"/>
      <c r="AN168" s="361"/>
      <c r="AO168" s="365"/>
      <c r="AP168" s="366" t="s">
        <v>176</v>
      </c>
      <c r="AQ168" s="366"/>
      <c r="AR168" s="366"/>
      <c r="AS168" s="366"/>
      <c r="AT168" s="366"/>
      <c r="AU168" s="366"/>
      <c r="AV168" s="366"/>
      <c r="AW168" s="366"/>
      <c r="AX168" s="366"/>
      <c r="AY168" s="34">
        <f t="shared" ref="AY168:AY169" si="3">$AY$166</f>
        <v>1</v>
      </c>
    </row>
    <row r="169" spans="1:51" ht="26.25" customHeight="1">
      <c r="A169" s="1051">
        <v>1</v>
      </c>
      <c r="B169" s="1051">
        <v>1</v>
      </c>
      <c r="C169" s="359" t="s">
        <v>842</v>
      </c>
      <c r="D169" s="344"/>
      <c r="E169" s="344"/>
      <c r="F169" s="344"/>
      <c r="G169" s="344"/>
      <c r="H169" s="344"/>
      <c r="I169" s="344"/>
      <c r="J169" s="345">
        <v>1010001112577</v>
      </c>
      <c r="K169" s="346"/>
      <c r="L169" s="346"/>
      <c r="M169" s="346"/>
      <c r="N169" s="346"/>
      <c r="O169" s="346"/>
      <c r="P169" s="360" t="s">
        <v>811</v>
      </c>
      <c r="Q169" s="347"/>
      <c r="R169" s="347"/>
      <c r="S169" s="347"/>
      <c r="T169" s="347"/>
      <c r="U169" s="347"/>
      <c r="V169" s="347"/>
      <c r="W169" s="347"/>
      <c r="X169" s="347"/>
      <c r="Y169" s="348">
        <v>0.01</v>
      </c>
      <c r="Z169" s="349"/>
      <c r="AA169" s="349"/>
      <c r="AB169" s="350"/>
      <c r="AC169" s="1052" t="s">
        <v>40</v>
      </c>
      <c r="AD169" s="1052"/>
      <c r="AE169" s="1052"/>
      <c r="AF169" s="1052"/>
      <c r="AG169" s="1052"/>
      <c r="AH169" s="353" t="s">
        <v>773</v>
      </c>
      <c r="AI169" s="354"/>
      <c r="AJ169" s="354"/>
      <c r="AK169" s="354"/>
      <c r="AL169" s="355" t="s">
        <v>773</v>
      </c>
      <c r="AM169" s="356"/>
      <c r="AN169" s="356"/>
      <c r="AO169" s="357"/>
      <c r="AP169" s="358" t="s">
        <v>774</v>
      </c>
      <c r="AQ169" s="358"/>
      <c r="AR169" s="358"/>
      <c r="AS169" s="358"/>
      <c r="AT169" s="358"/>
      <c r="AU169" s="358"/>
      <c r="AV169" s="358"/>
      <c r="AW169" s="358"/>
      <c r="AX169" s="358"/>
      <c r="AY169" s="34">
        <f t="shared" si="3"/>
        <v>1</v>
      </c>
    </row>
    <row r="170" spans="1:51" ht="26.25" hidden="1" customHeight="1">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hidden="1" customHeight="1">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hidden="1" customHeight="1">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hidden="1" customHeight="1">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hidden="1" customHeight="1">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hidden="1" customHeight="1">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hidden="1" customHeight="1">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hidden="1" customHeight="1">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hidden="1" customHeight="1">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hidden="1" customHeight="1">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hidden="1" customHeight="1">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hidden="1" customHeight="1">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hidden="1" customHeight="1">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hidden="1" customHeight="1">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hidden="1" customHeight="1">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hidden="1" customHeight="1">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hidden="1" customHeight="1">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hidden="1" customHeight="1">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hidden="1" customHeight="1">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hidden="1" customHeight="1">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hidden="1" customHeight="1">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hidden="1" customHeight="1">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hidden="1" customHeight="1">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hidden="1" customHeight="1">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hidden="1" customHeight="1">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hidden="1" customHeight="1">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hidden="1" customHeight="1">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hidden="1" customHeight="1">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hidden="1" customHeight="1">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651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1"/>
      <c r="B201" s="361"/>
      <c r="C201" s="361" t="s">
        <v>169</v>
      </c>
      <c r="D201" s="361"/>
      <c r="E201" s="361"/>
      <c r="F201" s="361"/>
      <c r="G201" s="361"/>
      <c r="H201" s="361"/>
      <c r="I201" s="361"/>
      <c r="J201" s="153" t="s">
        <v>170</v>
      </c>
      <c r="K201" s="362"/>
      <c r="L201" s="362"/>
      <c r="M201" s="362"/>
      <c r="N201" s="362"/>
      <c r="O201" s="362"/>
      <c r="P201" s="248" t="s">
        <v>171</v>
      </c>
      <c r="Q201" s="248"/>
      <c r="R201" s="248"/>
      <c r="S201" s="248"/>
      <c r="T201" s="248"/>
      <c r="U201" s="248"/>
      <c r="V201" s="248"/>
      <c r="W201" s="248"/>
      <c r="X201" s="248"/>
      <c r="Y201" s="363" t="s">
        <v>172</v>
      </c>
      <c r="Z201" s="364"/>
      <c r="AA201" s="364"/>
      <c r="AB201" s="364"/>
      <c r="AC201" s="153" t="s">
        <v>173</v>
      </c>
      <c r="AD201" s="153"/>
      <c r="AE201" s="153"/>
      <c r="AF201" s="153"/>
      <c r="AG201" s="153"/>
      <c r="AH201" s="363" t="s">
        <v>190</v>
      </c>
      <c r="AI201" s="361"/>
      <c r="AJ201" s="361"/>
      <c r="AK201" s="361"/>
      <c r="AL201" s="361" t="s">
        <v>175</v>
      </c>
      <c r="AM201" s="361"/>
      <c r="AN201" s="361"/>
      <c r="AO201" s="365"/>
      <c r="AP201" s="366" t="s">
        <v>176</v>
      </c>
      <c r="AQ201" s="366"/>
      <c r="AR201" s="366"/>
      <c r="AS201" s="366"/>
      <c r="AT201" s="366"/>
      <c r="AU201" s="366"/>
      <c r="AV201" s="366"/>
      <c r="AW201" s="366"/>
      <c r="AX201" s="366"/>
      <c r="AY201" s="34">
        <f t="shared" ref="AY201:AY202" si="4">$AY$199</f>
        <v>1</v>
      </c>
    </row>
    <row r="202" spans="1:51" ht="26.25" customHeight="1">
      <c r="A202" s="1051">
        <v>1</v>
      </c>
      <c r="B202" s="1051">
        <v>1</v>
      </c>
      <c r="C202" s="359" t="s">
        <v>843</v>
      </c>
      <c r="D202" s="344"/>
      <c r="E202" s="344"/>
      <c r="F202" s="344"/>
      <c r="G202" s="344"/>
      <c r="H202" s="344"/>
      <c r="I202" s="344"/>
      <c r="J202" s="345" t="s">
        <v>773</v>
      </c>
      <c r="K202" s="346"/>
      <c r="L202" s="346"/>
      <c r="M202" s="346"/>
      <c r="N202" s="346"/>
      <c r="O202" s="346"/>
      <c r="P202" s="360" t="s">
        <v>814</v>
      </c>
      <c r="Q202" s="347"/>
      <c r="R202" s="347"/>
      <c r="S202" s="347"/>
      <c r="T202" s="347"/>
      <c r="U202" s="347"/>
      <c r="V202" s="347"/>
      <c r="W202" s="347"/>
      <c r="X202" s="347"/>
      <c r="Y202" s="348">
        <v>3.6</v>
      </c>
      <c r="Z202" s="349"/>
      <c r="AA202" s="349"/>
      <c r="AB202" s="350"/>
      <c r="AC202" s="1052" t="s">
        <v>40</v>
      </c>
      <c r="AD202" s="1052"/>
      <c r="AE202" s="1052"/>
      <c r="AF202" s="1052"/>
      <c r="AG202" s="1052"/>
      <c r="AH202" s="353" t="s">
        <v>773</v>
      </c>
      <c r="AI202" s="354"/>
      <c r="AJ202" s="354"/>
      <c r="AK202" s="354"/>
      <c r="AL202" s="355" t="s">
        <v>773</v>
      </c>
      <c r="AM202" s="356"/>
      <c r="AN202" s="356"/>
      <c r="AO202" s="357"/>
      <c r="AP202" s="358" t="s">
        <v>774</v>
      </c>
      <c r="AQ202" s="358"/>
      <c r="AR202" s="358"/>
      <c r="AS202" s="358"/>
      <c r="AT202" s="358"/>
      <c r="AU202" s="358"/>
      <c r="AV202" s="358"/>
      <c r="AW202" s="358"/>
      <c r="AX202" s="358"/>
      <c r="AY202" s="34">
        <f t="shared" si="4"/>
        <v>1</v>
      </c>
    </row>
    <row r="203" spans="1:51" ht="26.25" customHeight="1">
      <c r="A203" s="1051">
        <v>2</v>
      </c>
      <c r="B203" s="1051">
        <v>1</v>
      </c>
      <c r="C203" s="359" t="s">
        <v>844</v>
      </c>
      <c r="D203" s="344"/>
      <c r="E203" s="344"/>
      <c r="F203" s="344"/>
      <c r="G203" s="344"/>
      <c r="H203" s="344"/>
      <c r="I203" s="344"/>
      <c r="J203" s="345" t="s">
        <v>773</v>
      </c>
      <c r="K203" s="346"/>
      <c r="L203" s="346"/>
      <c r="M203" s="346"/>
      <c r="N203" s="346"/>
      <c r="O203" s="346"/>
      <c r="P203" s="360" t="s">
        <v>814</v>
      </c>
      <c r="Q203" s="347"/>
      <c r="R203" s="347"/>
      <c r="S203" s="347"/>
      <c r="T203" s="347"/>
      <c r="U203" s="347"/>
      <c r="V203" s="347"/>
      <c r="W203" s="347"/>
      <c r="X203" s="347"/>
      <c r="Y203" s="348">
        <v>3.4</v>
      </c>
      <c r="Z203" s="349"/>
      <c r="AA203" s="349"/>
      <c r="AB203" s="350"/>
      <c r="AC203" s="1052" t="s">
        <v>40</v>
      </c>
      <c r="AD203" s="1052"/>
      <c r="AE203" s="1052"/>
      <c r="AF203" s="1052"/>
      <c r="AG203" s="1052"/>
      <c r="AH203" s="353" t="s">
        <v>773</v>
      </c>
      <c r="AI203" s="354"/>
      <c r="AJ203" s="354"/>
      <c r="AK203" s="354"/>
      <c r="AL203" s="355" t="s">
        <v>773</v>
      </c>
      <c r="AM203" s="356"/>
      <c r="AN203" s="356"/>
      <c r="AO203" s="357"/>
      <c r="AP203" s="358" t="s">
        <v>774</v>
      </c>
      <c r="AQ203" s="358"/>
      <c r="AR203" s="358"/>
      <c r="AS203" s="358"/>
      <c r="AT203" s="358"/>
      <c r="AU203" s="358"/>
      <c r="AV203" s="358"/>
      <c r="AW203" s="358"/>
      <c r="AX203" s="358"/>
      <c r="AY203">
        <f>COUNTA($C$203)</f>
        <v>1</v>
      </c>
    </row>
    <row r="204" spans="1:51" ht="26.25" customHeight="1">
      <c r="A204" s="1051">
        <v>3</v>
      </c>
      <c r="B204" s="1051">
        <v>1</v>
      </c>
      <c r="C204" s="359" t="s">
        <v>845</v>
      </c>
      <c r="D204" s="344"/>
      <c r="E204" s="344"/>
      <c r="F204" s="344"/>
      <c r="G204" s="344"/>
      <c r="H204" s="344"/>
      <c r="I204" s="344"/>
      <c r="J204" s="345" t="s">
        <v>773</v>
      </c>
      <c r="K204" s="346"/>
      <c r="L204" s="346"/>
      <c r="M204" s="346"/>
      <c r="N204" s="346"/>
      <c r="O204" s="346"/>
      <c r="P204" s="360" t="s">
        <v>814</v>
      </c>
      <c r="Q204" s="347"/>
      <c r="R204" s="347"/>
      <c r="S204" s="347"/>
      <c r="T204" s="347"/>
      <c r="U204" s="347"/>
      <c r="V204" s="347"/>
      <c r="W204" s="347"/>
      <c r="X204" s="347"/>
      <c r="Y204" s="348">
        <v>3.4</v>
      </c>
      <c r="Z204" s="349"/>
      <c r="AA204" s="349"/>
      <c r="AB204" s="350"/>
      <c r="AC204" s="1052" t="s">
        <v>40</v>
      </c>
      <c r="AD204" s="1052"/>
      <c r="AE204" s="1052"/>
      <c r="AF204" s="1052"/>
      <c r="AG204" s="1052"/>
      <c r="AH204" s="353" t="s">
        <v>773</v>
      </c>
      <c r="AI204" s="354"/>
      <c r="AJ204" s="354"/>
      <c r="AK204" s="354"/>
      <c r="AL204" s="355" t="s">
        <v>773</v>
      </c>
      <c r="AM204" s="356"/>
      <c r="AN204" s="356"/>
      <c r="AO204" s="357"/>
      <c r="AP204" s="358" t="s">
        <v>774</v>
      </c>
      <c r="AQ204" s="358"/>
      <c r="AR204" s="358"/>
      <c r="AS204" s="358"/>
      <c r="AT204" s="358"/>
      <c r="AU204" s="358"/>
      <c r="AV204" s="358"/>
      <c r="AW204" s="358"/>
      <c r="AX204" s="358"/>
      <c r="AY204">
        <f>COUNTA($C$204)</f>
        <v>1</v>
      </c>
    </row>
    <row r="205" spans="1:51" ht="26.25" hidden="1" customHeight="1">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hidden="1" customHeight="1">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hidden="1" customHeight="1">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hidden="1" customHeight="1">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hidden="1" customHeight="1">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hidden="1" customHeight="1">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hidden="1" customHeight="1">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hidden="1" customHeight="1">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hidden="1" customHeight="1">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hidden="1" customHeight="1">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hidden="1" customHeight="1">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hidden="1" customHeight="1">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hidden="1" customHeight="1">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hidden="1" customHeight="1">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hidden="1" customHeight="1">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hidden="1" customHeight="1">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hidden="1" customHeight="1">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hidden="1" customHeight="1">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hidden="1" customHeight="1">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hidden="1" customHeight="1">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hidden="1" customHeight="1">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hidden="1" customHeight="1">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hidden="1" customHeight="1">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hidden="1" customHeight="1">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hidden="1" customHeight="1">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hidden="1" customHeight="1">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hidden="1" customHeight="1">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652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1"/>
      <c r="B234" s="361"/>
      <c r="C234" s="361" t="s">
        <v>169</v>
      </c>
      <c r="D234" s="361"/>
      <c r="E234" s="361"/>
      <c r="F234" s="361"/>
      <c r="G234" s="361"/>
      <c r="H234" s="361"/>
      <c r="I234" s="361"/>
      <c r="J234" s="153" t="s">
        <v>170</v>
      </c>
      <c r="K234" s="362"/>
      <c r="L234" s="362"/>
      <c r="M234" s="362"/>
      <c r="N234" s="362"/>
      <c r="O234" s="362"/>
      <c r="P234" s="248" t="s">
        <v>171</v>
      </c>
      <c r="Q234" s="248"/>
      <c r="R234" s="248"/>
      <c r="S234" s="248"/>
      <c r="T234" s="248"/>
      <c r="U234" s="248"/>
      <c r="V234" s="248"/>
      <c r="W234" s="248"/>
      <c r="X234" s="248"/>
      <c r="Y234" s="363" t="s">
        <v>172</v>
      </c>
      <c r="Z234" s="364"/>
      <c r="AA234" s="364"/>
      <c r="AB234" s="364"/>
      <c r="AC234" s="153" t="s">
        <v>173</v>
      </c>
      <c r="AD234" s="153"/>
      <c r="AE234" s="153"/>
      <c r="AF234" s="153"/>
      <c r="AG234" s="153"/>
      <c r="AH234" s="363" t="s">
        <v>190</v>
      </c>
      <c r="AI234" s="361"/>
      <c r="AJ234" s="361"/>
      <c r="AK234" s="361"/>
      <c r="AL234" s="361" t="s">
        <v>175</v>
      </c>
      <c r="AM234" s="361"/>
      <c r="AN234" s="361"/>
      <c r="AO234" s="365"/>
      <c r="AP234" s="366" t="s">
        <v>176</v>
      </c>
      <c r="AQ234" s="366"/>
      <c r="AR234" s="366"/>
      <c r="AS234" s="366"/>
      <c r="AT234" s="366"/>
      <c r="AU234" s="366"/>
      <c r="AV234" s="366"/>
      <c r="AW234" s="366"/>
      <c r="AX234" s="366"/>
      <c r="AY234" s="91">
        <f>$AY$232</f>
        <v>0</v>
      </c>
    </row>
    <row r="235" spans="1:51" ht="26.25" hidden="1" customHeight="1">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hidden="1" customHeight="1">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hidden="1" customHeight="1">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hidden="1" customHeight="1">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hidden="1" customHeight="1">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hidden="1" customHeight="1">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hidden="1" customHeight="1">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hidden="1" customHeight="1">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hidden="1" customHeight="1">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hidden="1" customHeight="1">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hidden="1" customHeight="1">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hidden="1" customHeight="1">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hidden="1" customHeight="1">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hidden="1" customHeight="1">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hidden="1" customHeight="1">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hidden="1" customHeight="1">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hidden="1" customHeight="1">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hidden="1" customHeight="1">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hidden="1" customHeight="1">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hidden="1" customHeight="1">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hidden="1" customHeight="1">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hidden="1" customHeight="1">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hidden="1" customHeight="1">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hidden="1" customHeight="1">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hidden="1" customHeight="1">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hidden="1" customHeight="1">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hidden="1" customHeight="1">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hidden="1" customHeight="1">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hidden="1" customHeight="1">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hidden="1" customHeight="1">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1"/>
      <c r="B267" s="361"/>
      <c r="C267" s="361" t="s">
        <v>169</v>
      </c>
      <c r="D267" s="361"/>
      <c r="E267" s="361"/>
      <c r="F267" s="361"/>
      <c r="G267" s="361"/>
      <c r="H267" s="361"/>
      <c r="I267" s="361"/>
      <c r="J267" s="153" t="s">
        <v>170</v>
      </c>
      <c r="K267" s="362"/>
      <c r="L267" s="362"/>
      <c r="M267" s="362"/>
      <c r="N267" s="362"/>
      <c r="O267" s="362"/>
      <c r="P267" s="248" t="s">
        <v>171</v>
      </c>
      <c r="Q267" s="248"/>
      <c r="R267" s="248"/>
      <c r="S267" s="248"/>
      <c r="T267" s="248"/>
      <c r="U267" s="248"/>
      <c r="V267" s="248"/>
      <c r="W267" s="248"/>
      <c r="X267" s="248"/>
      <c r="Y267" s="363" t="s">
        <v>172</v>
      </c>
      <c r="Z267" s="364"/>
      <c r="AA267" s="364"/>
      <c r="AB267" s="364"/>
      <c r="AC267" s="153" t="s">
        <v>173</v>
      </c>
      <c r="AD267" s="153"/>
      <c r="AE267" s="153"/>
      <c r="AF267" s="153"/>
      <c r="AG267" s="153"/>
      <c r="AH267" s="363" t="s">
        <v>190</v>
      </c>
      <c r="AI267" s="361"/>
      <c r="AJ267" s="361"/>
      <c r="AK267" s="361"/>
      <c r="AL267" s="361" t="s">
        <v>175</v>
      </c>
      <c r="AM267" s="361"/>
      <c r="AN267" s="361"/>
      <c r="AO267" s="365"/>
      <c r="AP267" s="366" t="s">
        <v>176</v>
      </c>
      <c r="AQ267" s="366"/>
      <c r="AR267" s="366"/>
      <c r="AS267" s="366"/>
      <c r="AT267" s="366"/>
      <c r="AU267" s="366"/>
      <c r="AV267" s="366"/>
      <c r="AW267" s="366"/>
      <c r="AX267" s="366"/>
      <c r="AY267" s="34">
        <f t="shared" ref="AY267:AY268" si="5">$AY$265</f>
        <v>0</v>
      </c>
    </row>
    <row r="268" spans="1:51" ht="26.25" hidden="1" customHeight="1">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hidden="1" customHeight="1">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hidden="1" customHeight="1">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hidden="1" customHeight="1">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hidden="1" customHeight="1">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hidden="1" customHeight="1">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hidden="1" customHeight="1">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hidden="1" customHeight="1">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hidden="1" customHeight="1">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hidden="1" customHeight="1">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hidden="1" customHeight="1">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hidden="1" customHeight="1">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hidden="1" customHeight="1">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hidden="1" customHeight="1">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hidden="1" customHeight="1">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hidden="1" customHeight="1">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hidden="1" customHeight="1">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hidden="1" customHeight="1">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hidden="1" customHeight="1">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hidden="1" customHeight="1">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hidden="1" customHeight="1">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hidden="1" customHeight="1">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hidden="1" customHeight="1">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hidden="1" customHeight="1">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hidden="1" customHeight="1">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hidden="1" customHeight="1">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hidden="1" customHeight="1">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hidden="1" customHeight="1">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hidden="1" customHeight="1">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hidden="1" customHeight="1">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1"/>
      <c r="B300" s="361"/>
      <c r="C300" s="361" t="s">
        <v>169</v>
      </c>
      <c r="D300" s="361"/>
      <c r="E300" s="361"/>
      <c r="F300" s="361"/>
      <c r="G300" s="361"/>
      <c r="H300" s="361"/>
      <c r="I300" s="361"/>
      <c r="J300" s="153" t="s">
        <v>170</v>
      </c>
      <c r="K300" s="362"/>
      <c r="L300" s="362"/>
      <c r="M300" s="362"/>
      <c r="N300" s="362"/>
      <c r="O300" s="362"/>
      <c r="P300" s="248" t="s">
        <v>171</v>
      </c>
      <c r="Q300" s="248"/>
      <c r="R300" s="248"/>
      <c r="S300" s="248"/>
      <c r="T300" s="248"/>
      <c r="U300" s="248"/>
      <c r="V300" s="248"/>
      <c r="W300" s="248"/>
      <c r="X300" s="248"/>
      <c r="Y300" s="363" t="s">
        <v>172</v>
      </c>
      <c r="Z300" s="364"/>
      <c r="AA300" s="364"/>
      <c r="AB300" s="364"/>
      <c r="AC300" s="153" t="s">
        <v>173</v>
      </c>
      <c r="AD300" s="153"/>
      <c r="AE300" s="153"/>
      <c r="AF300" s="153"/>
      <c r="AG300" s="153"/>
      <c r="AH300" s="363" t="s">
        <v>190</v>
      </c>
      <c r="AI300" s="361"/>
      <c r="AJ300" s="361"/>
      <c r="AK300" s="361"/>
      <c r="AL300" s="361" t="s">
        <v>175</v>
      </c>
      <c r="AM300" s="361"/>
      <c r="AN300" s="361"/>
      <c r="AO300" s="365"/>
      <c r="AP300" s="366" t="s">
        <v>176</v>
      </c>
      <c r="AQ300" s="366"/>
      <c r="AR300" s="366"/>
      <c r="AS300" s="366"/>
      <c r="AT300" s="366"/>
      <c r="AU300" s="366"/>
      <c r="AV300" s="366"/>
      <c r="AW300" s="366"/>
      <c r="AX300" s="366"/>
      <c r="AY300" s="34">
        <f t="shared" ref="AY300:AY301" si="6">$AY$298</f>
        <v>0</v>
      </c>
    </row>
    <row r="301" spans="1:51" ht="26.25" hidden="1" customHeight="1">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hidden="1" customHeight="1">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hidden="1" customHeight="1">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hidden="1" customHeight="1">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hidden="1" customHeight="1">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hidden="1" customHeight="1">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hidden="1" customHeight="1">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hidden="1" customHeight="1">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hidden="1" customHeight="1">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hidden="1" customHeight="1">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hidden="1" customHeight="1">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hidden="1" customHeight="1">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hidden="1" customHeight="1">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hidden="1" customHeight="1">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hidden="1" customHeight="1">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hidden="1" customHeight="1">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hidden="1" customHeight="1">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hidden="1" customHeight="1">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hidden="1" customHeight="1">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hidden="1" customHeight="1">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hidden="1" customHeight="1">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hidden="1" customHeight="1">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hidden="1" customHeight="1">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hidden="1" customHeight="1">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hidden="1" customHeight="1">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hidden="1" customHeight="1">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hidden="1" customHeight="1">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hidden="1" customHeight="1">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hidden="1" customHeight="1">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hidden="1" customHeight="1">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655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1"/>
      <c r="B333" s="361"/>
      <c r="C333" s="361" t="s">
        <v>169</v>
      </c>
      <c r="D333" s="361"/>
      <c r="E333" s="361"/>
      <c r="F333" s="361"/>
      <c r="G333" s="361"/>
      <c r="H333" s="361"/>
      <c r="I333" s="361"/>
      <c r="J333" s="153" t="s">
        <v>170</v>
      </c>
      <c r="K333" s="362"/>
      <c r="L333" s="362"/>
      <c r="M333" s="362"/>
      <c r="N333" s="362"/>
      <c r="O333" s="362"/>
      <c r="P333" s="248" t="s">
        <v>171</v>
      </c>
      <c r="Q333" s="248"/>
      <c r="R333" s="248"/>
      <c r="S333" s="248"/>
      <c r="T333" s="248"/>
      <c r="U333" s="248"/>
      <c r="V333" s="248"/>
      <c r="W333" s="248"/>
      <c r="X333" s="248"/>
      <c r="Y333" s="363" t="s">
        <v>172</v>
      </c>
      <c r="Z333" s="364"/>
      <c r="AA333" s="364"/>
      <c r="AB333" s="364"/>
      <c r="AC333" s="153" t="s">
        <v>173</v>
      </c>
      <c r="AD333" s="153"/>
      <c r="AE333" s="153"/>
      <c r="AF333" s="153"/>
      <c r="AG333" s="153"/>
      <c r="AH333" s="363" t="s">
        <v>190</v>
      </c>
      <c r="AI333" s="361"/>
      <c r="AJ333" s="361"/>
      <c r="AK333" s="361"/>
      <c r="AL333" s="361" t="s">
        <v>175</v>
      </c>
      <c r="AM333" s="361"/>
      <c r="AN333" s="361"/>
      <c r="AO333" s="365"/>
      <c r="AP333" s="366" t="s">
        <v>176</v>
      </c>
      <c r="AQ333" s="366"/>
      <c r="AR333" s="366"/>
      <c r="AS333" s="366"/>
      <c r="AT333" s="366"/>
      <c r="AU333" s="366"/>
      <c r="AV333" s="366"/>
      <c r="AW333" s="366"/>
      <c r="AX333" s="366"/>
      <c r="AY333" s="34">
        <f t="shared" ref="AY333:AY334" si="7">$AY$331</f>
        <v>0</v>
      </c>
    </row>
    <row r="334" spans="1:51" ht="26.25" hidden="1" customHeight="1">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hidden="1" customHeight="1">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hidden="1" customHeight="1">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hidden="1" customHeight="1">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hidden="1" customHeight="1">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hidden="1" customHeight="1">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hidden="1" customHeight="1">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hidden="1" customHeight="1">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hidden="1" customHeight="1">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hidden="1" customHeight="1">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hidden="1" customHeight="1">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hidden="1" customHeight="1">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hidden="1" customHeight="1">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hidden="1" customHeight="1">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hidden="1" customHeight="1">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hidden="1" customHeight="1">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hidden="1" customHeight="1">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hidden="1" customHeight="1">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hidden="1" customHeight="1">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hidden="1" customHeight="1">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hidden="1" customHeight="1">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hidden="1" customHeight="1">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hidden="1" customHeight="1">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hidden="1" customHeight="1">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hidden="1" customHeight="1">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hidden="1" customHeight="1">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hidden="1" customHeight="1">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hidden="1" customHeight="1">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hidden="1" customHeight="1">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hidden="1" customHeight="1">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656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1"/>
      <c r="B366" s="361"/>
      <c r="C366" s="361" t="s">
        <v>169</v>
      </c>
      <c r="D366" s="361"/>
      <c r="E366" s="361"/>
      <c r="F366" s="361"/>
      <c r="G366" s="361"/>
      <c r="H366" s="361"/>
      <c r="I366" s="361"/>
      <c r="J366" s="153" t="s">
        <v>170</v>
      </c>
      <c r="K366" s="362"/>
      <c r="L366" s="362"/>
      <c r="M366" s="362"/>
      <c r="N366" s="362"/>
      <c r="O366" s="362"/>
      <c r="P366" s="248" t="s">
        <v>171</v>
      </c>
      <c r="Q366" s="248"/>
      <c r="R366" s="248"/>
      <c r="S366" s="248"/>
      <c r="T366" s="248"/>
      <c r="U366" s="248"/>
      <c r="V366" s="248"/>
      <c r="W366" s="248"/>
      <c r="X366" s="248"/>
      <c r="Y366" s="363" t="s">
        <v>172</v>
      </c>
      <c r="Z366" s="364"/>
      <c r="AA366" s="364"/>
      <c r="AB366" s="364"/>
      <c r="AC366" s="153" t="s">
        <v>173</v>
      </c>
      <c r="AD366" s="153"/>
      <c r="AE366" s="153"/>
      <c r="AF366" s="153"/>
      <c r="AG366" s="153"/>
      <c r="AH366" s="363" t="s">
        <v>190</v>
      </c>
      <c r="AI366" s="361"/>
      <c r="AJ366" s="361"/>
      <c r="AK366" s="361"/>
      <c r="AL366" s="361" t="s">
        <v>175</v>
      </c>
      <c r="AM366" s="361"/>
      <c r="AN366" s="361"/>
      <c r="AO366" s="365"/>
      <c r="AP366" s="366" t="s">
        <v>176</v>
      </c>
      <c r="AQ366" s="366"/>
      <c r="AR366" s="366"/>
      <c r="AS366" s="366"/>
      <c r="AT366" s="366"/>
      <c r="AU366" s="366"/>
      <c r="AV366" s="366"/>
      <c r="AW366" s="366"/>
      <c r="AX366" s="366"/>
      <c r="AY366" s="34">
        <f t="shared" ref="AY366:AY367" si="8">$AY$364</f>
        <v>0</v>
      </c>
    </row>
    <row r="367" spans="1:51" ht="26.25" hidden="1" customHeight="1">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hidden="1" customHeight="1">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hidden="1" customHeight="1">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hidden="1" customHeight="1">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hidden="1" customHeight="1">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hidden="1" customHeight="1">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hidden="1" customHeight="1">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hidden="1" customHeight="1">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hidden="1" customHeight="1">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hidden="1" customHeight="1">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hidden="1" customHeight="1">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hidden="1" customHeight="1">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hidden="1" customHeight="1">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hidden="1" customHeight="1">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hidden="1" customHeight="1">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hidden="1" customHeight="1">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hidden="1" customHeight="1">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hidden="1" customHeight="1">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hidden="1" customHeight="1">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hidden="1" customHeight="1">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hidden="1" customHeight="1">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hidden="1" customHeight="1">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hidden="1" customHeight="1">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hidden="1" customHeight="1">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hidden="1" customHeight="1">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hidden="1" customHeight="1">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hidden="1" customHeight="1">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hidden="1" customHeight="1">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hidden="1" customHeight="1">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hidden="1" customHeight="1">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657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1"/>
      <c r="B399" s="361"/>
      <c r="C399" s="361" t="s">
        <v>169</v>
      </c>
      <c r="D399" s="361"/>
      <c r="E399" s="361"/>
      <c r="F399" s="361"/>
      <c r="G399" s="361"/>
      <c r="H399" s="361"/>
      <c r="I399" s="361"/>
      <c r="J399" s="153" t="s">
        <v>170</v>
      </c>
      <c r="K399" s="362"/>
      <c r="L399" s="362"/>
      <c r="M399" s="362"/>
      <c r="N399" s="362"/>
      <c r="O399" s="362"/>
      <c r="P399" s="248" t="s">
        <v>171</v>
      </c>
      <c r="Q399" s="248"/>
      <c r="R399" s="248"/>
      <c r="S399" s="248"/>
      <c r="T399" s="248"/>
      <c r="U399" s="248"/>
      <c r="V399" s="248"/>
      <c r="W399" s="248"/>
      <c r="X399" s="248"/>
      <c r="Y399" s="363" t="s">
        <v>172</v>
      </c>
      <c r="Z399" s="364"/>
      <c r="AA399" s="364"/>
      <c r="AB399" s="364"/>
      <c r="AC399" s="153" t="s">
        <v>173</v>
      </c>
      <c r="AD399" s="153"/>
      <c r="AE399" s="153"/>
      <c r="AF399" s="153"/>
      <c r="AG399" s="153"/>
      <c r="AH399" s="363" t="s">
        <v>190</v>
      </c>
      <c r="AI399" s="361"/>
      <c r="AJ399" s="361"/>
      <c r="AK399" s="361"/>
      <c r="AL399" s="361" t="s">
        <v>175</v>
      </c>
      <c r="AM399" s="361"/>
      <c r="AN399" s="361"/>
      <c r="AO399" s="365"/>
      <c r="AP399" s="366" t="s">
        <v>176</v>
      </c>
      <c r="AQ399" s="366"/>
      <c r="AR399" s="366"/>
      <c r="AS399" s="366"/>
      <c r="AT399" s="366"/>
      <c r="AU399" s="366"/>
      <c r="AV399" s="366"/>
      <c r="AW399" s="366"/>
      <c r="AX399" s="366"/>
      <c r="AY399" s="34">
        <f t="shared" ref="AY399:AY400" si="9">$AY$397</f>
        <v>0</v>
      </c>
    </row>
    <row r="400" spans="1:51" ht="26.25" hidden="1" customHeight="1">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hidden="1" customHeight="1">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hidden="1" customHeight="1">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hidden="1" customHeight="1">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hidden="1" customHeight="1">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hidden="1" customHeight="1">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hidden="1" customHeight="1">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hidden="1" customHeight="1">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hidden="1" customHeight="1">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hidden="1" customHeight="1">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hidden="1" customHeight="1">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hidden="1" customHeight="1">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hidden="1" customHeight="1">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hidden="1" customHeight="1">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hidden="1" customHeight="1">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hidden="1" customHeight="1">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hidden="1" customHeight="1">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hidden="1" customHeight="1">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hidden="1" customHeight="1">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hidden="1" customHeight="1">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hidden="1" customHeight="1">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hidden="1" customHeight="1">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hidden="1" customHeight="1">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hidden="1" customHeight="1">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hidden="1" customHeight="1">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hidden="1" customHeight="1">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hidden="1" customHeight="1">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hidden="1" customHeight="1">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hidden="1" customHeight="1">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hidden="1" customHeight="1">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658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1"/>
      <c r="B432" s="361"/>
      <c r="C432" s="361" t="s">
        <v>169</v>
      </c>
      <c r="D432" s="361"/>
      <c r="E432" s="361"/>
      <c r="F432" s="361"/>
      <c r="G432" s="361"/>
      <c r="H432" s="361"/>
      <c r="I432" s="361"/>
      <c r="J432" s="153" t="s">
        <v>170</v>
      </c>
      <c r="K432" s="362"/>
      <c r="L432" s="362"/>
      <c r="M432" s="362"/>
      <c r="N432" s="362"/>
      <c r="O432" s="362"/>
      <c r="P432" s="248" t="s">
        <v>171</v>
      </c>
      <c r="Q432" s="248"/>
      <c r="R432" s="248"/>
      <c r="S432" s="248"/>
      <c r="T432" s="248"/>
      <c r="U432" s="248"/>
      <c r="V432" s="248"/>
      <c r="W432" s="248"/>
      <c r="X432" s="248"/>
      <c r="Y432" s="363" t="s">
        <v>172</v>
      </c>
      <c r="Z432" s="364"/>
      <c r="AA432" s="364"/>
      <c r="AB432" s="364"/>
      <c r="AC432" s="153" t="s">
        <v>173</v>
      </c>
      <c r="AD432" s="153"/>
      <c r="AE432" s="153"/>
      <c r="AF432" s="153"/>
      <c r="AG432" s="153"/>
      <c r="AH432" s="363" t="s">
        <v>190</v>
      </c>
      <c r="AI432" s="361"/>
      <c r="AJ432" s="361"/>
      <c r="AK432" s="361"/>
      <c r="AL432" s="361" t="s">
        <v>175</v>
      </c>
      <c r="AM432" s="361"/>
      <c r="AN432" s="361"/>
      <c r="AO432" s="365"/>
      <c r="AP432" s="366" t="s">
        <v>176</v>
      </c>
      <c r="AQ432" s="366"/>
      <c r="AR432" s="366"/>
      <c r="AS432" s="366"/>
      <c r="AT432" s="366"/>
      <c r="AU432" s="366"/>
      <c r="AV432" s="366"/>
      <c r="AW432" s="366"/>
      <c r="AX432" s="366"/>
      <c r="AY432" s="34">
        <f t="shared" ref="AY432:AY433" si="10">$AY$430</f>
        <v>0</v>
      </c>
    </row>
    <row r="433" spans="1:51" ht="26.25" hidden="1" customHeight="1">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hidden="1" customHeight="1">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hidden="1" customHeight="1">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hidden="1" customHeight="1">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hidden="1" customHeight="1">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hidden="1" customHeight="1">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hidden="1" customHeight="1">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hidden="1" customHeight="1">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hidden="1" customHeight="1">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hidden="1" customHeight="1">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hidden="1" customHeight="1">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hidden="1" customHeight="1">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hidden="1" customHeight="1">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hidden="1" customHeight="1">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hidden="1" customHeight="1">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hidden="1" customHeight="1">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hidden="1" customHeight="1">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hidden="1" customHeight="1">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hidden="1" customHeight="1">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hidden="1" customHeight="1">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hidden="1" customHeight="1">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hidden="1" customHeight="1">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hidden="1" customHeight="1">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hidden="1" customHeight="1">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hidden="1" customHeight="1">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hidden="1" customHeight="1">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hidden="1" customHeight="1">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hidden="1" customHeight="1">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hidden="1" customHeight="1">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hidden="1" customHeight="1">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659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1"/>
      <c r="B465" s="361"/>
      <c r="C465" s="361" t="s">
        <v>169</v>
      </c>
      <c r="D465" s="361"/>
      <c r="E465" s="361"/>
      <c r="F465" s="361"/>
      <c r="G465" s="361"/>
      <c r="H465" s="361"/>
      <c r="I465" s="361"/>
      <c r="J465" s="153" t="s">
        <v>170</v>
      </c>
      <c r="K465" s="362"/>
      <c r="L465" s="362"/>
      <c r="M465" s="362"/>
      <c r="N465" s="362"/>
      <c r="O465" s="362"/>
      <c r="P465" s="248" t="s">
        <v>171</v>
      </c>
      <c r="Q465" s="248"/>
      <c r="R465" s="248"/>
      <c r="S465" s="248"/>
      <c r="T465" s="248"/>
      <c r="U465" s="248"/>
      <c r="V465" s="248"/>
      <c r="W465" s="248"/>
      <c r="X465" s="248"/>
      <c r="Y465" s="363" t="s">
        <v>172</v>
      </c>
      <c r="Z465" s="364"/>
      <c r="AA465" s="364"/>
      <c r="AB465" s="364"/>
      <c r="AC465" s="153" t="s">
        <v>173</v>
      </c>
      <c r="AD465" s="153"/>
      <c r="AE465" s="153"/>
      <c r="AF465" s="153"/>
      <c r="AG465" s="153"/>
      <c r="AH465" s="363" t="s">
        <v>190</v>
      </c>
      <c r="AI465" s="361"/>
      <c r="AJ465" s="361"/>
      <c r="AK465" s="361"/>
      <c r="AL465" s="361" t="s">
        <v>175</v>
      </c>
      <c r="AM465" s="361"/>
      <c r="AN465" s="361"/>
      <c r="AO465" s="365"/>
      <c r="AP465" s="366" t="s">
        <v>176</v>
      </c>
      <c r="AQ465" s="366"/>
      <c r="AR465" s="366"/>
      <c r="AS465" s="366"/>
      <c r="AT465" s="366"/>
      <c r="AU465" s="366"/>
      <c r="AV465" s="366"/>
      <c r="AW465" s="366"/>
      <c r="AX465" s="366"/>
      <c r="AY465" s="34">
        <f t="shared" ref="AY465:AY466" si="11">$AY$463</f>
        <v>0</v>
      </c>
    </row>
    <row r="466" spans="1:51" ht="26.25" hidden="1" customHeight="1">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hidden="1" customHeight="1">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hidden="1" customHeight="1">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hidden="1" customHeight="1">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hidden="1" customHeight="1">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hidden="1" customHeight="1">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hidden="1" customHeight="1">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hidden="1" customHeight="1">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hidden="1" customHeight="1">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hidden="1" customHeight="1">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hidden="1" customHeight="1">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hidden="1" customHeight="1">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hidden="1" customHeight="1">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hidden="1" customHeight="1">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hidden="1" customHeight="1">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hidden="1" customHeight="1">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hidden="1" customHeight="1">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hidden="1" customHeight="1">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hidden="1" customHeight="1">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hidden="1" customHeight="1">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hidden="1" customHeight="1">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hidden="1" customHeight="1">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hidden="1" customHeight="1">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hidden="1" customHeight="1">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hidden="1" customHeight="1">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hidden="1" customHeight="1">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hidden="1" customHeight="1">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hidden="1" customHeight="1">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hidden="1" customHeight="1">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hidden="1" customHeight="1">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1"/>
      <c r="B498" s="361"/>
      <c r="C498" s="361" t="s">
        <v>169</v>
      </c>
      <c r="D498" s="361"/>
      <c r="E498" s="361"/>
      <c r="F498" s="361"/>
      <c r="G498" s="361"/>
      <c r="H498" s="361"/>
      <c r="I498" s="361"/>
      <c r="J498" s="153" t="s">
        <v>170</v>
      </c>
      <c r="K498" s="362"/>
      <c r="L498" s="362"/>
      <c r="M498" s="362"/>
      <c r="N498" s="362"/>
      <c r="O498" s="362"/>
      <c r="P498" s="248" t="s">
        <v>171</v>
      </c>
      <c r="Q498" s="248"/>
      <c r="R498" s="248"/>
      <c r="S498" s="248"/>
      <c r="T498" s="248"/>
      <c r="U498" s="248"/>
      <c r="V498" s="248"/>
      <c r="W498" s="248"/>
      <c r="X498" s="248"/>
      <c r="Y498" s="363" t="s">
        <v>172</v>
      </c>
      <c r="Z498" s="364"/>
      <c r="AA498" s="364"/>
      <c r="AB498" s="364"/>
      <c r="AC498" s="153" t="s">
        <v>173</v>
      </c>
      <c r="AD498" s="153"/>
      <c r="AE498" s="153"/>
      <c r="AF498" s="153"/>
      <c r="AG498" s="153"/>
      <c r="AH498" s="363" t="s">
        <v>190</v>
      </c>
      <c r="AI498" s="361"/>
      <c r="AJ498" s="361"/>
      <c r="AK498" s="361"/>
      <c r="AL498" s="361" t="s">
        <v>175</v>
      </c>
      <c r="AM498" s="361"/>
      <c r="AN498" s="361"/>
      <c r="AO498" s="365"/>
      <c r="AP498" s="366" t="s">
        <v>176</v>
      </c>
      <c r="AQ498" s="366"/>
      <c r="AR498" s="366"/>
      <c r="AS498" s="366"/>
      <c r="AT498" s="366"/>
      <c r="AU498" s="366"/>
      <c r="AV498" s="366"/>
      <c r="AW498" s="366"/>
      <c r="AX498" s="366"/>
      <c r="AY498" s="34">
        <f t="shared" ref="AY498:AY499" si="12">$AY$496</f>
        <v>0</v>
      </c>
    </row>
    <row r="499" spans="1:51" ht="26.25" hidden="1" customHeight="1">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hidden="1" customHeight="1">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hidden="1" customHeight="1">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hidden="1" customHeight="1">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hidden="1" customHeight="1">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hidden="1" customHeight="1">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hidden="1" customHeight="1">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hidden="1" customHeight="1">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hidden="1" customHeight="1">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hidden="1" customHeight="1">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hidden="1" customHeight="1">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hidden="1" customHeight="1">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hidden="1" customHeight="1">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hidden="1" customHeight="1">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hidden="1" customHeight="1">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hidden="1" customHeight="1">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hidden="1" customHeight="1">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hidden="1" customHeight="1">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hidden="1" customHeight="1">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hidden="1" customHeight="1">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hidden="1" customHeight="1">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hidden="1" customHeight="1">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hidden="1" customHeight="1">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hidden="1" customHeight="1">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hidden="1" customHeight="1">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hidden="1" customHeight="1">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hidden="1" customHeight="1">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hidden="1" customHeight="1">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hidden="1" customHeight="1">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hidden="1" customHeight="1">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1"/>
      <c r="B531" s="361"/>
      <c r="C531" s="361" t="s">
        <v>169</v>
      </c>
      <c r="D531" s="361"/>
      <c r="E531" s="361"/>
      <c r="F531" s="361"/>
      <c r="G531" s="361"/>
      <c r="H531" s="361"/>
      <c r="I531" s="361"/>
      <c r="J531" s="153" t="s">
        <v>170</v>
      </c>
      <c r="K531" s="362"/>
      <c r="L531" s="362"/>
      <c r="M531" s="362"/>
      <c r="N531" s="362"/>
      <c r="O531" s="362"/>
      <c r="P531" s="248" t="s">
        <v>171</v>
      </c>
      <c r="Q531" s="248"/>
      <c r="R531" s="248"/>
      <c r="S531" s="248"/>
      <c r="T531" s="248"/>
      <c r="U531" s="248"/>
      <c r="V531" s="248"/>
      <c r="W531" s="248"/>
      <c r="X531" s="248"/>
      <c r="Y531" s="363" t="s">
        <v>172</v>
      </c>
      <c r="Z531" s="364"/>
      <c r="AA531" s="364"/>
      <c r="AB531" s="364"/>
      <c r="AC531" s="153" t="s">
        <v>173</v>
      </c>
      <c r="AD531" s="153"/>
      <c r="AE531" s="153"/>
      <c r="AF531" s="153"/>
      <c r="AG531" s="153"/>
      <c r="AH531" s="363" t="s">
        <v>190</v>
      </c>
      <c r="AI531" s="361"/>
      <c r="AJ531" s="361"/>
      <c r="AK531" s="361"/>
      <c r="AL531" s="361" t="s">
        <v>175</v>
      </c>
      <c r="AM531" s="361"/>
      <c r="AN531" s="361"/>
      <c r="AO531" s="365"/>
      <c r="AP531" s="366" t="s">
        <v>176</v>
      </c>
      <c r="AQ531" s="366"/>
      <c r="AR531" s="366"/>
      <c r="AS531" s="366"/>
      <c r="AT531" s="366"/>
      <c r="AU531" s="366"/>
      <c r="AV531" s="366"/>
      <c r="AW531" s="366"/>
      <c r="AX531" s="366"/>
      <c r="AY531" s="34">
        <f t="shared" ref="AY531:AY532" si="13">$AY$529</f>
        <v>0</v>
      </c>
    </row>
    <row r="532" spans="1:51" ht="26.25" hidden="1" customHeight="1">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hidden="1" customHeight="1">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hidden="1" customHeight="1">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hidden="1" customHeight="1">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hidden="1" customHeight="1">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hidden="1" customHeight="1">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hidden="1" customHeight="1">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hidden="1" customHeight="1">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hidden="1" customHeight="1">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hidden="1" customHeight="1">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hidden="1" customHeight="1">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hidden="1" customHeight="1">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hidden="1" customHeight="1">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hidden="1" customHeight="1">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hidden="1" customHeight="1">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hidden="1" customHeight="1">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hidden="1" customHeight="1">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hidden="1" customHeight="1">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hidden="1" customHeight="1">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hidden="1" customHeight="1">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hidden="1" customHeight="1">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hidden="1" customHeight="1">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hidden="1" customHeight="1">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hidden="1" customHeight="1">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hidden="1" customHeight="1">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hidden="1" customHeight="1">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hidden="1" customHeight="1">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hidden="1" customHeight="1">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hidden="1" customHeight="1">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hidden="1" customHeight="1">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662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1"/>
      <c r="B564" s="361"/>
      <c r="C564" s="361" t="s">
        <v>169</v>
      </c>
      <c r="D564" s="361"/>
      <c r="E564" s="361"/>
      <c r="F564" s="361"/>
      <c r="G564" s="361"/>
      <c r="H564" s="361"/>
      <c r="I564" s="361"/>
      <c r="J564" s="153" t="s">
        <v>170</v>
      </c>
      <c r="K564" s="362"/>
      <c r="L564" s="362"/>
      <c r="M564" s="362"/>
      <c r="N564" s="362"/>
      <c r="O564" s="362"/>
      <c r="P564" s="248" t="s">
        <v>171</v>
      </c>
      <c r="Q564" s="248"/>
      <c r="R564" s="248"/>
      <c r="S564" s="248"/>
      <c r="T564" s="248"/>
      <c r="U564" s="248"/>
      <c r="V564" s="248"/>
      <c r="W564" s="248"/>
      <c r="X564" s="248"/>
      <c r="Y564" s="363" t="s">
        <v>172</v>
      </c>
      <c r="Z564" s="364"/>
      <c r="AA564" s="364"/>
      <c r="AB564" s="364"/>
      <c r="AC564" s="153" t="s">
        <v>173</v>
      </c>
      <c r="AD564" s="153"/>
      <c r="AE564" s="153"/>
      <c r="AF564" s="153"/>
      <c r="AG564" s="153"/>
      <c r="AH564" s="363" t="s">
        <v>190</v>
      </c>
      <c r="AI564" s="361"/>
      <c r="AJ564" s="361"/>
      <c r="AK564" s="361"/>
      <c r="AL564" s="361" t="s">
        <v>175</v>
      </c>
      <c r="AM564" s="361"/>
      <c r="AN564" s="361"/>
      <c r="AO564" s="365"/>
      <c r="AP564" s="366" t="s">
        <v>176</v>
      </c>
      <c r="AQ564" s="366"/>
      <c r="AR564" s="366"/>
      <c r="AS564" s="366"/>
      <c r="AT564" s="366"/>
      <c r="AU564" s="366"/>
      <c r="AV564" s="366"/>
      <c r="AW564" s="366"/>
      <c r="AX564" s="366"/>
      <c r="AY564" s="34">
        <f t="shared" ref="AY564:AY565" si="14">$AY$562</f>
        <v>0</v>
      </c>
    </row>
    <row r="565" spans="1:51" ht="26.25" hidden="1" customHeight="1">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hidden="1" customHeight="1">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hidden="1" customHeight="1">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hidden="1" customHeight="1">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hidden="1" customHeight="1">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hidden="1" customHeight="1">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hidden="1" customHeight="1">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hidden="1" customHeight="1">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hidden="1" customHeight="1">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hidden="1" customHeight="1">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hidden="1" customHeight="1">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hidden="1" customHeight="1">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hidden="1" customHeight="1">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hidden="1" customHeight="1">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hidden="1" customHeight="1">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hidden="1" customHeight="1">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hidden="1" customHeight="1">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hidden="1" customHeight="1">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hidden="1" customHeight="1">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hidden="1" customHeight="1">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hidden="1" customHeight="1">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hidden="1" customHeight="1">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hidden="1" customHeight="1">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hidden="1" customHeight="1">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hidden="1" customHeight="1">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hidden="1" customHeight="1">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hidden="1" customHeight="1">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hidden="1" customHeight="1">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hidden="1" customHeight="1">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hidden="1" customHeight="1">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1"/>
      <c r="B597" s="361"/>
      <c r="C597" s="361" t="s">
        <v>169</v>
      </c>
      <c r="D597" s="361"/>
      <c r="E597" s="361"/>
      <c r="F597" s="361"/>
      <c r="G597" s="361"/>
      <c r="H597" s="361"/>
      <c r="I597" s="361"/>
      <c r="J597" s="153" t="s">
        <v>170</v>
      </c>
      <c r="K597" s="362"/>
      <c r="L597" s="362"/>
      <c r="M597" s="362"/>
      <c r="N597" s="362"/>
      <c r="O597" s="362"/>
      <c r="P597" s="248" t="s">
        <v>171</v>
      </c>
      <c r="Q597" s="248"/>
      <c r="R597" s="248"/>
      <c r="S597" s="248"/>
      <c r="T597" s="248"/>
      <c r="U597" s="248"/>
      <c r="V597" s="248"/>
      <c r="W597" s="248"/>
      <c r="X597" s="248"/>
      <c r="Y597" s="363" t="s">
        <v>172</v>
      </c>
      <c r="Z597" s="364"/>
      <c r="AA597" s="364"/>
      <c r="AB597" s="364"/>
      <c r="AC597" s="153" t="s">
        <v>173</v>
      </c>
      <c r="AD597" s="153"/>
      <c r="AE597" s="153"/>
      <c r="AF597" s="153"/>
      <c r="AG597" s="153"/>
      <c r="AH597" s="363" t="s">
        <v>190</v>
      </c>
      <c r="AI597" s="361"/>
      <c r="AJ597" s="361"/>
      <c r="AK597" s="361"/>
      <c r="AL597" s="361" t="s">
        <v>175</v>
      </c>
      <c r="AM597" s="361"/>
      <c r="AN597" s="361"/>
      <c r="AO597" s="365"/>
      <c r="AP597" s="366" t="s">
        <v>176</v>
      </c>
      <c r="AQ597" s="366"/>
      <c r="AR597" s="366"/>
      <c r="AS597" s="366"/>
      <c r="AT597" s="366"/>
      <c r="AU597" s="366"/>
      <c r="AV597" s="366"/>
      <c r="AW597" s="366"/>
      <c r="AX597" s="366"/>
      <c r="AY597" s="34">
        <f t="shared" ref="AY597:AY598" si="15">$AY$595</f>
        <v>0</v>
      </c>
    </row>
    <row r="598" spans="1:51" ht="26.25" hidden="1" customHeight="1">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hidden="1" customHeight="1">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hidden="1" customHeight="1">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hidden="1" customHeight="1">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hidden="1" customHeight="1">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hidden="1" customHeight="1">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hidden="1" customHeight="1">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hidden="1" customHeight="1">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hidden="1" customHeight="1">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hidden="1" customHeight="1">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hidden="1" customHeight="1">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hidden="1" customHeight="1">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hidden="1" customHeight="1">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hidden="1" customHeight="1">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hidden="1" customHeight="1">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hidden="1" customHeight="1">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hidden="1" customHeight="1">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hidden="1" customHeight="1">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hidden="1" customHeight="1">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hidden="1" customHeight="1">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hidden="1" customHeight="1">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hidden="1" customHeight="1">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hidden="1" customHeight="1">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hidden="1" customHeight="1">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hidden="1" customHeight="1">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hidden="1" customHeight="1">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hidden="1" customHeight="1">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hidden="1" customHeight="1">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hidden="1" customHeight="1">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hidden="1" customHeight="1">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1"/>
      <c r="B630" s="361"/>
      <c r="C630" s="361" t="s">
        <v>169</v>
      </c>
      <c r="D630" s="361"/>
      <c r="E630" s="361"/>
      <c r="F630" s="361"/>
      <c r="G630" s="361"/>
      <c r="H630" s="361"/>
      <c r="I630" s="361"/>
      <c r="J630" s="153" t="s">
        <v>170</v>
      </c>
      <c r="K630" s="362"/>
      <c r="L630" s="362"/>
      <c r="M630" s="362"/>
      <c r="N630" s="362"/>
      <c r="O630" s="362"/>
      <c r="P630" s="248" t="s">
        <v>171</v>
      </c>
      <c r="Q630" s="248"/>
      <c r="R630" s="248"/>
      <c r="S630" s="248"/>
      <c r="T630" s="248"/>
      <c r="U630" s="248"/>
      <c r="V630" s="248"/>
      <c r="W630" s="248"/>
      <c r="X630" s="248"/>
      <c r="Y630" s="363" t="s">
        <v>172</v>
      </c>
      <c r="Z630" s="364"/>
      <c r="AA630" s="364"/>
      <c r="AB630" s="364"/>
      <c r="AC630" s="153" t="s">
        <v>173</v>
      </c>
      <c r="AD630" s="153"/>
      <c r="AE630" s="153"/>
      <c r="AF630" s="153"/>
      <c r="AG630" s="153"/>
      <c r="AH630" s="363" t="s">
        <v>190</v>
      </c>
      <c r="AI630" s="361"/>
      <c r="AJ630" s="361"/>
      <c r="AK630" s="361"/>
      <c r="AL630" s="361" t="s">
        <v>175</v>
      </c>
      <c r="AM630" s="361"/>
      <c r="AN630" s="361"/>
      <c r="AO630" s="365"/>
      <c r="AP630" s="366" t="s">
        <v>176</v>
      </c>
      <c r="AQ630" s="366"/>
      <c r="AR630" s="366"/>
      <c r="AS630" s="366"/>
      <c r="AT630" s="366"/>
      <c r="AU630" s="366"/>
      <c r="AV630" s="366"/>
      <c r="AW630" s="366"/>
      <c r="AX630" s="366"/>
      <c r="AY630" s="34">
        <f t="shared" ref="AY630:AY631" si="16">$AY$628</f>
        <v>0</v>
      </c>
    </row>
    <row r="631" spans="1:51" ht="26.25" hidden="1" customHeight="1">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hidden="1" customHeight="1">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hidden="1" customHeight="1">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hidden="1" customHeight="1">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hidden="1" customHeight="1">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hidden="1" customHeight="1">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hidden="1" customHeight="1">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hidden="1" customHeight="1">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hidden="1" customHeight="1">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hidden="1" customHeight="1">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hidden="1" customHeight="1">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hidden="1" customHeight="1">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hidden="1" customHeight="1">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hidden="1" customHeight="1">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hidden="1" customHeight="1">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hidden="1" customHeight="1">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hidden="1" customHeight="1">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hidden="1" customHeight="1">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hidden="1" customHeight="1">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hidden="1" customHeight="1">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hidden="1" customHeight="1">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hidden="1" customHeight="1">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hidden="1" customHeight="1">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hidden="1" customHeight="1">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hidden="1" customHeight="1">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hidden="1" customHeight="1">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hidden="1" customHeight="1">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hidden="1" customHeight="1">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hidden="1" customHeight="1">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hidden="1" customHeight="1">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1"/>
      <c r="B663" s="361"/>
      <c r="C663" s="361" t="s">
        <v>169</v>
      </c>
      <c r="D663" s="361"/>
      <c r="E663" s="361"/>
      <c r="F663" s="361"/>
      <c r="G663" s="361"/>
      <c r="H663" s="361"/>
      <c r="I663" s="361"/>
      <c r="J663" s="153" t="s">
        <v>170</v>
      </c>
      <c r="K663" s="362"/>
      <c r="L663" s="362"/>
      <c r="M663" s="362"/>
      <c r="N663" s="362"/>
      <c r="O663" s="362"/>
      <c r="P663" s="248" t="s">
        <v>171</v>
      </c>
      <c r="Q663" s="248"/>
      <c r="R663" s="248"/>
      <c r="S663" s="248"/>
      <c r="T663" s="248"/>
      <c r="U663" s="248"/>
      <c r="V663" s="248"/>
      <c r="W663" s="248"/>
      <c r="X663" s="248"/>
      <c r="Y663" s="363" t="s">
        <v>172</v>
      </c>
      <c r="Z663" s="364"/>
      <c r="AA663" s="364"/>
      <c r="AB663" s="364"/>
      <c r="AC663" s="153" t="s">
        <v>173</v>
      </c>
      <c r="AD663" s="153"/>
      <c r="AE663" s="153"/>
      <c r="AF663" s="153"/>
      <c r="AG663" s="153"/>
      <c r="AH663" s="363" t="s">
        <v>190</v>
      </c>
      <c r="AI663" s="361"/>
      <c r="AJ663" s="361"/>
      <c r="AK663" s="361"/>
      <c r="AL663" s="361" t="s">
        <v>175</v>
      </c>
      <c r="AM663" s="361"/>
      <c r="AN663" s="361"/>
      <c r="AO663" s="365"/>
      <c r="AP663" s="366" t="s">
        <v>176</v>
      </c>
      <c r="AQ663" s="366"/>
      <c r="AR663" s="366"/>
      <c r="AS663" s="366"/>
      <c r="AT663" s="366"/>
      <c r="AU663" s="366"/>
      <c r="AV663" s="366"/>
      <c r="AW663" s="366"/>
      <c r="AX663" s="366"/>
      <c r="AY663" s="34">
        <f t="shared" ref="AY663:AY664" si="17">$AY$661</f>
        <v>0</v>
      </c>
    </row>
    <row r="664" spans="1:51" ht="26.25" hidden="1" customHeight="1">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hidden="1" customHeight="1">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hidden="1" customHeight="1">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hidden="1" customHeight="1">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hidden="1" customHeight="1">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hidden="1" customHeight="1">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hidden="1" customHeight="1">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hidden="1" customHeight="1">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hidden="1" customHeight="1">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hidden="1" customHeight="1">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hidden="1" customHeight="1">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hidden="1" customHeight="1">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hidden="1" customHeight="1">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hidden="1" customHeight="1">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hidden="1" customHeight="1">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hidden="1" customHeight="1">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hidden="1" customHeight="1">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hidden="1" customHeight="1">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hidden="1" customHeight="1">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hidden="1" customHeight="1">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hidden="1" customHeight="1">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hidden="1" customHeight="1">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hidden="1" customHeight="1">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hidden="1" customHeight="1">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hidden="1" customHeight="1">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hidden="1" customHeight="1">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hidden="1" customHeight="1">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hidden="1" customHeight="1">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hidden="1" customHeight="1">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hidden="1" customHeight="1">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665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1"/>
      <c r="B696" s="361"/>
      <c r="C696" s="361" t="s">
        <v>169</v>
      </c>
      <c r="D696" s="361"/>
      <c r="E696" s="361"/>
      <c r="F696" s="361"/>
      <c r="G696" s="361"/>
      <c r="H696" s="361"/>
      <c r="I696" s="361"/>
      <c r="J696" s="153" t="s">
        <v>170</v>
      </c>
      <c r="K696" s="362"/>
      <c r="L696" s="362"/>
      <c r="M696" s="362"/>
      <c r="N696" s="362"/>
      <c r="O696" s="362"/>
      <c r="P696" s="248" t="s">
        <v>171</v>
      </c>
      <c r="Q696" s="248"/>
      <c r="R696" s="248"/>
      <c r="S696" s="248"/>
      <c r="T696" s="248"/>
      <c r="U696" s="248"/>
      <c r="V696" s="248"/>
      <c r="W696" s="248"/>
      <c r="X696" s="248"/>
      <c r="Y696" s="363" t="s">
        <v>172</v>
      </c>
      <c r="Z696" s="364"/>
      <c r="AA696" s="364"/>
      <c r="AB696" s="364"/>
      <c r="AC696" s="153" t="s">
        <v>173</v>
      </c>
      <c r="AD696" s="153"/>
      <c r="AE696" s="153"/>
      <c r="AF696" s="153"/>
      <c r="AG696" s="153"/>
      <c r="AH696" s="363" t="s">
        <v>190</v>
      </c>
      <c r="AI696" s="361"/>
      <c r="AJ696" s="361"/>
      <c r="AK696" s="361"/>
      <c r="AL696" s="361" t="s">
        <v>175</v>
      </c>
      <c r="AM696" s="361"/>
      <c r="AN696" s="361"/>
      <c r="AO696" s="365"/>
      <c r="AP696" s="366" t="s">
        <v>176</v>
      </c>
      <c r="AQ696" s="366"/>
      <c r="AR696" s="366"/>
      <c r="AS696" s="366"/>
      <c r="AT696" s="366"/>
      <c r="AU696" s="366"/>
      <c r="AV696" s="366"/>
      <c r="AW696" s="366"/>
      <c r="AX696" s="366"/>
      <c r="AY696" s="34">
        <f t="shared" ref="AY696:AY697" si="18">$AY$694</f>
        <v>0</v>
      </c>
    </row>
    <row r="697" spans="1:51" ht="26.25" hidden="1" customHeight="1">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hidden="1" customHeight="1">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hidden="1" customHeight="1">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hidden="1" customHeight="1">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hidden="1" customHeight="1">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hidden="1" customHeight="1">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hidden="1" customHeight="1">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hidden="1" customHeight="1">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hidden="1" customHeight="1">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hidden="1" customHeight="1">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hidden="1" customHeight="1">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hidden="1" customHeight="1">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hidden="1" customHeight="1">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hidden="1" customHeight="1">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hidden="1" customHeight="1">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hidden="1" customHeight="1">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hidden="1" customHeight="1">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hidden="1" customHeight="1">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hidden="1" customHeight="1">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hidden="1" customHeight="1">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hidden="1" customHeight="1">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hidden="1" customHeight="1">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hidden="1" customHeight="1">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hidden="1" customHeight="1">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hidden="1" customHeight="1">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hidden="1" customHeight="1">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hidden="1" customHeight="1">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hidden="1" customHeight="1">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hidden="1" customHeight="1">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hidden="1" customHeight="1">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666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1"/>
      <c r="B729" s="361"/>
      <c r="C729" s="361" t="s">
        <v>169</v>
      </c>
      <c r="D729" s="361"/>
      <c r="E729" s="361"/>
      <c r="F729" s="361"/>
      <c r="G729" s="361"/>
      <c r="H729" s="361"/>
      <c r="I729" s="361"/>
      <c r="J729" s="153" t="s">
        <v>170</v>
      </c>
      <c r="K729" s="362"/>
      <c r="L729" s="362"/>
      <c r="M729" s="362"/>
      <c r="N729" s="362"/>
      <c r="O729" s="362"/>
      <c r="P729" s="248" t="s">
        <v>171</v>
      </c>
      <c r="Q729" s="248"/>
      <c r="R729" s="248"/>
      <c r="S729" s="248"/>
      <c r="T729" s="248"/>
      <c r="U729" s="248"/>
      <c r="V729" s="248"/>
      <c r="W729" s="248"/>
      <c r="X729" s="248"/>
      <c r="Y729" s="363" t="s">
        <v>172</v>
      </c>
      <c r="Z729" s="364"/>
      <c r="AA729" s="364"/>
      <c r="AB729" s="364"/>
      <c r="AC729" s="153" t="s">
        <v>173</v>
      </c>
      <c r="AD729" s="153"/>
      <c r="AE729" s="153"/>
      <c r="AF729" s="153"/>
      <c r="AG729" s="153"/>
      <c r="AH729" s="363" t="s">
        <v>190</v>
      </c>
      <c r="AI729" s="361"/>
      <c r="AJ729" s="361"/>
      <c r="AK729" s="361"/>
      <c r="AL729" s="361" t="s">
        <v>175</v>
      </c>
      <c r="AM729" s="361"/>
      <c r="AN729" s="361"/>
      <c r="AO729" s="365"/>
      <c r="AP729" s="366" t="s">
        <v>176</v>
      </c>
      <c r="AQ729" s="366"/>
      <c r="AR729" s="366"/>
      <c r="AS729" s="366"/>
      <c r="AT729" s="366"/>
      <c r="AU729" s="366"/>
      <c r="AV729" s="366"/>
      <c r="AW729" s="366"/>
      <c r="AX729" s="366"/>
      <c r="AY729" s="34">
        <f t="shared" ref="AY729:AY730" si="19">$AY$727</f>
        <v>0</v>
      </c>
    </row>
    <row r="730" spans="1:51" ht="26.25" hidden="1" customHeight="1">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hidden="1" customHeight="1">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hidden="1" customHeight="1">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hidden="1" customHeight="1">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hidden="1" customHeight="1">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hidden="1" customHeight="1">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hidden="1" customHeight="1">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hidden="1" customHeight="1">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hidden="1" customHeight="1">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hidden="1" customHeight="1">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hidden="1" customHeight="1">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hidden="1" customHeight="1">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hidden="1" customHeight="1">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hidden="1" customHeight="1">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hidden="1" customHeight="1">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hidden="1" customHeight="1">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hidden="1" customHeight="1">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hidden="1" customHeight="1">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hidden="1" customHeight="1">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hidden="1" customHeight="1">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hidden="1" customHeight="1">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hidden="1" customHeight="1">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hidden="1" customHeight="1">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hidden="1" customHeight="1">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hidden="1" customHeight="1">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hidden="1" customHeight="1">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hidden="1" customHeight="1">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hidden="1" customHeight="1">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hidden="1" customHeight="1">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hidden="1" customHeight="1">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667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1"/>
      <c r="B762" s="361"/>
      <c r="C762" s="361" t="s">
        <v>169</v>
      </c>
      <c r="D762" s="361"/>
      <c r="E762" s="361"/>
      <c r="F762" s="361"/>
      <c r="G762" s="361"/>
      <c r="H762" s="361"/>
      <c r="I762" s="361"/>
      <c r="J762" s="153" t="s">
        <v>170</v>
      </c>
      <c r="K762" s="362"/>
      <c r="L762" s="362"/>
      <c r="M762" s="362"/>
      <c r="N762" s="362"/>
      <c r="O762" s="362"/>
      <c r="P762" s="248" t="s">
        <v>171</v>
      </c>
      <c r="Q762" s="248"/>
      <c r="R762" s="248"/>
      <c r="S762" s="248"/>
      <c r="T762" s="248"/>
      <c r="U762" s="248"/>
      <c r="V762" s="248"/>
      <c r="W762" s="248"/>
      <c r="X762" s="248"/>
      <c r="Y762" s="363" t="s">
        <v>172</v>
      </c>
      <c r="Z762" s="364"/>
      <c r="AA762" s="364"/>
      <c r="AB762" s="364"/>
      <c r="AC762" s="153" t="s">
        <v>173</v>
      </c>
      <c r="AD762" s="153"/>
      <c r="AE762" s="153"/>
      <c r="AF762" s="153"/>
      <c r="AG762" s="153"/>
      <c r="AH762" s="363" t="s">
        <v>190</v>
      </c>
      <c r="AI762" s="361"/>
      <c r="AJ762" s="361"/>
      <c r="AK762" s="361"/>
      <c r="AL762" s="361" t="s">
        <v>175</v>
      </c>
      <c r="AM762" s="361"/>
      <c r="AN762" s="361"/>
      <c r="AO762" s="365"/>
      <c r="AP762" s="366" t="s">
        <v>176</v>
      </c>
      <c r="AQ762" s="366"/>
      <c r="AR762" s="366"/>
      <c r="AS762" s="366"/>
      <c r="AT762" s="366"/>
      <c r="AU762" s="366"/>
      <c r="AV762" s="366"/>
      <c r="AW762" s="366"/>
      <c r="AX762" s="366"/>
      <c r="AY762" s="34">
        <f t="shared" ref="AY762:AY763" si="20">$AY$760</f>
        <v>0</v>
      </c>
    </row>
    <row r="763" spans="1:51" ht="26.25" hidden="1" customHeight="1">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hidden="1" customHeight="1">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hidden="1" customHeight="1">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hidden="1" customHeight="1">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hidden="1" customHeight="1">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hidden="1" customHeight="1">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hidden="1" customHeight="1">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hidden="1" customHeight="1">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hidden="1" customHeight="1">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hidden="1" customHeight="1">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hidden="1" customHeight="1">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hidden="1" customHeight="1">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hidden="1" customHeight="1">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hidden="1" customHeight="1">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hidden="1" customHeight="1">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hidden="1" customHeight="1">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hidden="1" customHeight="1">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hidden="1" customHeight="1">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hidden="1" customHeight="1">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hidden="1" customHeight="1">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hidden="1" customHeight="1">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hidden="1" customHeight="1">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hidden="1" customHeight="1">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hidden="1" customHeight="1">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hidden="1" customHeight="1">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hidden="1" customHeight="1">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hidden="1" customHeight="1">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hidden="1" customHeight="1">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hidden="1" customHeight="1">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hidden="1" customHeight="1">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668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1"/>
      <c r="B795" s="361"/>
      <c r="C795" s="361" t="s">
        <v>169</v>
      </c>
      <c r="D795" s="361"/>
      <c r="E795" s="361"/>
      <c r="F795" s="361"/>
      <c r="G795" s="361"/>
      <c r="H795" s="361"/>
      <c r="I795" s="361"/>
      <c r="J795" s="153" t="s">
        <v>170</v>
      </c>
      <c r="K795" s="362"/>
      <c r="L795" s="362"/>
      <c r="M795" s="362"/>
      <c r="N795" s="362"/>
      <c r="O795" s="362"/>
      <c r="P795" s="248" t="s">
        <v>171</v>
      </c>
      <c r="Q795" s="248"/>
      <c r="R795" s="248"/>
      <c r="S795" s="248"/>
      <c r="T795" s="248"/>
      <c r="U795" s="248"/>
      <c r="V795" s="248"/>
      <c r="W795" s="248"/>
      <c r="X795" s="248"/>
      <c r="Y795" s="363" t="s">
        <v>172</v>
      </c>
      <c r="Z795" s="364"/>
      <c r="AA795" s="364"/>
      <c r="AB795" s="364"/>
      <c r="AC795" s="153" t="s">
        <v>173</v>
      </c>
      <c r="AD795" s="153"/>
      <c r="AE795" s="153"/>
      <c r="AF795" s="153"/>
      <c r="AG795" s="153"/>
      <c r="AH795" s="363" t="s">
        <v>190</v>
      </c>
      <c r="AI795" s="361"/>
      <c r="AJ795" s="361"/>
      <c r="AK795" s="361"/>
      <c r="AL795" s="361" t="s">
        <v>175</v>
      </c>
      <c r="AM795" s="361"/>
      <c r="AN795" s="361"/>
      <c r="AO795" s="365"/>
      <c r="AP795" s="366" t="s">
        <v>176</v>
      </c>
      <c r="AQ795" s="366"/>
      <c r="AR795" s="366"/>
      <c r="AS795" s="366"/>
      <c r="AT795" s="366"/>
      <c r="AU795" s="366"/>
      <c r="AV795" s="366"/>
      <c r="AW795" s="366"/>
      <c r="AX795" s="366"/>
      <c r="AY795" s="34">
        <f t="shared" ref="AY795:AY796" si="21">$AY$793</f>
        <v>0</v>
      </c>
    </row>
    <row r="796" spans="1:51" ht="26.25" hidden="1" customHeight="1">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hidden="1" customHeight="1">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hidden="1" customHeight="1">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hidden="1" customHeight="1">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hidden="1" customHeight="1">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hidden="1" customHeight="1">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hidden="1" customHeight="1">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hidden="1" customHeight="1">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hidden="1" customHeight="1">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hidden="1" customHeight="1">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hidden="1" customHeight="1">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hidden="1" customHeight="1">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hidden="1" customHeight="1">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hidden="1" customHeight="1">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hidden="1" customHeight="1">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hidden="1" customHeight="1">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hidden="1" customHeight="1">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hidden="1" customHeight="1">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hidden="1" customHeight="1">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hidden="1" customHeight="1">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hidden="1" customHeight="1">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hidden="1" customHeight="1">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hidden="1" customHeight="1">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hidden="1" customHeight="1">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hidden="1" customHeight="1">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hidden="1" customHeight="1">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hidden="1" customHeight="1">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hidden="1" customHeight="1">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hidden="1" customHeight="1">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hidden="1" customHeight="1">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669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1"/>
      <c r="B828" s="361"/>
      <c r="C828" s="361" t="s">
        <v>169</v>
      </c>
      <c r="D828" s="361"/>
      <c r="E828" s="361"/>
      <c r="F828" s="361"/>
      <c r="G828" s="361"/>
      <c r="H828" s="361"/>
      <c r="I828" s="361"/>
      <c r="J828" s="153" t="s">
        <v>170</v>
      </c>
      <c r="K828" s="362"/>
      <c r="L828" s="362"/>
      <c r="M828" s="362"/>
      <c r="N828" s="362"/>
      <c r="O828" s="362"/>
      <c r="P828" s="248" t="s">
        <v>171</v>
      </c>
      <c r="Q828" s="248"/>
      <c r="R828" s="248"/>
      <c r="S828" s="248"/>
      <c r="T828" s="248"/>
      <c r="U828" s="248"/>
      <c r="V828" s="248"/>
      <c r="W828" s="248"/>
      <c r="X828" s="248"/>
      <c r="Y828" s="363" t="s">
        <v>172</v>
      </c>
      <c r="Z828" s="364"/>
      <c r="AA828" s="364"/>
      <c r="AB828" s="364"/>
      <c r="AC828" s="153" t="s">
        <v>173</v>
      </c>
      <c r="AD828" s="153"/>
      <c r="AE828" s="153"/>
      <c r="AF828" s="153"/>
      <c r="AG828" s="153"/>
      <c r="AH828" s="363" t="s">
        <v>190</v>
      </c>
      <c r="AI828" s="361"/>
      <c r="AJ828" s="361"/>
      <c r="AK828" s="361"/>
      <c r="AL828" s="361" t="s">
        <v>175</v>
      </c>
      <c r="AM828" s="361"/>
      <c r="AN828" s="361"/>
      <c r="AO828" s="365"/>
      <c r="AP828" s="366" t="s">
        <v>176</v>
      </c>
      <c r="AQ828" s="366"/>
      <c r="AR828" s="366"/>
      <c r="AS828" s="366"/>
      <c r="AT828" s="366"/>
      <c r="AU828" s="366"/>
      <c r="AV828" s="366"/>
      <c r="AW828" s="366"/>
      <c r="AX828" s="366"/>
      <c r="AY828" s="34">
        <f t="shared" ref="AY828:AY829" si="22">$AY$826</f>
        <v>0</v>
      </c>
    </row>
    <row r="829" spans="1:51" ht="26.25" hidden="1" customHeight="1">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hidden="1" customHeight="1">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hidden="1" customHeight="1">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hidden="1" customHeight="1">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hidden="1" customHeight="1">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hidden="1" customHeight="1">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hidden="1" customHeight="1">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hidden="1" customHeight="1">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hidden="1" customHeight="1">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hidden="1" customHeight="1">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hidden="1" customHeight="1">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hidden="1" customHeight="1">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hidden="1" customHeight="1">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hidden="1" customHeight="1">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hidden="1" customHeight="1">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hidden="1" customHeight="1">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hidden="1" customHeight="1">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hidden="1" customHeight="1">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hidden="1" customHeight="1">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hidden="1" customHeight="1">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hidden="1" customHeight="1">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hidden="1" customHeight="1">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hidden="1" customHeight="1">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hidden="1" customHeight="1">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hidden="1" customHeight="1">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hidden="1" customHeight="1">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hidden="1" customHeight="1">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hidden="1" customHeight="1">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hidden="1" customHeight="1">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hidden="1" customHeight="1">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1"/>
      <c r="B861" s="361"/>
      <c r="C861" s="361" t="s">
        <v>169</v>
      </c>
      <c r="D861" s="361"/>
      <c r="E861" s="361"/>
      <c r="F861" s="361"/>
      <c r="G861" s="361"/>
      <c r="H861" s="361"/>
      <c r="I861" s="361"/>
      <c r="J861" s="153" t="s">
        <v>170</v>
      </c>
      <c r="K861" s="362"/>
      <c r="L861" s="362"/>
      <c r="M861" s="362"/>
      <c r="N861" s="362"/>
      <c r="O861" s="362"/>
      <c r="P861" s="248" t="s">
        <v>171</v>
      </c>
      <c r="Q861" s="248"/>
      <c r="R861" s="248"/>
      <c r="S861" s="248"/>
      <c r="T861" s="248"/>
      <c r="U861" s="248"/>
      <c r="V861" s="248"/>
      <c r="W861" s="248"/>
      <c r="X861" s="248"/>
      <c r="Y861" s="363" t="s">
        <v>172</v>
      </c>
      <c r="Z861" s="364"/>
      <c r="AA861" s="364"/>
      <c r="AB861" s="364"/>
      <c r="AC861" s="153" t="s">
        <v>173</v>
      </c>
      <c r="AD861" s="153"/>
      <c r="AE861" s="153"/>
      <c r="AF861" s="153"/>
      <c r="AG861" s="153"/>
      <c r="AH861" s="363" t="s">
        <v>190</v>
      </c>
      <c r="AI861" s="361"/>
      <c r="AJ861" s="361"/>
      <c r="AK861" s="361"/>
      <c r="AL861" s="361" t="s">
        <v>175</v>
      </c>
      <c r="AM861" s="361"/>
      <c r="AN861" s="361"/>
      <c r="AO861" s="365"/>
      <c r="AP861" s="366" t="s">
        <v>176</v>
      </c>
      <c r="AQ861" s="366"/>
      <c r="AR861" s="366"/>
      <c r="AS861" s="366"/>
      <c r="AT861" s="366"/>
      <c r="AU861" s="366"/>
      <c r="AV861" s="366"/>
      <c r="AW861" s="366"/>
      <c r="AX861" s="366"/>
      <c r="AY861" s="34">
        <f t="shared" ref="AY861:AY862" si="23">$AY$859</f>
        <v>0</v>
      </c>
    </row>
    <row r="862" spans="1:51" ht="26.25" hidden="1" customHeight="1">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hidden="1" customHeight="1">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hidden="1" customHeight="1">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hidden="1" customHeight="1">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hidden="1" customHeight="1">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hidden="1" customHeight="1">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hidden="1" customHeight="1">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hidden="1" customHeight="1">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hidden="1" customHeight="1">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hidden="1" customHeight="1">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hidden="1" customHeight="1">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hidden="1" customHeight="1">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hidden="1" customHeight="1">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hidden="1" customHeight="1">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hidden="1" customHeight="1">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hidden="1" customHeight="1">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hidden="1" customHeight="1">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hidden="1" customHeight="1">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hidden="1" customHeight="1">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hidden="1" customHeight="1">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hidden="1" customHeight="1">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hidden="1" customHeight="1">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hidden="1" customHeight="1">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hidden="1" customHeight="1">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hidden="1" customHeight="1">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hidden="1" customHeight="1">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hidden="1" customHeight="1">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hidden="1" customHeight="1">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hidden="1" customHeight="1">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hidden="1" customHeight="1">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1"/>
      <c r="B894" s="361"/>
      <c r="C894" s="361" t="s">
        <v>169</v>
      </c>
      <c r="D894" s="361"/>
      <c r="E894" s="361"/>
      <c r="F894" s="361"/>
      <c r="G894" s="361"/>
      <c r="H894" s="361"/>
      <c r="I894" s="361"/>
      <c r="J894" s="153" t="s">
        <v>170</v>
      </c>
      <c r="K894" s="362"/>
      <c r="L894" s="362"/>
      <c r="M894" s="362"/>
      <c r="N894" s="362"/>
      <c r="O894" s="362"/>
      <c r="P894" s="248" t="s">
        <v>171</v>
      </c>
      <c r="Q894" s="248"/>
      <c r="R894" s="248"/>
      <c r="S894" s="248"/>
      <c r="T894" s="248"/>
      <c r="U894" s="248"/>
      <c r="V894" s="248"/>
      <c r="W894" s="248"/>
      <c r="X894" s="248"/>
      <c r="Y894" s="363" t="s">
        <v>172</v>
      </c>
      <c r="Z894" s="364"/>
      <c r="AA894" s="364"/>
      <c r="AB894" s="364"/>
      <c r="AC894" s="153" t="s">
        <v>173</v>
      </c>
      <c r="AD894" s="153"/>
      <c r="AE894" s="153"/>
      <c r="AF894" s="153"/>
      <c r="AG894" s="153"/>
      <c r="AH894" s="363" t="s">
        <v>190</v>
      </c>
      <c r="AI894" s="361"/>
      <c r="AJ894" s="361"/>
      <c r="AK894" s="361"/>
      <c r="AL894" s="361" t="s">
        <v>175</v>
      </c>
      <c r="AM894" s="361"/>
      <c r="AN894" s="361"/>
      <c r="AO894" s="365"/>
      <c r="AP894" s="366" t="s">
        <v>176</v>
      </c>
      <c r="AQ894" s="366"/>
      <c r="AR894" s="366"/>
      <c r="AS894" s="366"/>
      <c r="AT894" s="366"/>
      <c r="AU894" s="366"/>
      <c r="AV894" s="366"/>
      <c r="AW894" s="366"/>
      <c r="AX894" s="366"/>
      <c r="AY894" s="34">
        <f t="shared" ref="AY894:AY895" si="24">$AY$892</f>
        <v>0</v>
      </c>
    </row>
    <row r="895" spans="1:51" ht="26.25" hidden="1" customHeight="1">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hidden="1" customHeight="1">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hidden="1" customHeight="1">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hidden="1" customHeight="1">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hidden="1" customHeight="1">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hidden="1" customHeight="1">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hidden="1" customHeight="1">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hidden="1" customHeight="1">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hidden="1" customHeight="1">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hidden="1" customHeight="1">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hidden="1" customHeight="1">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hidden="1" customHeight="1">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hidden="1" customHeight="1">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hidden="1" customHeight="1">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hidden="1" customHeight="1">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hidden="1" customHeight="1">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hidden="1" customHeight="1">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hidden="1" customHeight="1">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hidden="1" customHeight="1">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hidden="1" customHeight="1">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hidden="1" customHeight="1">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hidden="1" customHeight="1">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hidden="1" customHeight="1">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hidden="1" customHeight="1">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hidden="1" customHeight="1">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hidden="1" customHeight="1">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hidden="1" customHeight="1">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hidden="1" customHeight="1">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hidden="1" customHeight="1">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hidden="1" customHeight="1">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1"/>
      <c r="B927" s="361"/>
      <c r="C927" s="361" t="s">
        <v>169</v>
      </c>
      <c r="D927" s="361"/>
      <c r="E927" s="361"/>
      <c r="F927" s="361"/>
      <c r="G927" s="361"/>
      <c r="H927" s="361"/>
      <c r="I927" s="361"/>
      <c r="J927" s="153" t="s">
        <v>170</v>
      </c>
      <c r="K927" s="362"/>
      <c r="L927" s="362"/>
      <c r="M927" s="362"/>
      <c r="N927" s="362"/>
      <c r="O927" s="362"/>
      <c r="P927" s="248" t="s">
        <v>171</v>
      </c>
      <c r="Q927" s="248"/>
      <c r="R927" s="248"/>
      <c r="S927" s="248"/>
      <c r="T927" s="248"/>
      <c r="U927" s="248"/>
      <c r="V927" s="248"/>
      <c r="W927" s="248"/>
      <c r="X927" s="248"/>
      <c r="Y927" s="363" t="s">
        <v>172</v>
      </c>
      <c r="Z927" s="364"/>
      <c r="AA927" s="364"/>
      <c r="AB927" s="364"/>
      <c r="AC927" s="153" t="s">
        <v>173</v>
      </c>
      <c r="AD927" s="153"/>
      <c r="AE927" s="153"/>
      <c r="AF927" s="153"/>
      <c r="AG927" s="153"/>
      <c r="AH927" s="363" t="s">
        <v>190</v>
      </c>
      <c r="AI927" s="361"/>
      <c r="AJ927" s="361"/>
      <c r="AK927" s="361"/>
      <c r="AL927" s="361" t="s">
        <v>175</v>
      </c>
      <c r="AM927" s="361"/>
      <c r="AN927" s="361"/>
      <c r="AO927" s="365"/>
      <c r="AP927" s="366" t="s">
        <v>176</v>
      </c>
      <c r="AQ927" s="366"/>
      <c r="AR927" s="366"/>
      <c r="AS927" s="366"/>
      <c r="AT927" s="366"/>
      <c r="AU927" s="366"/>
      <c r="AV927" s="366"/>
      <c r="AW927" s="366"/>
      <c r="AX927" s="366"/>
      <c r="AY927" s="34">
        <f t="shared" ref="AY927:AY928" si="25">$AY$925</f>
        <v>0</v>
      </c>
    </row>
    <row r="928" spans="1:51" ht="26.25" hidden="1" customHeight="1">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hidden="1" customHeight="1">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hidden="1" customHeight="1">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hidden="1" customHeight="1">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hidden="1" customHeight="1">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hidden="1" customHeight="1">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hidden="1" customHeight="1">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hidden="1" customHeight="1">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hidden="1" customHeight="1">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hidden="1" customHeight="1">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hidden="1" customHeight="1">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hidden="1" customHeight="1">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hidden="1" customHeight="1">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hidden="1" customHeight="1">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hidden="1" customHeight="1">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hidden="1" customHeight="1">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hidden="1" customHeight="1">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hidden="1" customHeight="1">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hidden="1" customHeight="1">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hidden="1" customHeight="1">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hidden="1" customHeight="1">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hidden="1" customHeight="1">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hidden="1" customHeight="1">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hidden="1" customHeight="1">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hidden="1" customHeight="1">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hidden="1" customHeight="1">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hidden="1" customHeight="1">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hidden="1" customHeight="1">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hidden="1" customHeight="1">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hidden="1" customHeight="1">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1"/>
      <c r="B960" s="361"/>
      <c r="C960" s="361" t="s">
        <v>169</v>
      </c>
      <c r="D960" s="361"/>
      <c r="E960" s="361"/>
      <c r="F960" s="361"/>
      <c r="G960" s="361"/>
      <c r="H960" s="361"/>
      <c r="I960" s="361"/>
      <c r="J960" s="153" t="s">
        <v>170</v>
      </c>
      <c r="K960" s="362"/>
      <c r="L960" s="362"/>
      <c r="M960" s="362"/>
      <c r="N960" s="362"/>
      <c r="O960" s="362"/>
      <c r="P960" s="248" t="s">
        <v>171</v>
      </c>
      <c r="Q960" s="248"/>
      <c r="R960" s="248"/>
      <c r="S960" s="248"/>
      <c r="T960" s="248"/>
      <c r="U960" s="248"/>
      <c r="V960" s="248"/>
      <c r="W960" s="248"/>
      <c r="X960" s="248"/>
      <c r="Y960" s="363" t="s">
        <v>172</v>
      </c>
      <c r="Z960" s="364"/>
      <c r="AA960" s="364"/>
      <c r="AB960" s="364"/>
      <c r="AC960" s="153" t="s">
        <v>173</v>
      </c>
      <c r="AD960" s="153"/>
      <c r="AE960" s="153"/>
      <c r="AF960" s="153"/>
      <c r="AG960" s="153"/>
      <c r="AH960" s="363" t="s">
        <v>190</v>
      </c>
      <c r="AI960" s="361"/>
      <c r="AJ960" s="361"/>
      <c r="AK960" s="361"/>
      <c r="AL960" s="361" t="s">
        <v>175</v>
      </c>
      <c r="AM960" s="361"/>
      <c r="AN960" s="361"/>
      <c r="AO960" s="365"/>
      <c r="AP960" s="366" t="s">
        <v>176</v>
      </c>
      <c r="AQ960" s="366"/>
      <c r="AR960" s="366"/>
      <c r="AS960" s="366"/>
      <c r="AT960" s="366"/>
      <c r="AU960" s="366"/>
      <c r="AV960" s="366"/>
      <c r="AW960" s="366"/>
      <c r="AX960" s="366"/>
      <c r="AY960" s="34">
        <f t="shared" ref="AY960:AY961" si="26">$AY$958</f>
        <v>0</v>
      </c>
    </row>
    <row r="961" spans="1:51" ht="26.25" hidden="1" customHeight="1">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hidden="1" customHeight="1">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hidden="1" customHeight="1">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hidden="1" customHeight="1">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hidden="1" customHeight="1">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hidden="1" customHeight="1">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hidden="1" customHeight="1">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hidden="1" customHeight="1">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hidden="1" customHeight="1">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hidden="1" customHeight="1">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hidden="1" customHeight="1">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hidden="1" customHeight="1">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hidden="1" customHeight="1">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hidden="1" customHeight="1">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hidden="1" customHeight="1">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hidden="1" customHeight="1">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hidden="1" customHeight="1">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hidden="1" customHeight="1">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hidden="1" customHeight="1">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hidden="1" customHeight="1">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hidden="1" customHeight="1">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hidden="1" customHeight="1">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hidden="1" customHeight="1">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hidden="1" customHeight="1">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hidden="1" customHeight="1">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hidden="1" customHeight="1">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hidden="1" customHeight="1">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hidden="1" customHeight="1">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hidden="1" customHeight="1">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hidden="1" customHeight="1">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1"/>
      <c r="B993" s="361"/>
      <c r="C993" s="361" t="s">
        <v>169</v>
      </c>
      <c r="D993" s="361"/>
      <c r="E993" s="361"/>
      <c r="F993" s="361"/>
      <c r="G993" s="361"/>
      <c r="H993" s="361"/>
      <c r="I993" s="361"/>
      <c r="J993" s="153" t="s">
        <v>170</v>
      </c>
      <c r="K993" s="362"/>
      <c r="L993" s="362"/>
      <c r="M993" s="362"/>
      <c r="N993" s="362"/>
      <c r="O993" s="362"/>
      <c r="P993" s="248" t="s">
        <v>171</v>
      </c>
      <c r="Q993" s="248"/>
      <c r="R993" s="248"/>
      <c r="S993" s="248"/>
      <c r="T993" s="248"/>
      <c r="U993" s="248"/>
      <c r="V993" s="248"/>
      <c r="W993" s="248"/>
      <c r="X993" s="248"/>
      <c r="Y993" s="363" t="s">
        <v>172</v>
      </c>
      <c r="Z993" s="364"/>
      <c r="AA993" s="364"/>
      <c r="AB993" s="364"/>
      <c r="AC993" s="153" t="s">
        <v>173</v>
      </c>
      <c r="AD993" s="153"/>
      <c r="AE993" s="153"/>
      <c r="AF993" s="153"/>
      <c r="AG993" s="153"/>
      <c r="AH993" s="363" t="s">
        <v>190</v>
      </c>
      <c r="AI993" s="361"/>
      <c r="AJ993" s="361"/>
      <c r="AK993" s="361"/>
      <c r="AL993" s="361" t="s">
        <v>175</v>
      </c>
      <c r="AM993" s="361"/>
      <c r="AN993" s="361"/>
      <c r="AO993" s="365"/>
      <c r="AP993" s="366" t="s">
        <v>176</v>
      </c>
      <c r="AQ993" s="366"/>
      <c r="AR993" s="366"/>
      <c r="AS993" s="366"/>
      <c r="AT993" s="366"/>
      <c r="AU993" s="366"/>
      <c r="AV993" s="366"/>
      <c r="AW993" s="366"/>
      <c r="AX993" s="366"/>
      <c r="AY993" s="34">
        <f t="shared" ref="AY993:AY994" si="27">$AY$991</f>
        <v>0</v>
      </c>
    </row>
    <row r="994" spans="1:51" ht="26.25" hidden="1" customHeight="1">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hidden="1" customHeight="1">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hidden="1" customHeight="1">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hidden="1" customHeight="1">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hidden="1" customHeight="1">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hidden="1" customHeight="1">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hidden="1" customHeight="1">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hidden="1" customHeight="1">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hidden="1" customHeight="1">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hidden="1" customHeight="1">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hidden="1" customHeight="1">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hidden="1" customHeight="1">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hidden="1" customHeight="1">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hidden="1" customHeight="1">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hidden="1" customHeight="1">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hidden="1" customHeight="1">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hidden="1" customHeight="1">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hidden="1" customHeight="1">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hidden="1" customHeight="1">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hidden="1" customHeight="1">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hidden="1" customHeight="1">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hidden="1" customHeight="1">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hidden="1" customHeight="1">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hidden="1" customHeight="1">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hidden="1" customHeight="1">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hidden="1" customHeight="1">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hidden="1" customHeight="1">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hidden="1" customHeight="1">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hidden="1" customHeight="1">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hidden="1" customHeight="1">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675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1"/>
      <c r="B1026" s="361"/>
      <c r="C1026" s="361" t="s">
        <v>169</v>
      </c>
      <c r="D1026" s="361"/>
      <c r="E1026" s="361"/>
      <c r="F1026" s="361"/>
      <c r="G1026" s="361"/>
      <c r="H1026" s="361"/>
      <c r="I1026" s="361"/>
      <c r="J1026" s="153" t="s">
        <v>170</v>
      </c>
      <c r="K1026" s="362"/>
      <c r="L1026" s="362"/>
      <c r="M1026" s="362"/>
      <c r="N1026" s="362"/>
      <c r="O1026" s="362"/>
      <c r="P1026" s="248" t="s">
        <v>171</v>
      </c>
      <c r="Q1026" s="248"/>
      <c r="R1026" s="248"/>
      <c r="S1026" s="248"/>
      <c r="T1026" s="248"/>
      <c r="U1026" s="248"/>
      <c r="V1026" s="248"/>
      <c r="W1026" s="248"/>
      <c r="X1026" s="248"/>
      <c r="Y1026" s="363" t="s">
        <v>172</v>
      </c>
      <c r="Z1026" s="364"/>
      <c r="AA1026" s="364"/>
      <c r="AB1026" s="364"/>
      <c r="AC1026" s="153" t="s">
        <v>173</v>
      </c>
      <c r="AD1026" s="153"/>
      <c r="AE1026" s="153"/>
      <c r="AF1026" s="153"/>
      <c r="AG1026" s="153"/>
      <c r="AH1026" s="363" t="s">
        <v>190</v>
      </c>
      <c r="AI1026" s="361"/>
      <c r="AJ1026" s="361"/>
      <c r="AK1026" s="361"/>
      <c r="AL1026" s="361" t="s">
        <v>175</v>
      </c>
      <c r="AM1026" s="361"/>
      <c r="AN1026" s="361"/>
      <c r="AO1026" s="365"/>
      <c r="AP1026" s="366" t="s">
        <v>176</v>
      </c>
      <c r="AQ1026" s="366"/>
      <c r="AR1026" s="366"/>
      <c r="AS1026" s="366"/>
      <c r="AT1026" s="366"/>
      <c r="AU1026" s="366"/>
      <c r="AV1026" s="366"/>
      <c r="AW1026" s="366"/>
      <c r="AX1026" s="366"/>
      <c r="AY1026" s="34">
        <f t="shared" ref="AY1026:AY1027" si="28">$AY$1024</f>
        <v>0</v>
      </c>
    </row>
    <row r="1027" spans="1:51" ht="26.25" hidden="1" customHeight="1">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hidden="1" customHeight="1">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hidden="1" customHeight="1">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hidden="1" customHeight="1">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hidden="1" customHeight="1">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hidden="1" customHeight="1">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hidden="1" customHeight="1">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hidden="1" customHeight="1">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hidden="1" customHeight="1">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hidden="1" customHeight="1">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hidden="1" customHeight="1">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hidden="1" customHeight="1">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hidden="1" customHeight="1">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hidden="1" customHeight="1">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hidden="1" customHeight="1">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hidden="1" customHeight="1">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hidden="1" customHeight="1">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hidden="1" customHeight="1">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hidden="1" customHeight="1">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hidden="1" customHeight="1">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hidden="1" customHeight="1">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hidden="1" customHeight="1">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hidden="1" customHeight="1">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hidden="1" customHeight="1">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hidden="1" customHeight="1">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hidden="1" customHeight="1">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hidden="1" customHeight="1">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hidden="1" customHeight="1">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hidden="1" customHeight="1">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hidden="1" customHeight="1">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676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1"/>
      <c r="B1059" s="361"/>
      <c r="C1059" s="361" t="s">
        <v>169</v>
      </c>
      <c r="D1059" s="361"/>
      <c r="E1059" s="361"/>
      <c r="F1059" s="361"/>
      <c r="G1059" s="361"/>
      <c r="H1059" s="361"/>
      <c r="I1059" s="361"/>
      <c r="J1059" s="153" t="s">
        <v>170</v>
      </c>
      <c r="K1059" s="362"/>
      <c r="L1059" s="362"/>
      <c r="M1059" s="362"/>
      <c r="N1059" s="362"/>
      <c r="O1059" s="362"/>
      <c r="P1059" s="248" t="s">
        <v>171</v>
      </c>
      <c r="Q1059" s="248"/>
      <c r="R1059" s="248"/>
      <c r="S1059" s="248"/>
      <c r="T1059" s="248"/>
      <c r="U1059" s="248"/>
      <c r="V1059" s="248"/>
      <c r="W1059" s="248"/>
      <c r="X1059" s="248"/>
      <c r="Y1059" s="363" t="s">
        <v>172</v>
      </c>
      <c r="Z1059" s="364"/>
      <c r="AA1059" s="364"/>
      <c r="AB1059" s="364"/>
      <c r="AC1059" s="153" t="s">
        <v>173</v>
      </c>
      <c r="AD1059" s="153"/>
      <c r="AE1059" s="153"/>
      <c r="AF1059" s="153"/>
      <c r="AG1059" s="153"/>
      <c r="AH1059" s="363" t="s">
        <v>190</v>
      </c>
      <c r="AI1059" s="361"/>
      <c r="AJ1059" s="361"/>
      <c r="AK1059" s="361"/>
      <c r="AL1059" s="361" t="s">
        <v>175</v>
      </c>
      <c r="AM1059" s="361"/>
      <c r="AN1059" s="361"/>
      <c r="AO1059" s="365"/>
      <c r="AP1059" s="366" t="s">
        <v>176</v>
      </c>
      <c r="AQ1059" s="366"/>
      <c r="AR1059" s="366"/>
      <c r="AS1059" s="366"/>
      <c r="AT1059" s="366"/>
      <c r="AU1059" s="366"/>
      <c r="AV1059" s="366"/>
      <c r="AW1059" s="366"/>
      <c r="AX1059" s="366"/>
      <c r="AY1059" s="34">
        <f t="shared" ref="AY1059:AY1060" si="29">$AY$1057</f>
        <v>0</v>
      </c>
    </row>
    <row r="1060" spans="1:51" ht="26.25" hidden="1" customHeight="1">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hidden="1" customHeight="1">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hidden="1" customHeight="1">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hidden="1" customHeight="1">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hidden="1" customHeight="1">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hidden="1" customHeight="1">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hidden="1" customHeight="1">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hidden="1" customHeight="1">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hidden="1" customHeight="1">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hidden="1" customHeight="1">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hidden="1" customHeight="1">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hidden="1" customHeight="1">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hidden="1" customHeight="1">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hidden="1" customHeight="1">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hidden="1" customHeight="1">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hidden="1" customHeight="1">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hidden="1" customHeight="1">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hidden="1" customHeight="1">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hidden="1" customHeight="1">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hidden="1" customHeight="1">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hidden="1" customHeight="1">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hidden="1" customHeight="1">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hidden="1" customHeight="1">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hidden="1" customHeight="1">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hidden="1" customHeight="1">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hidden="1" customHeight="1">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hidden="1" customHeight="1">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hidden="1" customHeight="1">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hidden="1" customHeight="1">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hidden="1" customHeight="1">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677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1"/>
      <c r="B1092" s="361"/>
      <c r="C1092" s="361" t="s">
        <v>169</v>
      </c>
      <c r="D1092" s="361"/>
      <c r="E1092" s="361"/>
      <c r="F1092" s="361"/>
      <c r="G1092" s="361"/>
      <c r="H1092" s="361"/>
      <c r="I1092" s="361"/>
      <c r="J1092" s="153" t="s">
        <v>170</v>
      </c>
      <c r="K1092" s="362"/>
      <c r="L1092" s="362"/>
      <c r="M1092" s="362"/>
      <c r="N1092" s="362"/>
      <c r="O1092" s="362"/>
      <c r="P1092" s="248" t="s">
        <v>171</v>
      </c>
      <c r="Q1092" s="248"/>
      <c r="R1092" s="248"/>
      <c r="S1092" s="248"/>
      <c r="T1092" s="248"/>
      <c r="U1092" s="248"/>
      <c r="V1092" s="248"/>
      <c r="W1092" s="248"/>
      <c r="X1092" s="248"/>
      <c r="Y1092" s="363" t="s">
        <v>172</v>
      </c>
      <c r="Z1092" s="364"/>
      <c r="AA1092" s="364"/>
      <c r="AB1092" s="364"/>
      <c r="AC1092" s="153" t="s">
        <v>173</v>
      </c>
      <c r="AD1092" s="153"/>
      <c r="AE1092" s="153"/>
      <c r="AF1092" s="153"/>
      <c r="AG1092" s="153"/>
      <c r="AH1092" s="363" t="s">
        <v>190</v>
      </c>
      <c r="AI1092" s="361"/>
      <c r="AJ1092" s="361"/>
      <c r="AK1092" s="361"/>
      <c r="AL1092" s="361" t="s">
        <v>175</v>
      </c>
      <c r="AM1092" s="361"/>
      <c r="AN1092" s="361"/>
      <c r="AO1092" s="365"/>
      <c r="AP1092" s="366" t="s">
        <v>176</v>
      </c>
      <c r="AQ1092" s="366"/>
      <c r="AR1092" s="366"/>
      <c r="AS1092" s="366"/>
      <c r="AT1092" s="366"/>
      <c r="AU1092" s="366"/>
      <c r="AV1092" s="366"/>
      <c r="AW1092" s="366"/>
      <c r="AX1092" s="366"/>
      <c r="AY1092">
        <f t="shared" ref="AY1092:AY1093" si="30">$AY$1090</f>
        <v>0</v>
      </c>
    </row>
    <row r="1093" spans="1:51" ht="26.25" hidden="1" customHeight="1">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hidden="1" customHeight="1">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hidden="1" customHeight="1">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hidden="1" customHeight="1">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hidden="1" customHeight="1">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hidden="1" customHeight="1">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hidden="1" customHeight="1">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hidden="1" customHeight="1">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hidden="1" customHeight="1">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hidden="1" customHeight="1">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hidden="1" customHeight="1">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hidden="1" customHeight="1">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hidden="1" customHeight="1">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hidden="1" customHeight="1">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hidden="1" customHeight="1">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hidden="1" customHeight="1">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hidden="1" customHeight="1">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hidden="1" customHeight="1">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hidden="1" customHeight="1">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hidden="1" customHeight="1">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hidden="1" customHeight="1">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hidden="1" customHeight="1">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hidden="1" customHeight="1">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hidden="1" customHeight="1">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hidden="1" customHeight="1">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hidden="1" customHeight="1">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hidden="1" customHeight="1">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hidden="1" customHeight="1">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hidden="1" customHeight="1">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hidden="1" customHeight="1">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678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1"/>
      <c r="B1125" s="361"/>
      <c r="C1125" s="361" t="s">
        <v>169</v>
      </c>
      <c r="D1125" s="361"/>
      <c r="E1125" s="361"/>
      <c r="F1125" s="361"/>
      <c r="G1125" s="361"/>
      <c r="H1125" s="361"/>
      <c r="I1125" s="361"/>
      <c r="J1125" s="153" t="s">
        <v>170</v>
      </c>
      <c r="K1125" s="362"/>
      <c r="L1125" s="362"/>
      <c r="M1125" s="362"/>
      <c r="N1125" s="362"/>
      <c r="O1125" s="362"/>
      <c r="P1125" s="248" t="s">
        <v>171</v>
      </c>
      <c r="Q1125" s="248"/>
      <c r="R1125" s="248"/>
      <c r="S1125" s="248"/>
      <c r="T1125" s="248"/>
      <c r="U1125" s="248"/>
      <c r="V1125" s="248"/>
      <c r="W1125" s="248"/>
      <c r="X1125" s="248"/>
      <c r="Y1125" s="363" t="s">
        <v>172</v>
      </c>
      <c r="Z1125" s="364"/>
      <c r="AA1125" s="364"/>
      <c r="AB1125" s="364"/>
      <c r="AC1125" s="153" t="s">
        <v>173</v>
      </c>
      <c r="AD1125" s="153"/>
      <c r="AE1125" s="153"/>
      <c r="AF1125" s="153"/>
      <c r="AG1125" s="153"/>
      <c r="AH1125" s="363" t="s">
        <v>190</v>
      </c>
      <c r="AI1125" s="361"/>
      <c r="AJ1125" s="361"/>
      <c r="AK1125" s="361"/>
      <c r="AL1125" s="361" t="s">
        <v>175</v>
      </c>
      <c r="AM1125" s="361"/>
      <c r="AN1125" s="361"/>
      <c r="AO1125" s="365"/>
      <c r="AP1125" s="366" t="s">
        <v>176</v>
      </c>
      <c r="AQ1125" s="366"/>
      <c r="AR1125" s="366"/>
      <c r="AS1125" s="366"/>
      <c r="AT1125" s="366"/>
      <c r="AU1125" s="366"/>
      <c r="AV1125" s="366"/>
      <c r="AW1125" s="366"/>
      <c r="AX1125" s="366"/>
      <c r="AY1125">
        <f t="shared" ref="AY1125:AY1126" si="31">$AY$1123</f>
        <v>0</v>
      </c>
    </row>
    <row r="1126" spans="1:51" ht="26.25" hidden="1" customHeight="1">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hidden="1" customHeight="1">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hidden="1" customHeight="1">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hidden="1" customHeight="1">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hidden="1" customHeight="1">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hidden="1" customHeight="1">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hidden="1" customHeight="1">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hidden="1" customHeight="1">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hidden="1" customHeight="1">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hidden="1" customHeight="1">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hidden="1" customHeight="1">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hidden="1" customHeight="1">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hidden="1" customHeight="1">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hidden="1" customHeight="1">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hidden="1" customHeight="1">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hidden="1" customHeight="1">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hidden="1" customHeight="1">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hidden="1" customHeight="1">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hidden="1" customHeight="1">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hidden="1" customHeight="1">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hidden="1" customHeight="1">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hidden="1" customHeight="1">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hidden="1" customHeight="1">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hidden="1" customHeight="1">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hidden="1" customHeight="1">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hidden="1" customHeight="1">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hidden="1" customHeight="1">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hidden="1" customHeight="1">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hidden="1" customHeight="1">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hidden="1" customHeight="1">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679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1"/>
      <c r="B1158" s="361"/>
      <c r="C1158" s="361" t="s">
        <v>169</v>
      </c>
      <c r="D1158" s="361"/>
      <c r="E1158" s="361"/>
      <c r="F1158" s="361"/>
      <c r="G1158" s="361"/>
      <c r="H1158" s="361"/>
      <c r="I1158" s="361"/>
      <c r="J1158" s="153" t="s">
        <v>170</v>
      </c>
      <c r="K1158" s="362"/>
      <c r="L1158" s="362"/>
      <c r="M1158" s="362"/>
      <c r="N1158" s="362"/>
      <c r="O1158" s="362"/>
      <c r="P1158" s="248" t="s">
        <v>171</v>
      </c>
      <c r="Q1158" s="248"/>
      <c r="R1158" s="248"/>
      <c r="S1158" s="248"/>
      <c r="T1158" s="248"/>
      <c r="U1158" s="248"/>
      <c r="V1158" s="248"/>
      <c r="W1158" s="248"/>
      <c r="X1158" s="248"/>
      <c r="Y1158" s="363" t="s">
        <v>172</v>
      </c>
      <c r="Z1158" s="364"/>
      <c r="AA1158" s="364"/>
      <c r="AB1158" s="364"/>
      <c r="AC1158" s="153" t="s">
        <v>173</v>
      </c>
      <c r="AD1158" s="153"/>
      <c r="AE1158" s="153"/>
      <c r="AF1158" s="153"/>
      <c r="AG1158" s="153"/>
      <c r="AH1158" s="363" t="s">
        <v>190</v>
      </c>
      <c r="AI1158" s="361"/>
      <c r="AJ1158" s="361"/>
      <c r="AK1158" s="361"/>
      <c r="AL1158" s="361" t="s">
        <v>175</v>
      </c>
      <c r="AM1158" s="361"/>
      <c r="AN1158" s="361"/>
      <c r="AO1158" s="365"/>
      <c r="AP1158" s="366" t="s">
        <v>176</v>
      </c>
      <c r="AQ1158" s="366"/>
      <c r="AR1158" s="366"/>
      <c r="AS1158" s="366"/>
      <c r="AT1158" s="366"/>
      <c r="AU1158" s="366"/>
      <c r="AV1158" s="366"/>
      <c r="AW1158" s="366"/>
      <c r="AX1158" s="366"/>
      <c r="AY1158">
        <f t="shared" ref="AY1158:AY1159" si="32">$AY$1156</f>
        <v>0</v>
      </c>
    </row>
    <row r="1159" spans="1:51" ht="26.25" hidden="1" customHeight="1">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hidden="1" customHeight="1">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hidden="1" customHeight="1">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hidden="1" customHeight="1">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hidden="1" customHeight="1">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hidden="1" customHeight="1">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hidden="1" customHeight="1">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hidden="1" customHeight="1">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hidden="1" customHeight="1">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hidden="1" customHeight="1">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hidden="1" customHeight="1">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hidden="1" customHeight="1">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hidden="1" customHeight="1">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hidden="1" customHeight="1">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hidden="1" customHeight="1">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hidden="1" customHeight="1">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hidden="1" customHeight="1">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hidden="1" customHeight="1">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hidden="1" customHeight="1">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hidden="1" customHeight="1">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hidden="1" customHeight="1">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hidden="1" customHeight="1">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hidden="1" customHeight="1">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hidden="1" customHeight="1">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hidden="1" customHeight="1">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hidden="1" customHeight="1">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hidden="1" customHeight="1">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hidden="1" customHeight="1">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hidden="1" customHeight="1">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hidden="1" customHeight="1">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1"/>
      <c r="B1191" s="361"/>
      <c r="C1191" s="361" t="s">
        <v>169</v>
      </c>
      <c r="D1191" s="361"/>
      <c r="E1191" s="361"/>
      <c r="F1191" s="361"/>
      <c r="G1191" s="361"/>
      <c r="H1191" s="361"/>
      <c r="I1191" s="361"/>
      <c r="J1191" s="153" t="s">
        <v>170</v>
      </c>
      <c r="K1191" s="362"/>
      <c r="L1191" s="362"/>
      <c r="M1191" s="362"/>
      <c r="N1191" s="362"/>
      <c r="O1191" s="362"/>
      <c r="P1191" s="248" t="s">
        <v>171</v>
      </c>
      <c r="Q1191" s="248"/>
      <c r="R1191" s="248"/>
      <c r="S1191" s="248"/>
      <c r="T1191" s="248"/>
      <c r="U1191" s="248"/>
      <c r="V1191" s="248"/>
      <c r="W1191" s="248"/>
      <c r="X1191" s="248"/>
      <c r="Y1191" s="363" t="s">
        <v>172</v>
      </c>
      <c r="Z1191" s="364"/>
      <c r="AA1191" s="364"/>
      <c r="AB1191" s="364"/>
      <c r="AC1191" s="153" t="s">
        <v>173</v>
      </c>
      <c r="AD1191" s="153"/>
      <c r="AE1191" s="153"/>
      <c r="AF1191" s="153"/>
      <c r="AG1191" s="153"/>
      <c r="AH1191" s="363" t="s">
        <v>190</v>
      </c>
      <c r="AI1191" s="361"/>
      <c r="AJ1191" s="361"/>
      <c r="AK1191" s="361"/>
      <c r="AL1191" s="361" t="s">
        <v>175</v>
      </c>
      <c r="AM1191" s="361"/>
      <c r="AN1191" s="361"/>
      <c r="AO1191" s="365"/>
      <c r="AP1191" s="366" t="s">
        <v>176</v>
      </c>
      <c r="AQ1191" s="366"/>
      <c r="AR1191" s="366"/>
      <c r="AS1191" s="366"/>
      <c r="AT1191" s="366"/>
      <c r="AU1191" s="366"/>
      <c r="AV1191" s="366"/>
      <c r="AW1191" s="366"/>
      <c r="AX1191" s="366"/>
      <c r="AY1191">
        <f t="shared" ref="AY1191:AY1192" si="33">$AY$1189</f>
        <v>0</v>
      </c>
    </row>
    <row r="1192" spans="1:51" ht="26.25" hidden="1" customHeight="1">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hidden="1" customHeight="1">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hidden="1" customHeight="1">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hidden="1" customHeight="1">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hidden="1" customHeight="1">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hidden="1" customHeight="1">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hidden="1" customHeight="1">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hidden="1" customHeight="1">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hidden="1" customHeight="1">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hidden="1" customHeight="1">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hidden="1" customHeight="1">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hidden="1" customHeight="1">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hidden="1" customHeight="1">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hidden="1" customHeight="1">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hidden="1" customHeight="1">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hidden="1" customHeight="1">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hidden="1" customHeight="1">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hidden="1" customHeight="1">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hidden="1" customHeight="1">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hidden="1" customHeight="1">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hidden="1" customHeight="1">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hidden="1" customHeight="1">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hidden="1" customHeight="1">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hidden="1" customHeight="1">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hidden="1" customHeight="1">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hidden="1" customHeight="1">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hidden="1" customHeight="1">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hidden="1" customHeight="1">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hidden="1" customHeight="1">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hidden="1" customHeight="1">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1"/>
      <c r="B1224" s="361"/>
      <c r="C1224" s="361" t="s">
        <v>169</v>
      </c>
      <c r="D1224" s="361"/>
      <c r="E1224" s="361"/>
      <c r="F1224" s="361"/>
      <c r="G1224" s="361"/>
      <c r="H1224" s="361"/>
      <c r="I1224" s="361"/>
      <c r="J1224" s="153" t="s">
        <v>170</v>
      </c>
      <c r="K1224" s="362"/>
      <c r="L1224" s="362"/>
      <c r="M1224" s="362"/>
      <c r="N1224" s="362"/>
      <c r="O1224" s="362"/>
      <c r="P1224" s="248" t="s">
        <v>171</v>
      </c>
      <c r="Q1224" s="248"/>
      <c r="R1224" s="248"/>
      <c r="S1224" s="248"/>
      <c r="T1224" s="248"/>
      <c r="U1224" s="248"/>
      <c r="V1224" s="248"/>
      <c r="W1224" s="248"/>
      <c r="X1224" s="248"/>
      <c r="Y1224" s="363" t="s">
        <v>172</v>
      </c>
      <c r="Z1224" s="364"/>
      <c r="AA1224" s="364"/>
      <c r="AB1224" s="364"/>
      <c r="AC1224" s="153" t="s">
        <v>173</v>
      </c>
      <c r="AD1224" s="153"/>
      <c r="AE1224" s="153"/>
      <c r="AF1224" s="153"/>
      <c r="AG1224" s="153"/>
      <c r="AH1224" s="363" t="s">
        <v>190</v>
      </c>
      <c r="AI1224" s="361"/>
      <c r="AJ1224" s="361"/>
      <c r="AK1224" s="361"/>
      <c r="AL1224" s="361" t="s">
        <v>175</v>
      </c>
      <c r="AM1224" s="361"/>
      <c r="AN1224" s="361"/>
      <c r="AO1224" s="365"/>
      <c r="AP1224" s="366" t="s">
        <v>176</v>
      </c>
      <c r="AQ1224" s="366"/>
      <c r="AR1224" s="366"/>
      <c r="AS1224" s="366"/>
      <c r="AT1224" s="366"/>
      <c r="AU1224" s="366"/>
      <c r="AV1224" s="366"/>
      <c r="AW1224" s="366"/>
      <c r="AX1224" s="366"/>
      <c r="AY1224">
        <f t="shared" ref="AY1224:AY1225" si="34">$AY$1222</f>
        <v>0</v>
      </c>
    </row>
    <row r="1225" spans="1:51" ht="26.25" hidden="1" customHeight="1">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hidden="1" customHeight="1">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hidden="1" customHeight="1">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hidden="1" customHeight="1">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hidden="1" customHeight="1">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hidden="1" customHeight="1">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hidden="1" customHeight="1">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hidden="1" customHeight="1">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hidden="1" customHeight="1">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hidden="1" customHeight="1">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hidden="1" customHeight="1">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hidden="1" customHeight="1">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hidden="1" customHeight="1">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hidden="1" customHeight="1">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hidden="1" customHeight="1">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hidden="1" customHeight="1">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hidden="1" customHeight="1">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hidden="1" customHeight="1">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hidden="1" customHeight="1">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hidden="1" customHeight="1">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hidden="1" customHeight="1">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hidden="1" customHeight="1">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hidden="1" customHeight="1">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hidden="1" customHeight="1">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hidden="1" customHeight="1">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hidden="1" customHeight="1">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hidden="1" customHeight="1">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hidden="1" customHeight="1">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hidden="1" customHeight="1">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hidden="1" customHeight="1">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682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1"/>
      <c r="B1257" s="361"/>
      <c r="C1257" s="361" t="s">
        <v>169</v>
      </c>
      <c r="D1257" s="361"/>
      <c r="E1257" s="361"/>
      <c r="F1257" s="361"/>
      <c r="G1257" s="361"/>
      <c r="H1257" s="361"/>
      <c r="I1257" s="361"/>
      <c r="J1257" s="153" t="s">
        <v>170</v>
      </c>
      <c r="K1257" s="362"/>
      <c r="L1257" s="362"/>
      <c r="M1257" s="362"/>
      <c r="N1257" s="362"/>
      <c r="O1257" s="362"/>
      <c r="P1257" s="248" t="s">
        <v>171</v>
      </c>
      <c r="Q1257" s="248"/>
      <c r="R1257" s="248"/>
      <c r="S1257" s="248"/>
      <c r="T1257" s="248"/>
      <c r="U1257" s="248"/>
      <c r="V1257" s="248"/>
      <c r="W1257" s="248"/>
      <c r="X1257" s="248"/>
      <c r="Y1257" s="363" t="s">
        <v>172</v>
      </c>
      <c r="Z1257" s="364"/>
      <c r="AA1257" s="364"/>
      <c r="AB1257" s="364"/>
      <c r="AC1257" s="153" t="s">
        <v>173</v>
      </c>
      <c r="AD1257" s="153"/>
      <c r="AE1257" s="153"/>
      <c r="AF1257" s="153"/>
      <c r="AG1257" s="153"/>
      <c r="AH1257" s="363" t="s">
        <v>190</v>
      </c>
      <c r="AI1257" s="361"/>
      <c r="AJ1257" s="361"/>
      <c r="AK1257" s="361"/>
      <c r="AL1257" s="361" t="s">
        <v>175</v>
      </c>
      <c r="AM1257" s="361"/>
      <c r="AN1257" s="361"/>
      <c r="AO1257" s="365"/>
      <c r="AP1257" s="366" t="s">
        <v>176</v>
      </c>
      <c r="AQ1257" s="366"/>
      <c r="AR1257" s="366"/>
      <c r="AS1257" s="366"/>
      <c r="AT1257" s="366"/>
      <c r="AU1257" s="366"/>
      <c r="AV1257" s="366"/>
      <c r="AW1257" s="366"/>
      <c r="AX1257" s="366"/>
      <c r="AY1257">
        <f t="shared" ref="AY1257:AY1258" si="35">$AY$1255</f>
        <v>0</v>
      </c>
    </row>
    <row r="1258" spans="1:51" ht="26.25" hidden="1" customHeight="1">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hidden="1" customHeight="1">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hidden="1" customHeight="1">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hidden="1" customHeight="1">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hidden="1" customHeight="1">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hidden="1" customHeight="1">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hidden="1" customHeight="1">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hidden="1" customHeight="1">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hidden="1" customHeight="1">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hidden="1" customHeight="1">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hidden="1" customHeight="1">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hidden="1" customHeight="1">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hidden="1" customHeight="1">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hidden="1" customHeight="1">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hidden="1" customHeight="1">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hidden="1" customHeight="1">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hidden="1" customHeight="1">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hidden="1" customHeight="1">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hidden="1" customHeight="1">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hidden="1" customHeight="1">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hidden="1" customHeight="1">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hidden="1" customHeight="1">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hidden="1" customHeight="1">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hidden="1" customHeight="1">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hidden="1" customHeight="1">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hidden="1" customHeight="1">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hidden="1" customHeight="1">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hidden="1" customHeight="1">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hidden="1" customHeight="1">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hidden="1" customHeight="1">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1"/>
      <c r="B1290" s="361"/>
      <c r="C1290" s="361" t="s">
        <v>169</v>
      </c>
      <c r="D1290" s="361"/>
      <c r="E1290" s="361"/>
      <c r="F1290" s="361"/>
      <c r="G1290" s="361"/>
      <c r="H1290" s="361"/>
      <c r="I1290" s="361"/>
      <c r="J1290" s="153" t="s">
        <v>170</v>
      </c>
      <c r="K1290" s="362"/>
      <c r="L1290" s="362"/>
      <c r="M1290" s="362"/>
      <c r="N1290" s="362"/>
      <c r="O1290" s="362"/>
      <c r="P1290" s="248" t="s">
        <v>171</v>
      </c>
      <c r="Q1290" s="248"/>
      <c r="R1290" s="248"/>
      <c r="S1290" s="248"/>
      <c r="T1290" s="248"/>
      <c r="U1290" s="248"/>
      <c r="V1290" s="248"/>
      <c r="W1290" s="248"/>
      <c r="X1290" s="248"/>
      <c r="Y1290" s="363" t="s">
        <v>172</v>
      </c>
      <c r="Z1290" s="364"/>
      <c r="AA1290" s="364"/>
      <c r="AB1290" s="364"/>
      <c r="AC1290" s="153" t="s">
        <v>173</v>
      </c>
      <c r="AD1290" s="153"/>
      <c r="AE1290" s="153"/>
      <c r="AF1290" s="153"/>
      <c r="AG1290" s="153"/>
      <c r="AH1290" s="363" t="s">
        <v>190</v>
      </c>
      <c r="AI1290" s="361"/>
      <c r="AJ1290" s="361"/>
      <c r="AK1290" s="361"/>
      <c r="AL1290" s="361" t="s">
        <v>175</v>
      </c>
      <c r="AM1290" s="361"/>
      <c r="AN1290" s="361"/>
      <c r="AO1290" s="365"/>
      <c r="AP1290" s="366" t="s">
        <v>176</v>
      </c>
      <c r="AQ1290" s="366"/>
      <c r="AR1290" s="366"/>
      <c r="AS1290" s="366"/>
      <c r="AT1290" s="366"/>
      <c r="AU1290" s="366"/>
      <c r="AV1290" s="366"/>
      <c r="AW1290" s="366"/>
      <c r="AX1290" s="366"/>
      <c r="AY1290">
        <f t="shared" ref="AY1290:AY1291" si="36">$AY$1288</f>
        <v>0</v>
      </c>
    </row>
    <row r="1291" spans="1:51" ht="26.25" hidden="1" customHeight="1">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hidden="1" customHeight="1">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hidden="1" customHeight="1">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hidden="1" customHeight="1">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hidden="1" customHeight="1">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hidden="1" customHeight="1">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hidden="1" customHeight="1">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hidden="1" customHeight="1">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hidden="1" customHeight="1">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hidden="1" customHeight="1">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hidden="1" customHeight="1">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hidden="1" customHeight="1">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hidden="1" customHeight="1">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hidden="1" customHeight="1">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hidden="1" customHeight="1">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hidden="1" customHeight="1">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hidden="1" customHeight="1">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hidden="1" customHeight="1">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hidden="1" customHeight="1">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hidden="1" customHeight="1">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hidden="1" customHeight="1">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hidden="1" customHeight="1">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hidden="1" customHeight="1">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hidden="1" customHeight="1">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hidden="1" customHeight="1">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hidden="1" customHeight="1">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hidden="1" customHeight="1">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hidden="1" customHeight="1">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hidden="1" customHeight="1">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hidden="1" customHeight="1">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4" manualBreakCount="34">
    <brk id="204"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2021-06-09T00:46:47Z</cp:lastPrinted>
  <dcterms:created xsi:type="dcterms:W3CDTF">2012-03-13T00:50:25Z</dcterms:created>
  <dcterms:modified xsi:type="dcterms:W3CDTF">2021-08-19T02:10:13Z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