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<sst xmlns="http://schemas.openxmlformats.org/spreadsheetml/2006/main" count="3004" uniqueCount="776">
  <si>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</si>
  <si>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</si>
  <si>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</si>
  <si>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</si>
  <si>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</si>
  <si>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</si>
  <si>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</si>
  <si>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</si>
  <si>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</si>
  <si>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</si>
  <si>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</si>
  <si>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</si>
  <si>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</si>
  <si>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</si>
  <si>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</si>
  <si>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</si>
  <si>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</si>
  <si>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</si>
  <si>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</si>
  <si>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</si>
  <si>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</si>
  <si>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</si>
  <si>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</si>
  <si>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</si>
  <si>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</si>
  <si>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</si>
  <si>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</si>
  <si>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</si>
  <si>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</si>
  <si>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</si>
  <si>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</si>
  <si>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</si>
  <si>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</si>
  <si>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</si>
  <si>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</si>
  <si>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</si>
  <si>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</si>
  <si>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</si>
  <si>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</si>
  <si>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</si>
  <si>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</si>
  <si>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</si>
  <si>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</si>
  <si>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</si>
  <si>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</si>
  <si>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</si>
  <si>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</si>
  <si>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</si>
  <si>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</si>
  <si>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</si>
  <si>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</si>
  <si>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</si>
  <si>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</si>
  <si>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</si>
  <si>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</si>
  <si>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</si>
  <si>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</si>
  <si>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</si>
  <si>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</si>
  <si>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</si>
  <si>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</si>
  <si>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</si>
  <si>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</si>
  <si>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</si>
  <si>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</si>
  <si>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</si>
  <si>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</si>
  <si>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</si>
  <si>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</si>
  <si>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</si>
  <si>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</si>
  <si>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</si>
  <si>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</si>
  <si>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</si>
  <si>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</si>
  <si>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</si>
  <si>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</si>
  <si>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</si>
  <si>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</si>
  <si>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</si>
  <si>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</si>
  <si>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</si>
  <si>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</si>
  <si>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</si>
  <si>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</si>
  <si>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</si>
  <si>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</si>
  <si>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</si>
  <si>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</si>
  <si>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</si>
  <si>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</si>
  <si>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</si>
  <si>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</si>
  <si>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</si>
  <si>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</si>
  <si>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</si>
  <si>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</si>
  <si>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</si>
  <si>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</si>
  <si>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</si>
  <si>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</si>
  <si>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</si>
  <si>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</si>
  <si>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</si>
  <si>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</si>
  <si>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</si>
  <si>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</si>
  <si>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</si>
  <si>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</si>
  <si>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</si>
  <si>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</si>
  <si>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</si>
  <si>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</si>
  <si>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</si>
  <si>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</si>
  <si>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</si>
  <si>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</si>
  <si>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</si>
  <si>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</si>
  <si>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</si>
  <si>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</si>
  <si>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</si>
  <si>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</si>
  <si>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</si>
  <si>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</si>
  <si>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</si>
  <si>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</si>
  <si>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</si>
  <si>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</si>
  <si>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</si>
  <si>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</si>
  <si>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</si>
  <si>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</si>
  <si>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</si>
  <si>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</si>
  <si>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</si>
  <si>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</si>
  <si>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</si>
  <si>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</si>
  <si>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</si>
  <si>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</si>
  <si>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</si>
  <si>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</si>
  <si>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</si>
  <si>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</si>
  <si>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</si>
  <si>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</si>
  <si>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</si>
  <si>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</si>
  <si>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</si>
  <si>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</si>
  <si>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</si>
  <si>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</si>
  <si>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</si>
  <si>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</si>
  <si>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</si>
  <si>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</si>
  <si>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</si>
  <si>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</si>
  <si>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</si>
  <si>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</si>
  <si>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</si>
  <si>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</si>
  <si>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</si>
  <si>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</si>
  <si>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</si>
  <si>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</si>
  <si>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</si>
  <si>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</si>
  <si>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</si>
  <si>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</si>
  <si>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</si>
  <si>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</si>
  <si>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</si>
  <si>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</si>
  <si>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</si>
  <si>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</si>
  <si>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</si>
  <si>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</si>
  <si>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</si>
  <si>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</si>
  <si>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</si>
  <si>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</si>
  <si>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</si>
  <si>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</si>
  <si>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</si>
  <si>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</si>
  <si>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</si>
  <si>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</si>
  <si>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</si>
  <si>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</si>
  <si>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</si>
  <si>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</si>
  <si>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</si>
  <si>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</si>
  <si>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</si>
  <si>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</si>
  <si>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</si>
  <si>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</si>
  <si>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</si>
  <si>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</si>
  <si>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</si>
  <si>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</si>
  <si>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</si>
  <si>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</si>
  <si>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</si>
  <si>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</si>
  <si>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</si>
  <si>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</si>
  <si>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</si>
  <si>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</si>
  <si>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</si>
  <si>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</si>
  <si>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</si>
  <si>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</si>
  <si>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</si>
  <si>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</si>
  <si>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</si>
  <si>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</si>
  <si>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</si>
  <si>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</si>
  <si>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</si>
  <si>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</si>
  <si>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</si>
  <si>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</si>
  <si>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</si>
  <si>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</si>
  <si>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</si>
  <si>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</si>
  <si>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</si>
  <si>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</si>
  <si>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</si>
  <si>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</si>
  <si>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</si>
  <si>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</si>
  <si>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</si>
  <si>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</si>
  <si>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</si>
  <si>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</si>
  <si>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</si>
  <si>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</si>
  <si>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</si>
  <si>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</si>
  <si>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</si>
  <si>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</si>
  <si>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</si>
  <si>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</si>
  <si>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</si>
  <si>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</si>
  <si>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</si>
  <si>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</si>
  <si>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</si>
  <si>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</si>
  <si>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</si>
  <si>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</si>
  <si>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</si>
  <si>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</si>
  <si>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</si>
  <si>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</si>
  <si>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</si>
  <si>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</si>
  <si>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</si>
  <si>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</si>
  <si>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</si>
  <si>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</si>
  <si>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</si>
  <si>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</si>
  <si>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</si>
  <si>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</si>
  <si>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</si>
  <si>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</si>
  <si>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</si>
  <si>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</si>
  <si>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</si>
  <si>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</si>
  <si>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</si>
  <si>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</si>
  <si>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</si>
  <si>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</si>
  <si>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</si>
  <si>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</si>
  <si>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</si>
  <si>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</si>
  <si>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</si>
  <si>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</si>
  <si>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</si>
  <si>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</si>
  <si>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</si>
  <si>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</si>
  <si>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</si>
  <si>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</si>
  <si>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</si>
  <si>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</si>
  <si>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</si>
  <si>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</si>
  <si>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</si>
  <si>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</si>
  <si>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</si>
  <si>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</si>
  <si>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</si>
  <si>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</si>
  <si>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</si>
  <si>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</si>
  <si>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</si>
  <si>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</si>
  <si>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</si>
  <si>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</si>
  <si>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</si>
  <si>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</si>
  <si>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</si>
  <si>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</si>
  <si>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</si>
  <si>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</si>
  <si>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</si>
  <si>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</si>
  <si>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</si>
  <si>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</si>
  <si>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</si>
  <si>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</si>
  <si>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</si>
  <si>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</si>
  <si>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</si>
  <si>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</si>
  <si>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</si>
  <si>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</si>
  <si>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</si>
  <si>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</si>
  <si>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</si>
  <si>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</si>
  <si>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</si>
  <si>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</si>
  <si>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</si>
  <si>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</si>
  <si>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</si>
  <si>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</si>
  <si>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</si>
  <si>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</si>
  <si>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</si>
  <si>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</si>
  <si>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</si>
  <si>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</si>
  <si>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</si>
  <si>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</si>
  <si>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</si>
  <si>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</si>
  <si>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</si>
  <si>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</si>
  <si>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</si>
  <si>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</si>
  <si>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</si>
  <si>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</si>
  <si>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</si>
  <si>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</si>
  <si>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</si>
  <si>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</si>
  <si>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</si>
  <si>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</si>
  <si>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</si>
  <si>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</si>
  <si>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</si>
  <si>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</si>
  <si>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</si>
  <si>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</si>
  <si>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</si>
  <si>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</si>
  <si>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</si>
  <si>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</si>
  <si>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</si>
  <si>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</si>
  <si>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</si>
  <si>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</si>
  <si>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</si>
  <si>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</si>
  <si>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</si>
  <si>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</si>
  <si>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</si>
  <si>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</si>
  <si>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</si>
  <si>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</si>
  <si>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</si>
  <si>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</si>
  <si>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</si>
  <si>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</si>
  <si>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</si>
  <si>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</si>
  <si>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</si>
  <si>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</si>
  <si>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</si>
  <si>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</si>
  <si>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</si>
  <si>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</si>
  <si>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</si>
  <si>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</si>
  <si>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</si>
  <si>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</si>
  <si>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</si>
  <si>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</si>
  <si>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</si>
  <si>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</si>
  <si>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</si>
  <si>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</si>
  <si>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</si>
  <si>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</si>
  <si>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</si>
  <si>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</si>
  <si>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</si>
  <si>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</si>
  <si>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</si>
  <si>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</si>
  <si>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</si>
  <si>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</si>
  <si>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</si>
  <si>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</si>
  <si>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</si>
  <si>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</si>
  <si>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</si>
  <si>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</si>
  <si>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</si>
  <si>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</si>
  <si>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</si>
  <si>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</si>
  <si>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</si>
  <si>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</si>
  <si>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</si>
  <si>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</si>
  <si>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</si>
  <si>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</si>
  <si>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</si>
  <si>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</si>
  <si>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</si>
  <si>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</si>
  <si>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</si>
  <si>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</si>
  <si>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</si>
  <si>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</si>
  <si>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</si>
  <si>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</si>
  <si>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</si>
  <si>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</si>
  <si>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</si>
  <si>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</si>
  <si>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</si>
  <si>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</si>
  <si>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</si>
  <si>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</si>
  <si>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</si>
  <si>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</si>
  <si>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</si>
  <si>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</si>
  <si>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</si>
  <si>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</si>
  <si>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</si>
  <si>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</si>
  <si>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</si>
  <si>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</si>
  <si>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</si>
  <si>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</si>
  <si>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</si>
  <si>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</si>
  <si>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</si>
  <si>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</si>
  <si>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</si>
  <si>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</si>
  <si>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</si>
  <si>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</si>
  <si>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</si>
  <si>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</si>
  <si>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</si>
  <si>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</si>
  <si>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</si>
  <si>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</si>
  <si>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</si>
  <si>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</si>
  <si>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</si>
  <si>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</si>
  <si>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</si>
  <si>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</si>
  <si>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</si>
  <si>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</si>
  <si>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</si>
  <si>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</si>
  <si>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</si>
  <si>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</si>
  <si>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</si>
  <si>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</si>
  <si>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</si>
  <si>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</si>
  <si>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</si>
  <si>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</si>
  <si>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</si>
  <si>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</si>
  <si>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</si>
  <si>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</si>
  <si>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</si>
  <si>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</si>
  <si>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</si>
  <si>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</si>
  <si>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</si>
  <si>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</si>
  <si>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</si>
  <si>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</si>
  <si>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</si>
  <si>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</si>
  <si>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</si>
  <si>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</si>
  <si>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</si>
  <si>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</si>
  <si>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</si>
  <si>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</si>
  <si>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</si>
  <si>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</si>
  <si>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</si>
  <si>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</si>
  <si>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</si>
  <si>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</si>
  <si>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</si>
  <si>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</si>
  <si>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</si>
  <si>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</si>
  <si>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</si>
  <si>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</si>
  <si>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</si>
  <si>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</si>
  <si>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</si>
  <si>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</si>
  <si>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</si>
  <si>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</si>
  <si>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</si>
  <si>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</si>
  <si>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</si>
  <si>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</si>
  <si>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</si>
  <si>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</si>
  <si>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</si>
  <si>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</si>
  <si>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</si>
  <si>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</si>
  <si>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</si>
  <si>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</si>
  <si>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</si>
  <si>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</si>
  <si>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</si>
  <si>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</si>
  <si>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</si>
  <si>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</si>
  <si>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</si>
  <si>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</si>
  <si>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</si>
  <si>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</si>
  <si>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</si>
  <si>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</si>
  <si>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</si>
  <si>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</si>
  <si>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</si>
  <si>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</si>
  <si>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</si>
  <si>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</si>
  <si>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</si>
  <si>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</si>
  <si>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</si>
  <si>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</si>
  <si>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</si>
  <si>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</si>
  <si>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</si>
  <si>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</si>
  <si>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</si>
  <si>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</si>
  <si>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</si>
  <si>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</si>
  <si>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</si>
  <si>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</si>
  <si>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</si>
  <si>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</si>
  <si>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</si>
  <si>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</si>
  <si>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</si>
  <si>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</si>
  <si>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</si>
  <si>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</si>
  <si>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</si>
  <si>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</si>
  <si>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</si>
  <si>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</si>
  <si>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</si>
  <si>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</si>
  <si>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</si>
  <si>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</si>
  <si>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</si>
  <si>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</si>
  <si>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</si>
  <si>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</si>
  <si>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</si>
  <si>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</si>
  <si>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</si>
  <si>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</si>
  <si>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</si>
  <si>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</si>
  <si>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</si>
  <si>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</si>
  <si>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</si>
  <si>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</si>
  <si>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</si>
  <si>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</si>
  <si>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</si>
  <si>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</si>
  <si>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</si>
  <si>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</si>
  <si>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</si>
  <si>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</si>
  <si>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</si>
  <si>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</si>
  <si>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</si>
  <si>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</si>
  <si>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</si>
  <si>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</si>
  <si>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</si>
  <si>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</si>
  <si>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</si>
  <si>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</si>
  <si>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</si>
  <si>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</si>
  <si>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</si>
  <si>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</si>
  <si>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</si>
  <si>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</si>
  <si>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</si>
  <si>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</si>
  <si>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</si>
  <si>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</si>
  <si>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</si>
  <si>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</si>
  <si>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</si>
  <si>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</si>
  <si>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</si>
  <si>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</si>
  <si>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</si>
  <si>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</si>
  <si>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</si>
  <si>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</si>
  <si>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</si>
  <si>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</si>
  <si>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</si>
  <si>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</si>
  <si>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</si>
  <si>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</si>
  <si>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</si>
  <si>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</si>
  <si>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</si>
  <si>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</si>
  <si>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</si>
  <si>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</si>
  <si>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</si>
  <si>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</si>
  <si>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</si>
  <si>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</si>
  <si>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</si>
  <si>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</si>
  <si>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</si>
  <si>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</si>
  <si>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</si>
  <si>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</si>
  <si>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</si>
  <si>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</si>
  <si>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</si>
  <si>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</si>
  <si>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</si>
  <si>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</si>
  <si>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</si>
  <si>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</si>
  <si>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</si>
  <si>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</si>
  <si>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</si>
  <si>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</si>
  <si>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</si>
  <si>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</si>
  <si>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</si>
  <si>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</si>
  <si>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</si>
  <si>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</si>
  <si>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</si>
  <si>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</si>
  <si>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</si>
  <si>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</si>
  <si>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</si>
  <si>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</si>
  <si>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</si>
  <si>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</si>
  <si>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</si>
  <si>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</si>
  <si>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</si>
  <si>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</si>
  <si>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</si>
  <si>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</si>
  <si>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</si>
  <si>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</si>
  <si>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</si>
  <si>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</si>
  <si>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</si>
  <si>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</si>
  <si>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</si>
  <si>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</si>
  <si>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外務省設置法第４条第１項ロ</t>
    <phoneticPr fontId="5"/>
  </si>
  <si>
    <t>アジア・エネルギー安全保障セミナー</t>
    <phoneticPr fontId="5"/>
  </si>
  <si>
    <t>外務省</t>
  </si>
  <si>
    <t>経済局</t>
    <phoneticPr fontId="5"/>
  </si>
  <si>
    <t>資源安全保障室</t>
    <phoneticPr fontId="5"/>
  </si>
  <si>
    <t>室長　菊地　信之</t>
    <phoneticPr fontId="5"/>
  </si>
  <si>
    <t>○</t>
  </si>
  <si>
    <t>『経済財政運営と改革の基本方針』、『日本再興戦略』、『国家安全保障戦略』、『燃料調達コストの引下げに向けた当面のアクションプラン』等</t>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</si>
  <si>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phoneticPr fontId="5"/>
  </si>
  <si>
    <t>時宜に応じたテーマを設定した上で、アジアのエネルギー安全保障強化に関する国際セミナーを本邦にて開催している。令和２年度は、新型コロナウイルスの感染拡大や米国の新政権発足などの世界情勢を受け、エネルギー・鉱物資源をめぐる情勢に変化の兆しが現れていることを踏まえ、「自由で開かれたインド太平洋とエネルギー・鉱物資源の現在」とのテーマで、対面とオンラインによるハイブリッド形式のセミナーを開催した。セミナーには、外務省を代表して鷲尾英一郎外務副大臣、後援団体の大林剛郎経団連外交委員長が挨拶を述べたほか、国際エネルギー機関（IEA）や日本エネルギー経済研究所といった著名な研究機関、エネルギー・鉱物資源関連の企業関係者、報道関係者が登壇してパネルディスカッションを行い、約500名がセミナーに参加登録を行った。</t>
    <rPh sb="329" eb="330">
      <t>オコナ</t>
    </rPh>
    <phoneticPr fontId="5"/>
  </si>
  <si>
    <t>セミナー参加者のエネルギー安全保障への理解度の向上を図り、関連する取組の実施を促進する。</t>
    <phoneticPr fontId="5"/>
  </si>
  <si>
    <t>セミナー参加者に対して行ったアンケートにおける満足度調査（４段階評価）に関し，（満足度）＝（上位２つの選択肢の回答数）／（回答総数）を算出。</t>
    <phoneticPr fontId="5"/>
  </si>
  <si>
    <t>参加者アンケート（平成28年度から実施。満足度が高いということは、理解度の向上に資する内容であったと考えられる。5段階評価で上位2つの選択肢である「たいへん満足」または「満足」と回答した者の割合を算出。平成30年度については、参加者全員にアンケートを配布し、有効な回答を得られた89名の結果を集計。令和元年度はセミナー開催を延期したためアンケートは実施していない。）</t>
    <phoneticPr fontId="5"/>
  </si>
  <si>
    <t>セミナー開催回数</t>
    <rPh sb="4" eb="6">
      <t>カイサイ</t>
    </rPh>
    <rPh sb="6" eb="8">
      <t>カイスウ</t>
    </rPh>
    <phoneticPr fontId="5"/>
  </si>
  <si>
    <t>セミナーへの参加者数</t>
    <phoneticPr fontId="5"/>
  </si>
  <si>
    <t>予算／セミナー開催回数　　　</t>
    <phoneticPr fontId="5"/>
  </si>
  <si>
    <t>開催回数</t>
    <rPh sb="0" eb="2">
      <t>カイサイ</t>
    </rPh>
    <rPh sb="2" eb="4">
      <t>カイスウ</t>
    </rPh>
    <phoneticPr fontId="5"/>
  </si>
  <si>
    <t>人</t>
    <rPh sb="0" eb="1">
      <t>ヒト</t>
    </rPh>
    <phoneticPr fontId="5"/>
  </si>
  <si>
    <t>予算（千円）/開催回数</t>
    <phoneticPr fontId="5"/>
  </si>
  <si>
    <t>千円</t>
    <rPh sb="0" eb="2">
      <t>センエン</t>
    </rPh>
    <phoneticPr fontId="5"/>
  </si>
  <si>
    <t>基本目標Ⅱ　分野別外交：国民の安全の確保と繁栄を目指し，望ましい国際環境を確保すること (令和元年度)</t>
    <phoneticPr fontId="5"/>
  </si>
  <si>
    <t>施策Ⅱ－２　国際経済に関する取組　３　経済安全保障の強化</t>
    <phoneticPr fontId="5"/>
  </si>
  <si>
    <t>本事業はエネルギー転換とアジアのエネルギー安全保障をテーマとし、各国政府、国際機関、関連企業等の専門家を招へいし、エネルギーをめぐる国際情勢と共に急速に進むエネルギー転換の状況と、アジアのエネルギー安全保障への影響について議論するようなセミナーを開催し、エネルギー安全保障に係る課題についての内外の理解促進を図るとともに、我が国の外交的取組について積極的に発信することが期待される。これにより我が国を含む国際的なエネルギー安全保障の強化に寄与する。</t>
    <phoneticPr fontId="5"/>
  </si>
  <si>
    <t>我が国への資源・エネルギーの安定供給の確保</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</si>
  <si>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</si>
  <si>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</si>
  <si>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令和２年度は、新型コロナウイルスの感染拡大や米国の新政権発足などの世界情勢を受け、エネルギー・鉱物資源をめぐる情勢に変化の兆しが現れていることを踏まえ、「自由で開かれたインド太平洋とエネルギー・鉱物資源の現在」とのテーマで、対面とオンラインによるハイブリッド形式のセミナーを開催した。セミナーには、外務省を代表して鷲尾英一郎外務副大臣、後援団体の大林剛郎経団連外交委員長が挨拶を述べたほか、国際エネルギー機関（IEA）や日本エネルギー経済研究所といった著名な研究機関、エネルギー・鉱物資源関連の企業関係者、報道関係者が登壇し、約500名がセミナーに参加登録を行った。</t>
    <phoneticPr fontId="5"/>
  </si>
  <si>
    <t>平成28年度～令和３年度において、関連国際機関や多国間の枠組み等における議論に積極的かつ主導的に参加・貢献し、資源・エネルギーの安定供給を図る、という目標を継続的に掲げてきている。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phoneticPr fontId="5"/>
  </si>
  <si>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</si>
  <si>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phoneticPr fontId="5"/>
  </si>
  <si>
    <t>エネルギーや鉱物資源をめぐる状況は、大国間の政治経済的対立を含む国際情勢の変化などに大きな影響を受ける。我が国の資源安全保障に係る状況に加え、エネルギー需要の増加が著しいアジア地域の状況をも視野に入れ、セミナーを通じて主要国や国際機関、国内関係者等と議論する機会を設け、我が国の資源外交に係る国内外における理解を促進し、資源安全保障の強化を目指すことは重要であり、継続的かつ優先的に取り組む必要がある。</t>
    <rPh sb="6" eb="8">
      <t>コウブツ</t>
    </rPh>
    <rPh sb="8" eb="10">
      <t>シゲン</t>
    </rPh>
    <rPh sb="14" eb="16">
      <t>ジョウキョウ</t>
    </rPh>
    <rPh sb="18" eb="20">
      <t>タイコク</t>
    </rPh>
    <rPh sb="20" eb="21">
      <t>カン</t>
    </rPh>
    <rPh sb="22" eb="24">
      <t>セイジ</t>
    </rPh>
    <rPh sb="24" eb="27">
      <t>ケイザイテキ</t>
    </rPh>
    <rPh sb="27" eb="29">
      <t>タイリツ</t>
    </rPh>
    <rPh sb="30" eb="31">
      <t>フク</t>
    </rPh>
    <rPh sb="32" eb="34">
      <t>コクサイ</t>
    </rPh>
    <rPh sb="34" eb="36">
      <t>ジョウセイ</t>
    </rPh>
    <rPh sb="37" eb="39">
      <t>ヘンカ</t>
    </rPh>
    <rPh sb="42" eb="43">
      <t>オオ</t>
    </rPh>
    <rPh sb="45" eb="47">
      <t>エイキョウ</t>
    </rPh>
    <rPh sb="48" eb="49">
      <t>ウ</t>
    </rPh>
    <rPh sb="52" eb="53">
      <t>ワ</t>
    </rPh>
    <rPh sb="54" eb="55">
      <t>クニ</t>
    </rPh>
    <rPh sb="56" eb="58">
      <t>シゲン</t>
    </rPh>
    <rPh sb="58" eb="60">
      <t>アンゼン</t>
    </rPh>
    <rPh sb="60" eb="62">
      <t>ホショウ</t>
    </rPh>
    <rPh sb="63" eb="64">
      <t>カカ</t>
    </rPh>
    <rPh sb="65" eb="67">
      <t>ジョウキョウ</t>
    </rPh>
    <rPh sb="68" eb="69">
      <t>クワ</t>
    </rPh>
    <rPh sb="76" eb="78">
      <t>ジュヨウ</t>
    </rPh>
    <rPh sb="79" eb="81">
      <t>ゾウカ</t>
    </rPh>
    <rPh sb="82" eb="83">
      <t>イチジル</t>
    </rPh>
    <rPh sb="88" eb="90">
      <t>チイキ</t>
    </rPh>
    <rPh sb="91" eb="93">
      <t>ジョウキョウ</t>
    </rPh>
    <rPh sb="95" eb="97">
      <t>シヤ</t>
    </rPh>
    <rPh sb="98" eb="99">
      <t>イ</t>
    </rPh>
    <rPh sb="106" eb="107">
      <t>ツウ</t>
    </rPh>
    <rPh sb="109" eb="111">
      <t>シュヨウ</t>
    </rPh>
    <rPh sb="111" eb="112">
      <t>コク</t>
    </rPh>
    <rPh sb="113" eb="115">
      <t>コクサイ</t>
    </rPh>
    <rPh sb="115" eb="117">
      <t>キカン</t>
    </rPh>
    <rPh sb="118" eb="120">
      <t>コクナイ</t>
    </rPh>
    <rPh sb="120" eb="123">
      <t>カンケイシャ</t>
    </rPh>
    <rPh sb="123" eb="124">
      <t>ナド</t>
    </rPh>
    <rPh sb="125" eb="127">
      <t>ギロン</t>
    </rPh>
    <rPh sb="129" eb="131">
      <t>キカイ</t>
    </rPh>
    <rPh sb="132" eb="133">
      <t>モウ</t>
    </rPh>
    <rPh sb="135" eb="136">
      <t>ワ</t>
    </rPh>
    <rPh sb="137" eb="138">
      <t>クニ</t>
    </rPh>
    <rPh sb="139" eb="141">
      <t>シゲン</t>
    </rPh>
    <rPh sb="141" eb="143">
      <t>ガイコウ</t>
    </rPh>
    <rPh sb="144" eb="145">
      <t>カカ</t>
    </rPh>
    <rPh sb="146" eb="149">
      <t>コクナイガイ</t>
    </rPh>
    <rPh sb="153" eb="155">
      <t>リカイ</t>
    </rPh>
    <rPh sb="156" eb="158">
      <t>ソクシン</t>
    </rPh>
    <rPh sb="160" eb="162">
      <t>シゲン</t>
    </rPh>
    <rPh sb="162" eb="164">
      <t>アンゼン</t>
    </rPh>
    <rPh sb="164" eb="166">
      <t>ホショウ</t>
    </rPh>
    <rPh sb="167" eb="169">
      <t>キョウカ</t>
    </rPh>
    <rPh sb="170" eb="172">
      <t>メザ</t>
    </rPh>
    <rPh sb="176" eb="178">
      <t>ジュウヨウ</t>
    </rPh>
    <phoneticPr fontId="5"/>
  </si>
  <si>
    <t>無</t>
  </si>
  <si>
    <t>‐</t>
  </si>
  <si>
    <t>－</t>
    <phoneticPr fontId="5"/>
  </si>
  <si>
    <t>-</t>
    <phoneticPr fontId="5"/>
  </si>
  <si>
    <t>委託費</t>
    <rPh sb="0" eb="3">
      <t>イタクヒ</t>
    </rPh>
    <phoneticPr fontId="5"/>
  </si>
  <si>
    <t>旅費</t>
    <rPh sb="0" eb="2">
      <t>リョヒ</t>
    </rPh>
    <phoneticPr fontId="5"/>
  </si>
  <si>
    <t>業者の選定に際しては、見積もり合わせを行い競争性を確保した。</t>
    <rPh sb="0" eb="2">
      <t>ギョウシャ</t>
    </rPh>
    <rPh sb="3" eb="5">
      <t>センテイ</t>
    </rPh>
    <rPh sb="6" eb="7">
      <t>サイ</t>
    </rPh>
    <rPh sb="11" eb="13">
      <t>ミツ</t>
    </rPh>
    <rPh sb="15" eb="16">
      <t>ア</t>
    </rPh>
    <rPh sb="19" eb="20">
      <t>オコナ</t>
    </rPh>
    <rPh sb="21" eb="24">
      <t>キョウソウセイ</t>
    </rPh>
    <rPh sb="25" eb="27">
      <t>カクホ</t>
    </rPh>
    <phoneticPr fontId="5"/>
  </si>
  <si>
    <t>－</t>
    <phoneticPr fontId="5"/>
  </si>
  <si>
    <t>業者の選定に際しては見積もり合わせを行い、経費削減に努めた</t>
    <rPh sb="0" eb="2">
      <t>ギョウシャ</t>
    </rPh>
    <rPh sb="3" eb="5">
      <t>センテイ</t>
    </rPh>
    <rPh sb="6" eb="7">
      <t>サイ</t>
    </rPh>
    <rPh sb="10" eb="12">
      <t>ミツ</t>
    </rPh>
    <rPh sb="14" eb="15">
      <t>ア</t>
    </rPh>
    <rPh sb="18" eb="19">
      <t>オコナ</t>
    </rPh>
    <rPh sb="21" eb="23">
      <t>ケイヒ</t>
    </rPh>
    <rPh sb="23" eb="25">
      <t>サクゲン</t>
    </rPh>
    <rPh sb="26" eb="27">
      <t>ツト</t>
    </rPh>
    <phoneticPr fontId="5"/>
  </si>
  <si>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くことができるようにする。</t>
    <rPh sb="0" eb="2">
      <t>シゲン</t>
    </rPh>
    <rPh sb="3" eb="5">
      <t>カクホ</t>
    </rPh>
    <rPh sb="6" eb="7">
      <t>ヒ</t>
    </rPh>
    <rPh sb="8" eb="9">
      <t>ツヅ</t>
    </rPh>
    <rPh sb="10" eb="11">
      <t>ワ</t>
    </rPh>
    <rPh sb="12" eb="13">
      <t>クニ</t>
    </rPh>
    <rPh sb="16" eb="18">
      <t>ジュウヨウ</t>
    </rPh>
    <rPh sb="18" eb="20">
      <t>カダイ</t>
    </rPh>
    <rPh sb="27" eb="29">
      <t>コンゴ</t>
    </rPh>
    <rPh sb="31" eb="33">
      <t>ケイヒ</t>
    </rPh>
    <rPh sb="34" eb="36">
      <t>サクゲン</t>
    </rPh>
    <rPh sb="37" eb="38">
      <t>ツト</t>
    </rPh>
    <rPh sb="51" eb="53">
      <t>セッテイ</t>
    </rPh>
    <rPh sb="56" eb="57">
      <t>ホン</t>
    </rPh>
    <rPh sb="62" eb="64">
      <t>カイサイ</t>
    </rPh>
    <rPh sb="66" eb="69">
      <t>コクナイガイ</t>
    </rPh>
    <rPh sb="71" eb="73">
      <t>リカイ</t>
    </rPh>
    <rPh sb="73" eb="75">
      <t>ソクシン</t>
    </rPh>
    <rPh sb="77" eb="79">
      <t>カダイ</t>
    </rPh>
    <rPh sb="84" eb="86">
      <t>キョウツウ</t>
    </rPh>
    <rPh sb="86" eb="88">
      <t>ニンシキ</t>
    </rPh>
    <rPh sb="89" eb="91">
      <t>ケイセイ</t>
    </rPh>
    <rPh sb="92" eb="95">
      <t>グタイテキ</t>
    </rPh>
    <rPh sb="95" eb="98">
      <t>カイケツサク</t>
    </rPh>
    <rPh sb="99" eb="101">
      <t>ギロン</t>
    </rPh>
    <rPh sb="101" eb="102">
      <t>トウ</t>
    </rPh>
    <rPh sb="103" eb="104">
      <t>フカ</t>
    </rPh>
    <phoneticPr fontId="5"/>
  </si>
  <si>
    <t>本年度は，新型コロナウイルスの感染拡大によりオンラインにて開催を行った。資源確保の推進が我が国にとっての重要課題と位置づけられるなか，本セミナーの開催に際しては見積もり合わせを行う等可能な限りの経費節減を行ってセミナーを実施してきている。新型コロナウィルスの感染拡大や米国の新政権発足などの世界情勢を受け、エネルギー、鉱物資源をめぐる情勢に変化の兆しが見られる中、「自由で開かれたインド太平洋とエネルギー・鉱物資源の現在」をテーマとした国際シンポジウムを実施した。</t>
    <rPh sb="0" eb="3">
      <t>ホンネンド</t>
    </rPh>
    <rPh sb="29" eb="31">
      <t>カイサイ</t>
    </rPh>
    <rPh sb="32" eb="33">
      <t>オコナ</t>
    </rPh>
    <rPh sb="36" eb="38">
      <t>シゲン</t>
    </rPh>
    <rPh sb="38" eb="40">
      <t>カクホ</t>
    </rPh>
    <rPh sb="41" eb="43">
      <t>スイシン</t>
    </rPh>
    <rPh sb="44" eb="45">
      <t>ワ</t>
    </rPh>
    <rPh sb="46" eb="47">
      <t>クニ</t>
    </rPh>
    <rPh sb="52" eb="54">
      <t>ジュウヨウ</t>
    </rPh>
    <rPh sb="54" eb="56">
      <t>カダイ</t>
    </rPh>
    <rPh sb="57" eb="59">
      <t>イチ</t>
    </rPh>
    <rPh sb="67" eb="68">
      <t>ホン</t>
    </rPh>
    <rPh sb="73" eb="75">
      <t>カイサイ</t>
    </rPh>
    <rPh sb="76" eb="77">
      <t>サイ</t>
    </rPh>
    <rPh sb="80" eb="82">
      <t>ミツ</t>
    </rPh>
    <rPh sb="84" eb="85">
      <t>ア</t>
    </rPh>
    <rPh sb="88" eb="89">
      <t>オコナ</t>
    </rPh>
    <rPh sb="90" eb="91">
      <t>ナド</t>
    </rPh>
    <rPh sb="91" eb="93">
      <t>カノウ</t>
    </rPh>
    <rPh sb="94" eb="95">
      <t>カギ</t>
    </rPh>
    <rPh sb="97" eb="99">
      <t>ケイヒ</t>
    </rPh>
    <rPh sb="99" eb="101">
      <t>セツゲン</t>
    </rPh>
    <rPh sb="102" eb="103">
      <t>オコナ</t>
    </rPh>
    <rPh sb="110" eb="112">
      <t>ジッシ</t>
    </rPh>
    <rPh sb="119" eb="121">
      <t>シンガタ</t>
    </rPh>
    <rPh sb="129" eb="131">
      <t>カンセン</t>
    </rPh>
    <rPh sb="131" eb="133">
      <t>カクダイ</t>
    </rPh>
    <rPh sb="134" eb="136">
      <t>ベイコク</t>
    </rPh>
    <rPh sb="137" eb="140">
      <t>シンセイケン</t>
    </rPh>
    <rPh sb="140" eb="142">
      <t>ホッソク</t>
    </rPh>
    <rPh sb="145" eb="147">
      <t>セカイ</t>
    </rPh>
    <rPh sb="147" eb="149">
      <t>ジョウセイ</t>
    </rPh>
    <rPh sb="150" eb="151">
      <t>ウ</t>
    </rPh>
    <rPh sb="159" eb="161">
      <t>コウブツ</t>
    </rPh>
    <rPh sb="161" eb="163">
      <t>シゲン</t>
    </rPh>
    <rPh sb="167" eb="169">
      <t>ジョウセイ</t>
    </rPh>
    <rPh sb="170" eb="172">
      <t>ヘンカ</t>
    </rPh>
    <rPh sb="173" eb="174">
      <t>キザ</t>
    </rPh>
    <rPh sb="176" eb="177">
      <t>ミ</t>
    </rPh>
    <rPh sb="180" eb="181">
      <t>ナカ</t>
    </rPh>
    <rPh sb="183" eb="185">
      <t>ジユウ</t>
    </rPh>
    <rPh sb="186" eb="187">
      <t>ヒラ</t>
    </rPh>
    <rPh sb="193" eb="196">
      <t>タイヘイヨウ</t>
    </rPh>
    <rPh sb="203" eb="205">
      <t>コウブツ</t>
    </rPh>
    <rPh sb="205" eb="207">
      <t>シゲン</t>
    </rPh>
    <rPh sb="208" eb="210">
      <t>ゲンザイ</t>
    </rPh>
    <rPh sb="218" eb="220">
      <t>コクサイ</t>
    </rPh>
    <rPh sb="227" eb="229">
      <t>ジッシ</t>
    </rPh>
    <phoneticPr fontId="5"/>
  </si>
  <si>
    <t>５４０</t>
    <phoneticPr fontId="5"/>
  </si>
  <si>
    <t>５１６</t>
    <phoneticPr fontId="5"/>
  </si>
  <si>
    <t>２６０</t>
    <phoneticPr fontId="5"/>
  </si>
  <si>
    <t>５９</t>
    <phoneticPr fontId="5"/>
  </si>
  <si>
    <t>６３</t>
    <phoneticPr fontId="5"/>
  </si>
  <si>
    <t>７９</t>
    <phoneticPr fontId="5"/>
  </si>
  <si>
    <t>７７</t>
    <phoneticPr fontId="5"/>
  </si>
  <si>
    <t>００８０</t>
    <phoneticPr fontId="5"/>
  </si>
  <si>
    <t>外部委託</t>
    <rPh sb="0" eb="2">
      <t>ガイブ</t>
    </rPh>
    <rPh sb="2" eb="4">
      <t>イタク</t>
    </rPh>
    <phoneticPr fontId="5"/>
  </si>
  <si>
    <t>会場手配</t>
    <rPh sb="0" eb="2">
      <t>カイジョウ</t>
    </rPh>
    <rPh sb="2" eb="4">
      <t>テハイ</t>
    </rPh>
    <phoneticPr fontId="5"/>
  </si>
  <si>
    <t>セミナー運営</t>
    <rPh sb="4" eb="6">
      <t>ウンエイ</t>
    </rPh>
    <phoneticPr fontId="5"/>
  </si>
  <si>
    <t>動画編集</t>
    <rPh sb="0" eb="2">
      <t>ドウガ</t>
    </rPh>
    <rPh sb="2" eb="4">
      <t>ヘンシュウ</t>
    </rPh>
    <phoneticPr fontId="5"/>
  </si>
  <si>
    <t>ビデオメッセージ作成</t>
    <rPh sb="8" eb="10">
      <t>サクセイ</t>
    </rPh>
    <phoneticPr fontId="5"/>
  </si>
  <si>
    <t>会議用飲料手配</t>
    <rPh sb="0" eb="3">
      <t>カイギヨウ</t>
    </rPh>
    <rPh sb="3" eb="5">
      <t>インリョウ</t>
    </rPh>
    <rPh sb="5" eb="7">
      <t>テハイ</t>
    </rPh>
    <phoneticPr fontId="5"/>
  </si>
  <si>
    <t>同時通訳者手配</t>
    <rPh sb="0" eb="2">
      <t>ドウジ</t>
    </rPh>
    <rPh sb="2" eb="4">
      <t>ツウヤク</t>
    </rPh>
    <rPh sb="4" eb="5">
      <t>シャ</t>
    </rPh>
    <rPh sb="5" eb="7">
      <t>テハイ</t>
    </rPh>
    <phoneticPr fontId="5"/>
  </si>
  <si>
    <t>その他</t>
    <rPh sb="2" eb="3">
      <t>ホカ</t>
    </rPh>
    <phoneticPr fontId="5"/>
  </si>
  <si>
    <t>セミナー出席謝礼</t>
    <rPh sb="4" eb="6">
      <t>シュッセキ</t>
    </rPh>
    <rPh sb="6" eb="8">
      <t>シャレイ</t>
    </rPh>
    <phoneticPr fontId="5"/>
  </si>
  <si>
    <t>株式会社インフィールド</t>
    <rPh sb="0" eb="4">
      <t>カブシキガイシャ</t>
    </rPh>
    <phoneticPr fontId="5"/>
  </si>
  <si>
    <t>株式会社アイ・エス・エス</t>
    <rPh sb="0" eb="4">
      <t>カブシキガイシャ</t>
    </rPh>
    <phoneticPr fontId="5"/>
  </si>
  <si>
    <t>株式会社ロックハーツ</t>
    <rPh sb="0" eb="4">
      <t>カブシキガイシャ</t>
    </rPh>
    <phoneticPr fontId="5"/>
  </si>
  <si>
    <t>株式会社サイコロ・プランニング</t>
    <rPh sb="0" eb="4">
      <t>カブシキガイシャ</t>
    </rPh>
    <phoneticPr fontId="5"/>
  </si>
  <si>
    <t>株式会社テリオ</t>
    <rPh sb="0" eb="4">
      <t>カブシキガイシャ</t>
    </rPh>
    <phoneticPr fontId="5"/>
  </si>
  <si>
    <t>株式会社コングレグローバルコミュニケーションズ</t>
    <rPh sb="0" eb="4">
      <t>カブシキガイシャ</t>
    </rPh>
    <phoneticPr fontId="5"/>
  </si>
  <si>
    <t>有識者Ａ</t>
    <rPh sb="0" eb="3">
      <t>ユウシキシャ</t>
    </rPh>
    <phoneticPr fontId="5"/>
  </si>
  <si>
    <t>有識者Ｂ</t>
    <rPh sb="0" eb="3">
      <t>ユウシキシャ</t>
    </rPh>
    <phoneticPr fontId="5"/>
  </si>
  <si>
    <t>会場手配</t>
    <rPh sb="0" eb="2">
      <t>カイジョウ</t>
    </rPh>
    <rPh sb="2" eb="4">
      <t>テハイ</t>
    </rPh>
    <phoneticPr fontId="5"/>
  </si>
  <si>
    <t>-</t>
    <phoneticPr fontId="5"/>
  </si>
  <si>
    <t>セミナー運営</t>
    <rPh sb="4" eb="6">
      <t>ウンエイ</t>
    </rPh>
    <phoneticPr fontId="5"/>
  </si>
  <si>
    <t>動画編集</t>
    <rPh sb="0" eb="2">
      <t>ドウガ</t>
    </rPh>
    <rPh sb="2" eb="4">
      <t>ヘンシュウ</t>
    </rPh>
    <phoneticPr fontId="5"/>
  </si>
  <si>
    <t>ビデオメッセージ作成</t>
    <rPh sb="8" eb="10">
      <t>サクセイ</t>
    </rPh>
    <phoneticPr fontId="5"/>
  </si>
  <si>
    <t>会議用飲料手配</t>
    <rPh sb="0" eb="3">
      <t>カイギヨウ</t>
    </rPh>
    <rPh sb="3" eb="5">
      <t>インリョウ</t>
    </rPh>
    <rPh sb="5" eb="7">
      <t>テハイ</t>
    </rPh>
    <phoneticPr fontId="5"/>
  </si>
  <si>
    <t>同時通訳者手配</t>
    <rPh sb="0" eb="2">
      <t>ドウジ</t>
    </rPh>
    <rPh sb="2" eb="5">
      <t>ツウヤクシャ</t>
    </rPh>
    <rPh sb="5" eb="7">
      <t>テハイ</t>
    </rPh>
    <phoneticPr fontId="5"/>
  </si>
  <si>
    <t>パネリスト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</si>
</sst>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62075</xdr:colOff>
      <xdr:row>748</xdr:row>
      <xdr:rowOff>330200</xdr:rowOff>
    </xdr:from>
    <xdr:to>
      <xdr:col>49</xdr:col>
      <xdr:colOff>266700</xdr:colOff>
      <xdr:row>765</xdr:row>
      <xdr:rowOff>366806</xdr:rowOff>
    </xdr:to>
    <xdr:grpSp>
      <xdr:nvGrpSpPr>
        <xdr:cNvPr id="72" name="グループ化 71"/>
        <xdr:cNvGrpSpPr/>
      </xdr:nvGrpSpPr>
      <xdr:grpSpPr>
        <a:xfrm>
          <a:off x="1351125" y="53924200"/>
          <a:ext cx="7938925" cy="6373906"/>
          <a:chOff x="1484475" y="54292500"/>
          <a:chExt cx="8739025" cy="6399306"/>
        </a:xfrm>
      </xdr:grpSpPr>
      <xdr:sp macro="" textlink="">
        <xdr:nvSpPr>
          <xdr:cNvPr id="31" name="正方形/長方形 30">
            <a:extLst>
              <a:ext uri="{FF2B5EF4-FFF2-40B4-BE49-F238E27FC236}">
                <a16:creationId xmlns:a16="http://schemas.microsoft.com/office/drawing/2014/main" id="{00000000-0008-0000-0000-000012000000}"/>
              </a:ext>
            </a:extLst>
          </xdr:cNvPr>
          <xdr:cNvSpPr/>
        </xdr:nvSpPr>
        <xdr:spPr>
          <a:xfrm>
            <a:off x="1989568" y="54292500"/>
            <a:ext cx="1674288" cy="55861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１．９百万円</a:t>
            </a:r>
          </a:p>
        </xdr:txBody>
      </xdr:sp>
      <xdr:grpSp>
        <xdr:nvGrpSpPr>
          <xdr:cNvPr id="71" name="グループ化 70"/>
          <xdr:cNvGrpSpPr/>
        </xdr:nvGrpSpPr>
        <xdr:grpSpPr>
          <a:xfrm>
            <a:off x="1484475" y="54954569"/>
            <a:ext cx="8739025" cy="5737237"/>
            <a:chOff x="1484475" y="54967269"/>
            <a:chExt cx="8739025" cy="5737237"/>
          </a:xfrm>
        </xdr:grpSpPr>
        <xdr:grpSp>
          <xdr:nvGrpSpPr>
            <xdr:cNvPr id="32" name="グループ化 31"/>
            <xdr:cNvGrpSpPr/>
          </xdr:nvGrpSpPr>
          <xdr:grpSpPr>
            <a:xfrm>
              <a:off x="1484475" y="54967269"/>
              <a:ext cx="2693825" cy="872863"/>
              <a:chOff x="4258235" y="45159705"/>
              <a:chExt cx="3227293" cy="1014693"/>
            </a:xfrm>
          </xdr:grpSpPr>
          <xdr:sp macro="" textlink="">
            <xdr:nvSpPr>
              <xdr:cNvPr id="33" name="大かっこ 32">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アジア・エネルギー安全保障セミナーの開催。</a:t>
                </a:r>
              </a:p>
            </xdr:txBody>
          </xdr:sp>
        </xdr:grpSp>
        <xdr:cxnSp macro="">
          <xdr:nvCxnSpPr>
            <xdr:cNvPr id="10" name="直線コネクタ 9"/>
            <xdr:cNvCxnSpPr/>
          </xdr:nvCxnSpPr>
          <xdr:spPr>
            <a:xfrm flipH="1">
              <a:off x="2806700" y="55884353"/>
              <a:ext cx="9810" cy="2827747"/>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8" name="グループ化 67"/>
            <xdr:cNvGrpSpPr/>
          </xdr:nvGrpSpPr>
          <xdr:grpSpPr>
            <a:xfrm>
              <a:off x="2832100" y="56159396"/>
              <a:ext cx="7391400" cy="2005106"/>
              <a:chOff x="2832100" y="56476896"/>
              <a:chExt cx="7391400" cy="2005106"/>
            </a:xfrm>
          </xdr:grpSpPr>
          <xdr:grpSp>
            <xdr:nvGrpSpPr>
              <xdr:cNvPr id="5" name="グループ化 4"/>
              <xdr:cNvGrpSpPr/>
            </xdr:nvGrpSpPr>
            <xdr:grpSpPr>
              <a:xfrm>
                <a:off x="3251200" y="56828052"/>
                <a:ext cx="1605523" cy="1644078"/>
                <a:chOff x="1434354" y="47154353"/>
                <a:chExt cx="1994646" cy="1866340"/>
              </a:xfrm>
            </xdr:grpSpPr>
            <xdr:sp macro="" textlink="">
              <xdr:nvSpPr>
                <xdr:cNvPr id="27" name="正方形/長方形 26">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r>
                    <a:rPr kumimoji="1" lang="ja-JP" altLang="en-US" sz="1100"/>
                    <a:t>０．３百万円</a:t>
                  </a:r>
                </a:p>
              </xdr:txBody>
            </xdr:sp>
            <xdr:grpSp>
              <xdr:nvGrpSpPr>
                <xdr:cNvPr id="28" name="グループ化 27"/>
                <xdr:cNvGrpSpPr/>
              </xdr:nvGrpSpPr>
              <xdr:grpSpPr>
                <a:xfrm>
                  <a:off x="1434354" y="48006000"/>
                  <a:ext cx="1994646" cy="1014693"/>
                  <a:chOff x="4258235" y="45159705"/>
                  <a:chExt cx="3227293" cy="1014693"/>
                </a:xfrm>
              </xdr:grpSpPr>
              <xdr:sp macro="" textlink="">
                <xdr:nvSpPr>
                  <xdr:cNvPr id="29" name="大かっこ 28">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会場手配</a:t>
                    </a:r>
                  </a:p>
                </xdr:txBody>
              </xdr:sp>
            </xdr:grpSp>
          </xdr:grpSp>
          <xdr:grpSp>
            <xdr:nvGrpSpPr>
              <xdr:cNvPr id="6" name="グループ化 5"/>
              <xdr:cNvGrpSpPr/>
            </xdr:nvGrpSpPr>
            <xdr:grpSpPr>
              <a:xfrm>
                <a:off x="5037118" y="56837924"/>
                <a:ext cx="1605523" cy="1644078"/>
                <a:chOff x="1434354" y="47154353"/>
                <a:chExt cx="1994646" cy="1866340"/>
              </a:xfrm>
            </xdr:grpSpPr>
            <xdr:sp macro="" textlink="">
              <xdr:nvSpPr>
                <xdr:cNvPr id="23" name="正方形/長方形 22">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r>
                    <a:rPr kumimoji="1" lang="ja-JP" altLang="en-US" sz="1100"/>
                    <a:t>１．１万円</a:t>
                  </a:r>
                </a:p>
              </xdr:txBody>
            </xdr:sp>
            <xdr:grpSp>
              <xdr:nvGrpSpPr>
                <xdr:cNvPr id="24" name="グループ化 23"/>
                <xdr:cNvGrpSpPr/>
              </xdr:nvGrpSpPr>
              <xdr:grpSpPr>
                <a:xfrm>
                  <a:off x="1434354" y="48006000"/>
                  <a:ext cx="1994646" cy="1014693"/>
                  <a:chOff x="4258235" y="45159705"/>
                  <a:chExt cx="3227293" cy="1014693"/>
                </a:xfrm>
              </xdr:grpSpPr>
              <xdr:sp macro="" textlink="">
                <xdr:nvSpPr>
                  <xdr:cNvPr id="25" name="大かっこ 24">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セミナー運営</a:t>
                    </a:r>
                  </a:p>
                </xdr:txBody>
              </xdr:sp>
            </xdr:grpSp>
          </xdr:grpSp>
          <xdr:grpSp>
            <xdr:nvGrpSpPr>
              <xdr:cNvPr id="7" name="グループ化 6"/>
              <xdr:cNvGrpSpPr/>
            </xdr:nvGrpSpPr>
            <xdr:grpSpPr>
              <a:xfrm>
                <a:off x="6823037" y="56828052"/>
                <a:ext cx="1605523" cy="1644078"/>
                <a:chOff x="1434354" y="47154353"/>
                <a:chExt cx="1994646" cy="1866340"/>
              </a:xfrm>
            </xdr:grpSpPr>
            <xdr:sp macro="" textlink="">
              <xdr:nvSpPr>
                <xdr:cNvPr id="19" name="正方形/長方形 18">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r>
                    <a:rPr kumimoji="1" lang="ja-JP" altLang="en-US" sz="1100"/>
                    <a:t>０．１百万円</a:t>
                  </a:r>
                </a:p>
              </xdr:txBody>
            </xdr:sp>
            <xdr:grpSp>
              <xdr:nvGrpSpPr>
                <xdr:cNvPr id="20" name="グループ化 19"/>
                <xdr:cNvGrpSpPr/>
              </xdr:nvGrpSpPr>
              <xdr:grpSpPr>
                <a:xfrm>
                  <a:off x="1434354" y="48006000"/>
                  <a:ext cx="1994646" cy="1014693"/>
                  <a:chOff x="4258235" y="45159705"/>
                  <a:chExt cx="3227293" cy="1014693"/>
                </a:xfrm>
              </xdr:grpSpPr>
              <xdr:sp macro="" textlink="">
                <xdr:nvSpPr>
                  <xdr:cNvPr id="21" name="大かっこ 20">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動画編集</a:t>
                    </a:r>
                    <a:endParaRPr kumimoji="1" lang="en-US" altLang="ja-JP" sz="1100"/>
                  </a:p>
                </xdr:txBody>
              </xdr:sp>
            </xdr:grpSp>
          </xdr:grpSp>
          <xdr:grpSp>
            <xdr:nvGrpSpPr>
              <xdr:cNvPr id="8" name="グループ化 7"/>
              <xdr:cNvGrpSpPr/>
            </xdr:nvGrpSpPr>
            <xdr:grpSpPr>
              <a:xfrm>
                <a:off x="8617977" y="56808309"/>
                <a:ext cx="1605523" cy="1644078"/>
                <a:chOff x="1434354" y="47154353"/>
                <a:chExt cx="1994646" cy="1866340"/>
              </a:xfrm>
            </xdr:grpSpPr>
            <xdr:sp macro="" textlink="">
              <xdr:nvSpPr>
                <xdr:cNvPr id="15" name="正方形/長方形 14">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株式会社Ｄ</a:t>
                  </a:r>
                  <a:endParaRPr kumimoji="1" lang="en-US" altLang="ja-JP" sz="1100"/>
                </a:p>
                <a:p>
                  <a:pPr algn="ctr"/>
                  <a:r>
                    <a:rPr kumimoji="1" lang="ja-JP" altLang="en-US" sz="1100"/>
                    <a:t>０．１百万円</a:t>
                  </a:r>
                </a:p>
              </xdr:txBody>
            </xdr:sp>
            <xdr:grpSp>
              <xdr:nvGrpSpPr>
                <xdr:cNvPr id="16" name="グループ化 15"/>
                <xdr:cNvGrpSpPr/>
              </xdr:nvGrpSpPr>
              <xdr:grpSpPr>
                <a:xfrm>
                  <a:off x="1434354" y="48006000"/>
                  <a:ext cx="1994646" cy="1014693"/>
                  <a:chOff x="4258235" y="45159705"/>
                  <a:chExt cx="3227293" cy="1014693"/>
                </a:xfrm>
              </xdr:grpSpPr>
              <xdr:sp macro="" textlink="">
                <xdr:nvSpPr>
                  <xdr:cNvPr id="17" name="大かっこ 16">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ビデオメッセージ</a:t>
                    </a:r>
                    <a:endParaRPr kumimoji="1" lang="en-US" altLang="ja-JP" sz="1100"/>
                  </a:p>
                  <a:p>
                    <a:pPr algn="ctr"/>
                    <a:r>
                      <a:rPr kumimoji="1" lang="ja-JP" altLang="en-US" sz="1100"/>
                      <a:t>作成</a:t>
                    </a:r>
                  </a:p>
                </xdr:txBody>
              </xdr:sp>
            </xdr:grpSp>
          </xdr:grpSp>
          <xdr:cxnSp macro="">
            <xdr:nvCxnSpPr>
              <xdr:cNvPr id="9" name="直線コネクタ 8"/>
              <xdr:cNvCxnSpPr/>
            </xdr:nvCxnSpPr>
            <xdr:spPr>
              <a:xfrm>
                <a:off x="2832100" y="56476896"/>
                <a:ext cx="6588638" cy="254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27" idx="0"/>
              </xdr:cNvCxnSpPr>
            </xdr:nvCxnSpPr>
            <xdr:spPr>
              <a:xfrm>
                <a:off x="4053960" y="56502296"/>
                <a:ext cx="4510" cy="325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a:stCxn id="23" idx="0"/>
              </xdr:cNvCxnSpPr>
            </xdr:nvCxnSpPr>
            <xdr:spPr>
              <a:xfrm flipV="1">
                <a:off x="5844390" y="56502296"/>
                <a:ext cx="4510" cy="3356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a:stCxn id="19" idx="0"/>
              </xdr:cNvCxnSpPr>
            </xdr:nvCxnSpPr>
            <xdr:spPr>
              <a:xfrm flipH="1" flipV="1">
                <a:off x="7625800" y="56502296"/>
                <a:ext cx="4509" cy="325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a:endCxn id="15" idx="0"/>
              </xdr:cNvCxnSpPr>
            </xdr:nvCxnSpPr>
            <xdr:spPr>
              <a:xfrm>
                <a:off x="9420739" y="56512168"/>
                <a:ext cx="4510" cy="296141"/>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69" name="グループ化 68"/>
            <xdr:cNvGrpSpPr/>
          </xdr:nvGrpSpPr>
          <xdr:grpSpPr>
            <a:xfrm>
              <a:off x="2806700" y="58699400"/>
              <a:ext cx="5596460" cy="2005106"/>
              <a:chOff x="2819400" y="59245500"/>
              <a:chExt cx="5596460" cy="2005106"/>
            </a:xfrm>
          </xdr:grpSpPr>
          <xdr:grpSp>
            <xdr:nvGrpSpPr>
              <xdr:cNvPr id="41" name="グループ化 40"/>
              <xdr:cNvGrpSpPr/>
            </xdr:nvGrpSpPr>
            <xdr:grpSpPr>
              <a:xfrm>
                <a:off x="3238500" y="59596656"/>
                <a:ext cx="1605523" cy="1644078"/>
                <a:chOff x="1434354" y="47154353"/>
                <a:chExt cx="1994646" cy="1866340"/>
              </a:xfrm>
            </xdr:grpSpPr>
            <xdr:sp macro="" textlink="">
              <xdr:nvSpPr>
                <xdr:cNvPr id="62" name="正方形/長方形 61">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株式会社Ｅ</a:t>
                  </a:r>
                  <a:endParaRPr kumimoji="1" lang="en-US" altLang="ja-JP" sz="1100"/>
                </a:p>
                <a:p>
                  <a:pPr algn="ctr"/>
                  <a:r>
                    <a:rPr kumimoji="1" lang="ja-JP" altLang="en-US" sz="1100"/>
                    <a:t>０．００２百万円</a:t>
                  </a:r>
                </a:p>
              </xdr:txBody>
            </xdr:sp>
            <xdr:grpSp>
              <xdr:nvGrpSpPr>
                <xdr:cNvPr id="63" name="グループ化 62"/>
                <xdr:cNvGrpSpPr/>
              </xdr:nvGrpSpPr>
              <xdr:grpSpPr>
                <a:xfrm>
                  <a:off x="1434354" y="48006000"/>
                  <a:ext cx="1994646" cy="1014693"/>
                  <a:chOff x="4258235" y="45159705"/>
                  <a:chExt cx="3227293" cy="1014693"/>
                </a:xfrm>
              </xdr:grpSpPr>
              <xdr:sp macro="" textlink="">
                <xdr:nvSpPr>
                  <xdr:cNvPr id="64" name="大かっこ 63">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会議用飲料手配</a:t>
                    </a:r>
                  </a:p>
                </xdr:txBody>
              </xdr:sp>
            </xdr:grpSp>
          </xdr:grpSp>
          <xdr:grpSp>
            <xdr:nvGrpSpPr>
              <xdr:cNvPr id="42" name="グループ化 41"/>
              <xdr:cNvGrpSpPr/>
            </xdr:nvGrpSpPr>
            <xdr:grpSpPr>
              <a:xfrm>
                <a:off x="5024418" y="59606528"/>
                <a:ext cx="1605523" cy="1644078"/>
                <a:chOff x="1434354" y="47154353"/>
                <a:chExt cx="1994646" cy="1866340"/>
              </a:xfrm>
            </xdr:grpSpPr>
            <xdr:sp macro="" textlink="">
              <xdr:nvSpPr>
                <xdr:cNvPr id="58" name="正方形/長方形 57">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株式会社Ｆ</a:t>
                  </a:r>
                  <a:endParaRPr kumimoji="1" lang="en-US" altLang="ja-JP" sz="1100"/>
                </a:p>
                <a:p>
                  <a:pPr algn="ctr"/>
                  <a:r>
                    <a:rPr kumimoji="1" lang="ja-JP" altLang="en-US" sz="1100"/>
                    <a:t>０．３万円</a:t>
                  </a:r>
                </a:p>
              </xdr:txBody>
            </xdr:sp>
            <xdr:grpSp>
              <xdr:nvGrpSpPr>
                <xdr:cNvPr id="59" name="グループ化 58"/>
                <xdr:cNvGrpSpPr/>
              </xdr:nvGrpSpPr>
              <xdr:grpSpPr>
                <a:xfrm>
                  <a:off x="1434354" y="48006000"/>
                  <a:ext cx="1994646" cy="1014693"/>
                  <a:chOff x="4258235" y="45159705"/>
                  <a:chExt cx="3227293" cy="1014693"/>
                </a:xfrm>
              </xdr:grpSpPr>
              <xdr:sp macro="" textlink="">
                <xdr:nvSpPr>
                  <xdr:cNvPr id="60" name="大かっこ 59">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正方形/長方形 60">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同時通訳者手配</a:t>
                    </a:r>
                  </a:p>
                </xdr:txBody>
              </xdr:sp>
            </xdr:grpSp>
          </xdr:grpSp>
          <xdr:grpSp>
            <xdr:nvGrpSpPr>
              <xdr:cNvPr id="43" name="グループ化 42"/>
              <xdr:cNvGrpSpPr/>
            </xdr:nvGrpSpPr>
            <xdr:grpSpPr>
              <a:xfrm>
                <a:off x="6810337" y="59596656"/>
                <a:ext cx="1605523" cy="1644078"/>
                <a:chOff x="1434354" y="47154353"/>
                <a:chExt cx="1994646" cy="1866340"/>
              </a:xfrm>
            </xdr:grpSpPr>
            <xdr:sp macro="" textlink="">
              <xdr:nvSpPr>
                <xdr:cNvPr id="54" name="正方形/長方形 53">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専門家２名</a:t>
                  </a:r>
                  <a:endParaRPr kumimoji="1" lang="en-US" altLang="ja-JP" sz="1100"/>
                </a:p>
                <a:p>
                  <a:pPr algn="ctr"/>
                  <a:r>
                    <a:rPr kumimoji="1" lang="ja-JP" altLang="en-US" sz="1100"/>
                    <a:t>０．０４百万円</a:t>
                  </a:r>
                </a:p>
              </xdr:txBody>
            </xdr:sp>
            <xdr:grpSp>
              <xdr:nvGrpSpPr>
                <xdr:cNvPr id="55" name="グループ化 54"/>
                <xdr:cNvGrpSpPr/>
              </xdr:nvGrpSpPr>
              <xdr:grpSpPr>
                <a:xfrm>
                  <a:off x="1434354" y="48006000"/>
                  <a:ext cx="1994646" cy="1014693"/>
                  <a:chOff x="4258235" y="45159705"/>
                  <a:chExt cx="3227293" cy="1014693"/>
                </a:xfrm>
              </xdr:grpSpPr>
              <xdr:sp macro="" textlink="">
                <xdr:nvSpPr>
                  <xdr:cNvPr id="56" name="大かっこ 55">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正方形/長方形 56">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出席謝礼</a:t>
                    </a:r>
                    <a:endParaRPr kumimoji="1" lang="en-US" altLang="ja-JP" sz="1100"/>
                  </a:p>
                </xdr:txBody>
              </xdr:sp>
            </xdr:grpSp>
          </xdr:grpSp>
          <xdr:cxnSp macro="">
            <xdr:nvCxnSpPr>
              <xdr:cNvPr id="45" name="直線コネクタ 44"/>
              <xdr:cNvCxnSpPr/>
            </xdr:nvCxnSpPr>
            <xdr:spPr>
              <a:xfrm>
                <a:off x="2819400" y="59245500"/>
                <a:ext cx="4800599" cy="254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6" name="直線コネクタ 45"/>
              <xdr:cNvCxnSpPr>
                <a:endCxn id="62" idx="0"/>
              </xdr:cNvCxnSpPr>
            </xdr:nvCxnSpPr>
            <xdr:spPr>
              <a:xfrm>
                <a:off x="4041260" y="59270900"/>
                <a:ext cx="4510" cy="32575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a:stCxn id="58" idx="0"/>
              </xdr:cNvCxnSpPr>
            </xdr:nvCxnSpPr>
            <xdr:spPr>
              <a:xfrm flipV="1">
                <a:off x="5831690" y="59270900"/>
                <a:ext cx="4510" cy="3356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a:stCxn id="54" idx="0"/>
              </xdr:cNvCxnSpPr>
            </xdr:nvCxnSpPr>
            <xdr:spPr>
              <a:xfrm flipH="1" flipV="1">
                <a:off x="7613100" y="59270900"/>
                <a:ext cx="4509" cy="325755"/>
              </a:xfrm>
              <a:prstGeom prst="line">
                <a:avLst/>
              </a:prstGeom>
            </xdr:spPr>
            <xdr:style>
              <a:lnRef idx="1">
                <a:schemeClr val="dk1"/>
              </a:lnRef>
              <a:fillRef idx="0">
                <a:schemeClr val="dk1"/>
              </a:fillRef>
              <a:effectRef idx="0">
                <a:schemeClr val="dk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700</v>
      </c>
      <c r="AK2" s="941"/>
      <c r="AL2" s="941"/>
      <c r="AM2" s="941"/>
      <c r="AN2" s="98" t="s">
        <v>1</v>
      </c>
      <c r="AO2" s="941">
        <v>20</v>
      </c>
      <c r="AP2" s="941"/>
      <c r="AQ2" s="941"/>
      <c r="AR2" s="99" t="s">
        <v>1</v>
      </c>
      <c r="AS2" s="947">
        <v>89</v>
      </c>
      <c r="AT2" s="947"/>
      <c r="AU2" s="947"/>
      <c r="AV2" s="98" t="str">
        <f>IF(AW2="","","-")</f>
        <v>-</v>
      </c>
      <c r="AW2" s="907">
        <v>1</v>
      </c>
      <c r="AX2" s="907"/>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703</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702</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704</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359</v>
      </c>
      <c r="H5" s="836"/>
      <c r="I5" s="836"/>
      <c r="J5" s="836"/>
      <c r="K5" s="836"/>
      <c r="L5" s="836"/>
      <c r="M5" s="837" t="s">
        <v>9</v>
      </c>
      <c r="N5" s="838"/>
      <c r="O5" s="838"/>
      <c r="P5" s="838"/>
      <c r="Q5" s="838"/>
      <c r="R5" s="839"/>
      <c r="S5" s="840" t="s">
        <v>481</v>
      </c>
      <c r="T5" s="836"/>
      <c r="U5" s="836"/>
      <c r="V5" s="836"/>
      <c r="W5" s="836"/>
      <c r="X5" s="841"/>
      <c r="Y5" s="697" t="s">
        <v>10</v>
      </c>
      <c r="Z5" s="542"/>
      <c r="AA5" s="542"/>
      <c r="AB5" s="542"/>
      <c r="AC5" s="542"/>
      <c r="AD5" s="543"/>
      <c r="AE5" s="698" t="s">
        <v>705</v>
      </c>
      <c r="AF5" s="698"/>
      <c r="AG5" s="698"/>
      <c r="AH5" s="698"/>
      <c r="AI5" s="698"/>
      <c r="AJ5" s="698"/>
      <c r="AK5" s="698"/>
      <c r="AL5" s="698"/>
      <c r="AM5" s="698"/>
      <c r="AN5" s="698"/>
      <c r="AO5" s="698"/>
      <c r="AP5" s="699"/>
      <c r="AQ5" s="700" t="s">
        <v>706</v>
      </c>
      <c r="AR5" s="701"/>
      <c r="AS5" s="701"/>
      <c r="AT5" s="701"/>
      <c r="AU5" s="701"/>
      <c r="AV5" s="701"/>
      <c r="AW5" s="701"/>
      <c r="AX5" s="702"/>
    </row>
    <row r="6" spans="1:50" ht="39" customHeight="1">
      <c r="A6" s="705" t="s">
        <v>11</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701</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08" t="s">
        <v>708</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4" t="s">
        <v>14</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709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710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19</v>
      </c>
      <c r="B12" s="961"/>
      <c r="C12" s="961"/>
      <c r="D12" s="961"/>
      <c r="E12" s="961"/>
      <c r="F12" s="962"/>
      <c r="G12" s="759"/>
      <c r="H12" s="760"/>
      <c r="I12" s="760"/>
      <c r="J12" s="760"/>
      <c r="K12" s="760"/>
      <c r="L12" s="760"/>
      <c r="M12" s="760"/>
      <c r="N12" s="760"/>
      <c r="O12" s="76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1"/>
    </row>
    <row r="13" spans="1:50" ht="21" customHeight="1">
      <c r="A13" s="613"/>
      <c r="B13" s="614"/>
      <c r="C13" s="614"/>
      <c r="D13" s="614"/>
      <c r="E13" s="614"/>
      <c r="F13" s="615"/>
      <c r="G13" s="722" t="s">
        <v>25</v>
      </c>
      <c r="H13" s="723"/>
      <c r="I13" s="763" t="s">
        <v>26</v>
      </c>
      <c r="J13" s="764"/>
      <c r="K13" s="764"/>
      <c r="L13" s="764"/>
      <c r="M13" s="764"/>
      <c r="N13" s="764"/>
      <c r="O13" s="765"/>
      <c r="P13" s="656">
        <v>6.3</v>
      </c>
      <c r="Q13" s="657"/>
      <c r="R13" s="657"/>
      <c r="S13" s="657"/>
      <c r="T13" s="657"/>
      <c r="U13" s="657"/>
      <c r="V13" s="658"/>
      <c r="W13" s="656">
        <v>5</v>
      </c>
      <c r="X13" s="657"/>
      <c r="Y13" s="657"/>
      <c r="Z13" s="657"/>
      <c r="AA13" s="657"/>
      <c r="AB13" s="657"/>
      <c r="AC13" s="658"/>
      <c r="AD13" s="656">
        <v>4.4000000000000004</v>
      </c>
      <c r="AE13" s="657"/>
      <c r="AF13" s="657"/>
      <c r="AG13" s="657"/>
      <c r="AH13" s="657"/>
      <c r="AI13" s="657"/>
      <c r="AJ13" s="658"/>
      <c r="AK13" s="656">
        <v>4.7</v>
      </c>
      <c r="AL13" s="657"/>
      <c r="AM13" s="657"/>
      <c r="AN13" s="657"/>
      <c r="AO13" s="657"/>
      <c r="AP13" s="657"/>
      <c r="AQ13" s="658"/>
      <c r="AR13" s="916"/>
      <c r="AS13" s="917"/>
      <c r="AT13" s="917"/>
      <c r="AU13" s="917"/>
      <c r="AV13" s="917"/>
      <c r="AW13" s="917"/>
      <c r="AX13" s="918"/>
    </row>
    <row r="14" spans="1:50" ht="21" customHeight="1">
      <c r="A14" s="613"/>
      <c r="B14" s="614"/>
      <c r="C14" s="614"/>
      <c r="D14" s="614"/>
      <c r="E14" s="614"/>
      <c r="F14" s="615"/>
      <c r="G14" s="724"/>
      <c r="H14" s="725"/>
      <c r="I14" s="710" t="s">
        <v>27</v>
      </c>
      <c r="J14" s="761"/>
      <c r="K14" s="761"/>
      <c r="L14" s="761"/>
      <c r="M14" s="761"/>
      <c r="N14" s="761"/>
      <c r="O14" s="762"/>
      <c r="P14" s="656"/>
      <c r="Q14" s="657"/>
      <c r="R14" s="657"/>
      <c r="S14" s="657"/>
      <c r="T14" s="657"/>
      <c r="U14" s="657"/>
      <c r="V14" s="658"/>
      <c r="W14" s="656"/>
      <c r="X14" s="657"/>
      <c r="Y14" s="657"/>
      <c r="Z14" s="657"/>
      <c r="AA14" s="657"/>
      <c r="AB14" s="657"/>
      <c r="AC14" s="658"/>
      <c r="AD14" s="656" t="s">
        <v>735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c r="Q15" s="657"/>
      <c r="R15" s="657"/>
      <c r="S15" s="657"/>
      <c r="T15" s="657"/>
      <c r="U15" s="657"/>
      <c r="V15" s="658"/>
      <c r="W15" s="656"/>
      <c r="X15" s="657"/>
      <c r="Y15" s="657"/>
      <c r="Z15" s="657"/>
      <c r="AA15" s="657"/>
      <c r="AB15" s="657"/>
      <c r="AC15" s="658"/>
      <c r="AD15" s="656" t="s">
        <v>735</v>
      </c>
      <c r="AE15" s="657"/>
      <c r="AF15" s="657"/>
      <c r="AG15" s="657"/>
      <c r="AH15" s="657"/>
      <c r="AI15" s="657"/>
      <c r="AJ15" s="658"/>
      <c r="AK15" s="656"/>
      <c r="AL15" s="657"/>
      <c r="AM15" s="657"/>
      <c r="AN15" s="657"/>
      <c r="AO15" s="657"/>
      <c r="AP15" s="657"/>
      <c r="AQ15" s="658"/>
      <c r="AR15" s="656"/>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c r="Q16" s="657"/>
      <c r="R16" s="657"/>
      <c r="S16" s="657"/>
      <c r="T16" s="657"/>
      <c r="U16" s="657"/>
      <c r="V16" s="658"/>
      <c r="W16" s="656"/>
      <c r="X16" s="657"/>
      <c r="Y16" s="657"/>
      <c r="Z16" s="657"/>
      <c r="AA16" s="657"/>
      <c r="AB16" s="657"/>
      <c r="AC16" s="658"/>
      <c r="AD16" s="656" t="s">
        <v>735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c r="Q17" s="657"/>
      <c r="R17" s="657"/>
      <c r="S17" s="657"/>
      <c r="T17" s="657"/>
      <c r="U17" s="657"/>
      <c r="V17" s="658"/>
      <c r="W17" s="656"/>
      <c r="X17" s="657"/>
      <c r="Y17" s="657"/>
      <c r="Z17" s="657"/>
      <c r="AA17" s="657"/>
      <c r="AB17" s="657"/>
      <c r="AC17" s="658"/>
      <c r="AD17" s="656" t="s">
        <v>735</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c r="A18" s="613"/>
      <c r="B18" s="614"/>
      <c r="C18" s="614"/>
      <c r="D18" s="614"/>
      <c r="E18" s="614"/>
      <c r="F18" s="615"/>
      <c r="G18" s="726"/>
      <c r="H18" s="727"/>
      <c r="I18" s="715" t="s">
        <v>31</v>
      </c>
      <c r="J18" s="716"/>
      <c r="K18" s="716"/>
      <c r="L18" s="716"/>
      <c r="M18" s="716"/>
      <c r="N18" s="716"/>
      <c r="O18" s="717"/>
      <c r="P18" s="874">
        <f>SUM(P13:V17)</f>
        <v>6.3</v>
      </c>
      <c r="Q18" s="875"/>
      <c r="R18" s="875"/>
      <c r="S18" s="875"/>
      <c r="T18" s="875"/>
      <c r="U18" s="875"/>
      <c r="V18" s="876"/>
      <c r="W18" s="874">
        <f>SUM(W13:AC17)</f>
        <v>5</v>
      </c>
      <c r="X18" s="875"/>
      <c r="Y18" s="875"/>
      <c r="Z18" s="875"/>
      <c r="AA18" s="875"/>
      <c r="AB18" s="875"/>
      <c r="AC18" s="876"/>
      <c r="AD18" s="874">
        <f>SUM(AD13:AJ17)</f>
        <v>4.4000000000000004</v>
      </c>
      <c r="AE18" s="875"/>
      <c r="AF18" s="875"/>
      <c r="AG18" s="875"/>
      <c r="AH18" s="875"/>
      <c r="AI18" s="875"/>
      <c r="AJ18" s="876"/>
      <c r="AK18" s="874">
        <f>SUM(AK13:AQ17)</f>
        <v>4.7</v>
      </c>
      <c r="AL18" s="875"/>
      <c r="AM18" s="875"/>
      <c r="AN18" s="875"/>
      <c r="AO18" s="875"/>
      <c r="AP18" s="875"/>
      <c r="AQ18" s="876"/>
      <c r="AR18" s="874">
        <f>SUM(AR13:AX17)</f>
        <v>0</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v>6</v>
      </c>
      <c r="Q19" s="657"/>
      <c r="R19" s="657"/>
      <c r="S19" s="657"/>
      <c r="T19" s="657"/>
      <c r="U19" s="657"/>
      <c r="V19" s="658"/>
      <c r="W19" s="656">
        <v>0.4</v>
      </c>
      <c r="X19" s="657"/>
      <c r="Y19" s="657"/>
      <c r="Z19" s="657"/>
      <c r="AA19" s="657"/>
      <c r="AB19" s="657"/>
      <c r="AC19" s="658"/>
      <c r="AD19" s="656">
        <v>1.9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c r="A20" s="613"/>
      <c r="B20" s="614"/>
      <c r="C20" s="614"/>
      <c r="D20" s="614"/>
      <c r="E20" s="614"/>
      <c r="F20" s="615"/>
      <c r="G20" s="872" t="s">
        <v>33</v>
      </c>
      <c r="H20" s="873"/>
      <c r="I20" s="873"/>
      <c r="J20" s="873"/>
      <c r="K20" s="873"/>
      <c r="L20" s="873"/>
      <c r="M20" s="873"/>
      <c r="N20" s="873"/>
      <c r="O20" s="873"/>
      <c r="P20" s="316">
        <f>IF(P18=0, "-", SUM(P19)/P18)</f>
        <v>0.95238095238095244</v>
      </c>
      <c r="Q20" s="316"/>
      <c r="R20" s="316"/>
      <c r="S20" s="316"/>
      <c r="T20" s="316"/>
      <c r="U20" s="316"/>
      <c r="V20" s="316"/>
      <c r="W20" s="316">
        <f t="shared" ref="W20" si="0">IF(W18=0, "-", SUM(W19)/W18)</f>
        <v>0.08</v>
      </c>
      <c r="X20" s="316"/>
      <c r="Y20" s="316"/>
      <c r="Z20" s="316"/>
      <c r="AA20" s="316"/>
      <c r="AB20" s="316"/>
      <c r="AC20" s="316"/>
      <c r="AD20" s="316">
        <f t="shared" ref="AD20" si="1">IF(AD18=0, "-", SUM(AD19)/AD18)</f>
        <v>0.43181818181818177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5"/>
      <c r="B21" s="846"/>
      <c r="C21" s="846"/>
      <c r="D21" s="846"/>
      <c r="E21" s="846"/>
      <c r="F21" s="963"/>
      <c r="G21" s="314" t="s">
        <v>34</v>
      </c>
      <c r="H21" s="315"/>
      <c r="I21" s="315"/>
      <c r="J21" s="315"/>
      <c r="K21" s="315"/>
      <c r="L21" s="315"/>
      <c r="M21" s="315"/>
      <c r="N21" s="315"/>
      <c r="O21" s="315"/>
      <c r="P21" s="316">
        <f>IF(P19=0, "-", SUM(P19)/SUM(P13,P14))</f>
        <v>0.95238095238095244</v>
      </c>
      <c r="Q21" s="316"/>
      <c r="R21" s="316"/>
      <c r="S21" s="316"/>
      <c r="T21" s="316"/>
      <c r="U21" s="316"/>
      <c r="V21" s="316"/>
      <c r="W21" s="316">
        <f t="shared" ref="W21" si="2">IF(W19=0, "-", SUM(W19)/SUM(W13,W14))</f>
        <v>0.08</v>
      </c>
      <c r="X21" s="316"/>
      <c r="Y21" s="316"/>
      <c r="Z21" s="316"/>
      <c r="AA21" s="316"/>
      <c r="AB21" s="316"/>
      <c r="AC21" s="316"/>
      <c r="AD21" s="316">
        <f t="shared" ref="AD21" si="3">IF(AD19=0, "-", SUM(AD19)/SUM(AD13,AD14))</f>
        <v>0.43181818181818177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9" t="s">
        <v>35</v>
      </c>
      <c r="B22" s="970"/>
      <c r="C22" s="970"/>
      <c r="D22" s="970"/>
      <c r="E22" s="970"/>
      <c r="F22" s="971"/>
      <c r="G22" s="965"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66" t="s">
        <v>736</v>
      </c>
      <c r="H23" s="967"/>
      <c r="I23" s="967"/>
      <c r="J23" s="967"/>
      <c r="K23" s="967"/>
      <c r="L23" s="967"/>
      <c r="M23" s="967"/>
      <c r="N23" s="967"/>
      <c r="O23" s="968"/>
      <c r="P23" s="916">
        <v>2.4</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32" t="s">
        <v>737</v>
      </c>
      <c r="H24" s="933"/>
      <c r="I24" s="933"/>
      <c r="J24" s="933"/>
      <c r="K24" s="933"/>
      <c r="L24" s="933"/>
      <c r="M24" s="933"/>
      <c r="N24" s="933"/>
      <c r="O24" s="934"/>
      <c r="P24" s="656">
        <v>2.2999999999999998</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35" t="s">
        <v>40</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31</v>
      </c>
      <c r="H29" s="939"/>
      <c r="I29" s="939"/>
      <c r="J29" s="939"/>
      <c r="K29" s="939"/>
      <c r="L29" s="939"/>
      <c r="M29" s="939"/>
      <c r="N29" s="939"/>
      <c r="O29" s="940"/>
      <c r="P29" s="656">
        <f>AK13</f>
        <v>4.7</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6" t="s">
        <v>46</v>
      </c>
      <c r="AR30" s="767"/>
      <c r="AS30" s="767"/>
      <c r="AT30" s="768"/>
      <c r="AU30" s="773" t="s">
        <v>47</v>
      </c>
      <c r="AV30" s="773"/>
      <c r="AW30" s="773"/>
      <c r="AX30" s="913"/>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v>3</v>
      </c>
      <c r="AR31" s="201"/>
      <c r="AS31" s="136" t="s">
        <v>48</v>
      </c>
      <c r="AT31" s="137"/>
      <c r="AU31" s="200">
        <v>3</v>
      </c>
      <c r="AV31" s="200"/>
      <c r="AW31" s="392" t="s">
        <v>49</v>
      </c>
      <c r="AX31" s="393"/>
    </row>
    <row r="32" spans="1:50" ht="23.25" customHeight="1">
      <c r="A32" s="397"/>
      <c r="B32" s="395"/>
      <c r="C32" s="395"/>
      <c r="D32" s="395"/>
      <c r="E32" s="395"/>
      <c r="F32" s="396"/>
      <c r="G32" s="563" t="s">
        <v>711</v>
      </c>
      <c r="H32" s="564"/>
      <c r="I32" s="564"/>
      <c r="J32" s="564"/>
      <c r="K32" s="564"/>
      <c r="L32" s="564"/>
      <c r="M32" s="564"/>
      <c r="N32" s="564"/>
      <c r="O32" s="565"/>
      <c r="P32" s="108" t="s">
        <v>712</v>
      </c>
      <c r="Q32" s="108"/>
      <c r="R32" s="108"/>
      <c r="S32" s="108"/>
      <c r="T32" s="108"/>
      <c r="U32" s="108"/>
      <c r="V32" s="108"/>
      <c r="W32" s="108"/>
      <c r="X32" s="109"/>
      <c r="Y32" s="470" t="s">
        <v>50</v>
      </c>
      <c r="Z32" s="530"/>
      <c r="AA32" s="531"/>
      <c r="AB32" s="460" t="s">
        <v>53</v>
      </c>
      <c r="AC32" s="460"/>
      <c r="AD32" s="460"/>
      <c r="AE32" s="218">
        <v>97</v>
      </c>
      <c r="AF32" s="219"/>
      <c r="AG32" s="219"/>
      <c r="AH32" s="219"/>
      <c r="AI32" s="218">
        <v>0</v>
      </c>
      <c r="AJ32" s="219"/>
      <c r="AK32" s="219"/>
      <c r="AL32" s="219"/>
      <c r="AM32" s="218">
        <v>79</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53</v>
      </c>
      <c r="AC33" s="522"/>
      <c r="AD33" s="522"/>
      <c r="AE33" s="218">
        <v>90</v>
      </c>
      <c r="AF33" s="219"/>
      <c r="AG33" s="219"/>
      <c r="AH33" s="219"/>
      <c r="AI33" s="218">
        <v>90</v>
      </c>
      <c r="AJ33" s="219"/>
      <c r="AK33" s="219"/>
      <c r="AL33" s="219"/>
      <c r="AM33" s="218">
        <v>90</v>
      </c>
      <c r="AN33" s="219"/>
      <c r="AO33" s="219"/>
      <c r="AP33" s="219"/>
      <c r="AQ33" s="336">
        <v>90</v>
      </c>
      <c r="AR33" s="208"/>
      <c r="AS33" s="208"/>
      <c r="AT33" s="337"/>
      <c r="AU33" s="219">
        <v>90</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107.8</v>
      </c>
      <c r="AF34" s="219"/>
      <c r="AG34" s="219"/>
      <c r="AH34" s="219"/>
      <c r="AI34" s="218">
        <v>0</v>
      </c>
      <c r="AJ34" s="219"/>
      <c r="AK34" s="219"/>
      <c r="AL34" s="219"/>
      <c r="AM34" s="218">
        <v>87.8</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9" t="s">
        <v>41</v>
      </c>
      <c r="B37" s="770"/>
      <c r="C37" s="770"/>
      <c r="D37" s="770"/>
      <c r="E37" s="770"/>
      <c r="F37" s="77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6"/>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9" t="s">
        <v>41</v>
      </c>
      <c r="B44" s="770"/>
      <c r="C44" s="770"/>
      <c r="D44" s="770"/>
      <c r="E44" s="770"/>
      <c r="F44" s="77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3" t="s">
        <v>53</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thickBo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2"/>
      <c r="H73" s="133" t="s">
        <v>42</v>
      </c>
      <c r="I73" s="133"/>
      <c r="J73" s="133"/>
      <c r="K73" s="133"/>
      <c r="L73" s="133"/>
      <c r="M73" s="133"/>
      <c r="N73" s="133"/>
      <c r="O73" s="134"/>
      <c r="P73" s="158" t="s">
        <v>43</v>
      </c>
      <c r="Q73" s="133"/>
      <c r="R73" s="133"/>
      <c r="S73" s="133"/>
      <c r="T73" s="133"/>
      <c r="U73" s="133"/>
      <c r="V73" s="133"/>
      <c r="W73" s="133"/>
      <c r="X73" s="134"/>
      <c r="Y73" s="584"/>
      <c r="Z73" s="585"/>
      <c r="AA73" s="586"/>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8"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52</v>
      </c>
      <c r="Z77" s="133"/>
      <c r="AA77" s="134"/>
      <c r="AB77" s="579" t="s">
        <v>53</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4"/>
      <c r="AY79">
        <f>COUNTIF($AR$79,"☑")</f>
        <v>0</v>
      </c>
    </row>
    <row r="80" spans="1:51" ht="18.75" hidden="1" customHeight="1">
      <c r="A80" s="860"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c r="A85" s="861"/>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3" t="s">
        <v>53</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1"/>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3" t="s">
        <v>53</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1"/>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2"/>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1" t="s">
        <v>52</v>
      </c>
      <c r="Z99" s="892"/>
      <c r="AA99" s="893"/>
      <c r="AB99" s="888" t="s">
        <v>53</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714</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717</v>
      </c>
      <c r="AC101" s="460"/>
      <c r="AD101" s="460"/>
      <c r="AE101" s="282">
        <v>1</v>
      </c>
      <c r="AF101" s="282"/>
      <c r="AG101" s="282"/>
      <c r="AH101" s="282"/>
      <c r="AI101" s="282">
        <v>0</v>
      </c>
      <c r="AJ101" s="282"/>
      <c r="AK101" s="282"/>
      <c r="AL101" s="282"/>
      <c r="AM101" s="282">
        <v>1</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717</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715</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718</v>
      </c>
      <c r="AC104" s="545"/>
      <c r="AD104" s="546"/>
      <c r="AE104" s="282">
        <v>200</v>
      </c>
      <c r="AF104" s="282"/>
      <c r="AG104" s="282"/>
      <c r="AH104" s="282"/>
      <c r="AI104" s="282">
        <v>0</v>
      </c>
      <c r="AJ104" s="282"/>
      <c r="AK104" s="282"/>
      <c r="AL104" s="282"/>
      <c r="AM104" s="282">
        <v>500</v>
      </c>
      <c r="AN104" s="282"/>
      <c r="AO104" s="282"/>
      <c r="AP104" s="282"/>
      <c r="AQ104" s="282"/>
      <c r="AR104" s="282"/>
      <c r="AS104" s="282"/>
      <c r="AT104" s="282"/>
      <c r="AU104" s="282"/>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718</v>
      </c>
      <c r="AC105" s="468"/>
      <c r="AD105" s="469"/>
      <c r="AE105" s="282">
        <v>200</v>
      </c>
      <c r="AF105" s="282"/>
      <c r="AG105" s="282"/>
      <c r="AH105" s="282"/>
      <c r="AI105" s="282">
        <v>200</v>
      </c>
      <c r="AJ105" s="282"/>
      <c r="AK105" s="282"/>
      <c r="AL105" s="282"/>
      <c r="AM105" s="282">
        <v>200</v>
      </c>
      <c r="AN105" s="282"/>
      <c r="AO105" s="282"/>
      <c r="AP105" s="282"/>
      <c r="AQ105" s="282">
        <v>200</v>
      </c>
      <c r="AR105" s="282"/>
      <c r="AS105" s="282"/>
      <c r="AT105" s="282"/>
      <c r="AU105" s="282"/>
      <c r="AV105" s="282"/>
      <c r="AW105" s="282"/>
      <c r="AX105" s="283"/>
      <c r="AY105">
        <f>$AY$103</f>
        <v>1</v>
      </c>
    </row>
    <row r="106" spans="1:60" ht="31.5"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18"/>
      <c r="B107" s="419"/>
      <c r="C107" s="419"/>
      <c r="D107" s="419"/>
      <c r="E107" s="419"/>
      <c r="F107" s="420"/>
      <c r="G107" s="108" t="s">
        <v>716</v>
      </c>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t="s">
        <v>720</v>
      </c>
      <c r="AC107" s="545"/>
      <c r="AD107" s="546"/>
      <c r="AE107" s="282">
        <v>6287</v>
      </c>
      <c r="AF107" s="282"/>
      <c r="AG107" s="282"/>
      <c r="AH107" s="282"/>
      <c r="AI107" s="282">
        <v>0</v>
      </c>
      <c r="AJ107" s="282"/>
      <c r="AK107" s="282"/>
      <c r="AL107" s="282"/>
      <c r="AM107" s="282">
        <v>1941</v>
      </c>
      <c r="AN107" s="282"/>
      <c r="AO107" s="282"/>
      <c r="AP107" s="282"/>
      <c r="AQ107" s="282"/>
      <c r="AR107" s="282"/>
      <c r="AS107" s="282"/>
      <c r="AT107" s="282"/>
      <c r="AU107" s="282"/>
      <c r="AV107" s="282"/>
      <c r="AW107" s="282"/>
      <c r="AX107" s="283"/>
      <c r="AY107">
        <f>$AY$106</f>
        <v>1</v>
      </c>
    </row>
    <row r="108" spans="1:60" ht="23.25" customHeight="1" thickBo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t="s">
        <v>719</v>
      </c>
      <c r="AC108" s="468"/>
      <c r="AD108" s="469"/>
      <c r="AE108" s="282">
        <v>6287</v>
      </c>
      <c r="AF108" s="282"/>
      <c r="AG108" s="282"/>
      <c r="AH108" s="282"/>
      <c r="AI108" s="282">
        <v>5024</v>
      </c>
      <c r="AJ108" s="282"/>
      <c r="AK108" s="282"/>
      <c r="AL108" s="282"/>
      <c r="AM108" s="282">
        <v>4436</v>
      </c>
      <c r="AN108" s="282"/>
      <c r="AO108" s="282"/>
      <c r="AP108" s="282"/>
      <c r="AQ108" s="282">
        <v>4653</v>
      </c>
      <c r="AR108" s="282"/>
      <c r="AS108" s="282"/>
      <c r="AT108" s="282"/>
      <c r="AU108" s="282"/>
      <c r="AV108" s="282"/>
      <c r="AW108" s="282"/>
      <c r="AX108" s="283"/>
      <c r="AY108">
        <f>$AY$106</f>
        <v>1</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90" t="s">
        <v>83</v>
      </c>
      <c r="AR115" s="591"/>
      <c r="AS115" s="591"/>
      <c r="AT115" s="591"/>
      <c r="AU115" s="591"/>
      <c r="AV115" s="591"/>
      <c r="AW115" s="591"/>
      <c r="AX115" s="592"/>
    </row>
    <row r="116" spans="1:51" ht="23.25" hidden="1" customHeight="1">
      <c r="A116" s="435"/>
      <c r="B116" s="436"/>
      <c r="C116" s="436"/>
      <c r="D116" s="436"/>
      <c r="E116" s="436"/>
      <c r="F116" s="437"/>
      <c r="G116" s="387" t="s">
        <v>84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90" t="s">
        <v>83</v>
      </c>
      <c r="AR118" s="591"/>
      <c r="AS118" s="591"/>
      <c r="AT118" s="591"/>
      <c r="AU118" s="591"/>
      <c r="AV118" s="591"/>
      <c r="AW118" s="591"/>
      <c r="AX118" s="592"/>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90" t="s">
        <v>83</v>
      </c>
      <c r="AR121" s="591"/>
      <c r="AS121" s="591"/>
      <c r="AT121" s="591"/>
      <c r="AU121" s="591"/>
      <c r="AV121" s="591"/>
      <c r="AW121" s="591"/>
      <c r="AX121" s="592"/>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90" t="s">
        <v>83</v>
      </c>
      <c r="AR124" s="591"/>
      <c r="AS124" s="591"/>
      <c r="AT124" s="591"/>
      <c r="AU124" s="591"/>
      <c r="AV124" s="591"/>
      <c r="AW124" s="591"/>
      <c r="AX124" s="592"/>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0"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90" t="s">
        <v>83</v>
      </c>
      <c r="AR127" s="591"/>
      <c r="AS127" s="591"/>
      <c r="AT127" s="591"/>
      <c r="AU127" s="591"/>
      <c r="AV127" s="591"/>
      <c r="AW127" s="591"/>
      <c r="AX127" s="592"/>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1</v>
      </c>
    </row>
    <row r="134" spans="1:51" ht="39.75" customHeight="1">
      <c r="A134" s="190"/>
      <c r="B134" s="187"/>
      <c r="C134" s="181"/>
      <c r="D134" s="187"/>
      <c r="E134" s="181"/>
      <c r="F134" s="182"/>
      <c r="G134" s="107" t="s">
        <v>725</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48"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1</v>
      </c>
    </row>
    <row r="181" spans="1:51" ht="22.5"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1</v>
      </c>
    </row>
    <row r="182" spans="1:51" ht="55.5" customHeight="1">
      <c r="A182" s="190"/>
      <c r="B182" s="187"/>
      <c r="C182" s="181"/>
      <c r="D182" s="187"/>
      <c r="E182" s="181"/>
      <c r="F182" s="182"/>
      <c r="G182" s="107" t="s">
        <v>724</v>
      </c>
      <c r="H182" s="108"/>
      <c r="I182" s="108"/>
      <c r="J182" s="108"/>
      <c r="K182" s="108"/>
      <c r="L182" s="108"/>
      <c r="M182" s="108"/>
      <c r="N182" s="108"/>
      <c r="O182" s="108"/>
      <c r="P182" s="109"/>
      <c r="Q182" s="128" t="s">
        <v>726</v>
      </c>
      <c r="R182" s="108"/>
      <c r="S182" s="108"/>
      <c r="T182" s="108"/>
      <c r="U182" s="108"/>
      <c r="V182" s="108"/>
      <c r="W182" s="108"/>
      <c r="X182" s="108"/>
      <c r="Y182" s="108"/>
      <c r="Z182" s="108"/>
      <c r="AA182" s="290"/>
      <c r="AB182" s="144"/>
      <c r="AC182" s="145"/>
      <c r="AD182" s="145"/>
      <c r="AE182" s="150" t="s">
        <v>728</v>
      </c>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1</v>
      </c>
    </row>
    <row r="183" spans="1:51" ht="108"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1</v>
      </c>
    </row>
    <row r="184" spans="1:5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1</v>
      </c>
    </row>
    <row r="185" spans="1:51" ht="14.25"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t="s">
        <v>727</v>
      </c>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1</v>
      </c>
    </row>
    <row r="186" spans="1:51" ht="141.75"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1</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5.75" customHeight="1">
      <c r="A188" s="190"/>
      <c r="B188" s="187"/>
      <c r="C188" s="181"/>
      <c r="D188" s="187"/>
      <c r="E188" s="128" t="s">
        <v>723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8"/>
      <c r="E430" s="175" t="s">
        <v>103</v>
      </c>
      <c r="F430" s="894"/>
      <c r="G430" s="895" t="s">
        <v>104</v>
      </c>
      <c r="H430" s="126"/>
      <c r="I430" s="126"/>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9" t="s">
        <v>53</v>
      </c>
      <c r="AC435" s="579"/>
      <c r="AD435" s="579"/>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9" t="s">
        <v>53</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9" t="s">
        <v>53</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9" t="s">
        <v>53</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9" t="s">
        <v>53</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9" t="s">
        <v>53</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9" t="s">
        <v>53</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9" t="s">
        <v>53</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9" t="s">
        <v>53</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9" t="s">
        <v>53</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5" t="s">
        <v>104</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9" t="s">
        <v>53</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9" t="s">
        <v>53</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9" t="s">
        <v>53</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9" t="s">
        <v>53</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9" t="s">
        <v>53</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9" t="s">
        <v>53</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9" t="s">
        <v>53</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9" t="s">
        <v>53</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9" t="s">
        <v>53</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9" t="s">
        <v>53</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5" t="s">
        <v>104</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9" t="s">
        <v>53</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9" t="s">
        <v>53</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9" t="s">
        <v>53</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9" t="s">
        <v>53</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9" t="s">
        <v>53</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9" t="s">
        <v>53</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9" t="s">
        <v>53</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9" t="s">
        <v>53</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9" t="s">
        <v>53</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9" t="s">
        <v>53</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5" t="s">
        <v>104</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9" t="s">
        <v>53</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9" t="s">
        <v>53</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9" t="s">
        <v>53</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9" t="s">
        <v>53</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9" t="s">
        <v>53</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9" t="s">
        <v>53</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9" t="s">
        <v>53</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9" t="s">
        <v>53</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9" t="s">
        <v>53</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9" t="s">
        <v>53</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5" t="s">
        <v>104</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9" t="s">
        <v>53</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9" t="s">
        <v>53</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9" t="s">
        <v>53</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9" t="s">
        <v>53</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9" t="s">
        <v>53</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9" t="s">
        <v>53</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9" t="s">
        <v>53</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9" t="s">
        <v>53</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9" t="s">
        <v>53</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9" t="s">
        <v>53</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16.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3" t="s">
        <v>115</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0" t="s">
        <v>118</v>
      </c>
      <c r="AH701" s="376"/>
      <c r="AI701" s="376"/>
      <c r="AJ701" s="376"/>
      <c r="AK701" s="376"/>
      <c r="AL701" s="376"/>
      <c r="AM701" s="376"/>
      <c r="AN701" s="376"/>
      <c r="AO701" s="376"/>
      <c r="AP701" s="376"/>
      <c r="AQ701" s="376"/>
      <c r="AR701" s="376"/>
      <c r="AS701" s="376"/>
      <c r="AT701" s="376"/>
      <c r="AU701" s="376"/>
      <c r="AV701" s="376"/>
      <c r="AW701" s="376"/>
      <c r="AX701" s="821"/>
    </row>
    <row r="702" spans="1:51" ht="80.150000000000006" customHeight="1">
      <c r="A702" s="866" t="s">
        <v>119</v>
      </c>
      <c r="B702" s="867"/>
      <c r="C702" s="707" t="s">
        <v>120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707</v>
      </c>
      <c r="AE702" s="342"/>
      <c r="AF702" s="342"/>
      <c r="AG702" s="379" t="s">
        <v>729</v>
      </c>
      <c r="AH702" s="380"/>
      <c r="AI702" s="380"/>
      <c r="AJ702" s="380"/>
      <c r="AK702" s="380"/>
      <c r="AL702" s="380"/>
      <c r="AM702" s="380"/>
      <c r="AN702" s="380"/>
      <c r="AO702" s="380"/>
      <c r="AP702" s="380"/>
      <c r="AQ702" s="380"/>
      <c r="AR702" s="380"/>
      <c r="AS702" s="380"/>
      <c r="AT702" s="380"/>
      <c r="AU702" s="380"/>
      <c r="AV702" s="380"/>
      <c r="AW702" s="380"/>
      <c r="AX702" s="381"/>
    </row>
    <row r="703" spans="1:51" ht="80.150000000000006" customHeight="1">
      <c r="A703" s="868"/>
      <c r="B703" s="869"/>
      <c r="C703" s="812" t="s">
        <v>121</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707</v>
      </c>
      <c r="AE703" s="323"/>
      <c r="AF703" s="323"/>
      <c r="AG703" s="104" t="s">
        <v>730</v>
      </c>
      <c r="AH703" s="105"/>
      <c r="AI703" s="105"/>
      <c r="AJ703" s="105"/>
      <c r="AK703" s="105"/>
      <c r="AL703" s="105"/>
      <c r="AM703" s="105"/>
      <c r="AN703" s="105"/>
      <c r="AO703" s="105"/>
      <c r="AP703" s="105"/>
      <c r="AQ703" s="105"/>
      <c r="AR703" s="105"/>
      <c r="AS703" s="105"/>
      <c r="AT703" s="105"/>
      <c r="AU703" s="105"/>
      <c r="AV703" s="105"/>
      <c r="AW703" s="105"/>
      <c r="AX703" s="106"/>
    </row>
    <row r="704" spans="1:51" ht="105" customHeight="1">
      <c r="A704" s="870"/>
      <c r="B704" s="871"/>
      <c r="C704" s="814" t="s">
        <v>122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707</v>
      </c>
      <c r="AE704" s="782"/>
      <c r="AF704" s="782"/>
      <c r="AG704" s="168" t="s">
        <v>731</v>
      </c>
      <c r="AH704" s="111"/>
      <c r="AI704" s="111"/>
      <c r="AJ704" s="111"/>
      <c r="AK704" s="111"/>
      <c r="AL704" s="111"/>
      <c r="AM704" s="111"/>
      <c r="AN704" s="111"/>
      <c r="AO704" s="111"/>
      <c r="AP704" s="111"/>
      <c r="AQ704" s="111"/>
      <c r="AR704" s="111"/>
      <c r="AS704" s="111"/>
      <c r="AT704" s="111"/>
      <c r="AU704" s="111"/>
      <c r="AV704" s="111"/>
      <c r="AW704" s="111"/>
      <c r="AX704" s="169"/>
    </row>
    <row r="705" spans="1:50" ht="50.15" customHeight="1">
      <c r="A705" s="639" t="s">
        <v>123</v>
      </c>
      <c r="B705" s="640"/>
      <c r="C705" s="817" t="s">
        <v>124</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707</v>
      </c>
      <c r="AE705" s="714"/>
      <c r="AF705" s="714"/>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50.15" customHeight="1">
      <c r="A706" s="641"/>
      <c r="B706" s="642"/>
      <c r="C706" s="793"/>
      <c r="D706" s="794"/>
      <c r="E706" s="729" t="s">
        <v>125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50.15" customHeight="1">
      <c r="A707" s="641"/>
      <c r="B707" s="642"/>
      <c r="C707" s="795"/>
      <c r="D707" s="796"/>
      <c r="E707" s="732" t="s">
        <v>126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732</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80.150000000000006" customHeight="1">
      <c r="A708" s="641"/>
      <c r="B708" s="643"/>
      <c r="C708" s="809" t="s">
        <v>127</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733</v>
      </c>
      <c r="AE708" s="604"/>
      <c r="AF708" s="604"/>
      <c r="AG708" s="741" t="s">
        <v>739</v>
      </c>
      <c r="AH708" s="742"/>
      <c r="AI708" s="742"/>
      <c r="AJ708" s="742"/>
      <c r="AK708" s="742"/>
      <c r="AL708" s="742"/>
      <c r="AM708" s="742"/>
      <c r="AN708" s="742"/>
      <c r="AO708" s="742"/>
      <c r="AP708" s="742"/>
      <c r="AQ708" s="742"/>
      <c r="AR708" s="742"/>
      <c r="AS708" s="742"/>
      <c r="AT708" s="742"/>
      <c r="AU708" s="742"/>
      <c r="AV708" s="742"/>
      <c r="AW708" s="742"/>
      <c r="AX708" s="743"/>
    </row>
    <row r="709" spans="1:50" ht="80.150000000000006" customHeight="1">
      <c r="A709" s="641"/>
      <c r="B709" s="643"/>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707</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80.150000000000006" customHeight="1">
      <c r="A710" s="641"/>
      <c r="B710" s="643"/>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733</v>
      </c>
      <c r="AE710" s="323"/>
      <c r="AF710" s="323"/>
      <c r="AG710" s="104" t="s">
        <v>734</v>
      </c>
      <c r="AH710" s="105"/>
      <c r="AI710" s="105"/>
      <c r="AJ710" s="105"/>
      <c r="AK710" s="105"/>
      <c r="AL710" s="105"/>
      <c r="AM710" s="105"/>
      <c r="AN710" s="105"/>
      <c r="AO710" s="105"/>
      <c r="AP710" s="105"/>
      <c r="AQ710" s="105"/>
      <c r="AR710" s="105"/>
      <c r="AS710" s="105"/>
      <c r="AT710" s="105"/>
      <c r="AU710" s="105"/>
      <c r="AV710" s="105"/>
      <c r="AW710" s="105"/>
      <c r="AX710" s="106"/>
    </row>
    <row r="711" spans="1:50" ht="80.150000000000006" customHeight="1">
      <c r="A711" s="641"/>
      <c r="B711" s="643"/>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733</v>
      </c>
      <c r="AE711" s="323"/>
      <c r="AF711" s="323"/>
      <c r="AG711" s="104" t="s">
        <v>734</v>
      </c>
      <c r="AH711" s="105"/>
      <c r="AI711" s="105"/>
      <c r="AJ711" s="105"/>
      <c r="AK711" s="105"/>
      <c r="AL711" s="105"/>
      <c r="AM711" s="105"/>
      <c r="AN711" s="105"/>
      <c r="AO711" s="105"/>
      <c r="AP711" s="105"/>
      <c r="AQ711" s="105"/>
      <c r="AR711" s="105"/>
      <c r="AS711" s="105"/>
      <c r="AT711" s="105"/>
      <c r="AU711" s="105"/>
      <c r="AV711" s="105"/>
      <c r="AW711" s="105"/>
      <c r="AX711" s="106"/>
    </row>
    <row r="712" spans="1:50" ht="80.150000000000006" customHeight="1">
      <c r="A712" s="641"/>
      <c r="B712" s="643"/>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733</v>
      </c>
      <c r="AE712" s="782"/>
      <c r="AF712" s="782"/>
      <c r="AG712" s="806" t="s">
        <v>734</v>
      </c>
      <c r="AH712" s="807"/>
      <c r="AI712" s="807"/>
      <c r="AJ712" s="807"/>
      <c r="AK712" s="807"/>
      <c r="AL712" s="807"/>
      <c r="AM712" s="807"/>
      <c r="AN712" s="807"/>
      <c r="AO712" s="807"/>
      <c r="AP712" s="807"/>
      <c r="AQ712" s="807"/>
      <c r="AR712" s="807"/>
      <c r="AS712" s="807"/>
      <c r="AT712" s="807"/>
      <c r="AU712" s="807"/>
      <c r="AV712" s="807"/>
      <c r="AW712" s="807"/>
      <c r="AX712" s="808"/>
    </row>
    <row r="713" spans="1:50" ht="80.150000000000006" customHeight="1">
      <c r="A713" s="641"/>
      <c r="B713" s="643"/>
      <c r="C713" s="944" t="s">
        <v>132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733</v>
      </c>
      <c r="AE713" s="323"/>
      <c r="AF713" s="662"/>
      <c r="AG713" s="104" t="s">
        <v>734</v>
      </c>
      <c r="AH713" s="105"/>
      <c r="AI713" s="105"/>
      <c r="AJ713" s="105"/>
      <c r="AK713" s="105"/>
      <c r="AL713" s="105"/>
      <c r="AM713" s="105"/>
      <c r="AN713" s="105"/>
      <c r="AO713" s="105"/>
      <c r="AP713" s="105"/>
      <c r="AQ713" s="105"/>
      <c r="AR713" s="105"/>
      <c r="AS713" s="105"/>
      <c r="AT713" s="105"/>
      <c r="AU713" s="105"/>
      <c r="AV713" s="105"/>
      <c r="AW713" s="105"/>
      <c r="AX713" s="106"/>
    </row>
    <row r="714" spans="1:50" ht="80.150000000000006"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733</v>
      </c>
      <c r="AE714" s="804"/>
      <c r="AF714" s="805"/>
      <c r="AG714" s="735" t="s">
        <v>734</v>
      </c>
      <c r="AH714" s="736"/>
      <c r="AI714" s="736"/>
      <c r="AJ714" s="736"/>
      <c r="AK714" s="736"/>
      <c r="AL714" s="736"/>
      <c r="AM714" s="736"/>
      <c r="AN714" s="736"/>
      <c r="AO714" s="736"/>
      <c r="AP714" s="736"/>
      <c r="AQ714" s="736"/>
      <c r="AR714" s="736"/>
      <c r="AS714" s="736"/>
      <c r="AT714" s="736"/>
      <c r="AU714" s="736"/>
      <c r="AV714" s="736"/>
      <c r="AW714" s="736"/>
      <c r="AX714" s="737"/>
    </row>
    <row r="715" spans="1:50" ht="80.150000000000006" customHeight="1">
      <c r="A715" s="639" t="s">
        <v>134</v>
      </c>
      <c r="B715" s="783"/>
      <c r="C715" s="784" t="s">
        <v>135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733</v>
      </c>
      <c r="AE715" s="604"/>
      <c r="AF715" s="655"/>
      <c r="AG715" s="741" t="s">
        <v>734</v>
      </c>
      <c r="AH715" s="742"/>
      <c r="AI715" s="742"/>
      <c r="AJ715" s="742"/>
      <c r="AK715" s="742"/>
      <c r="AL715" s="742"/>
      <c r="AM715" s="742"/>
      <c r="AN715" s="742"/>
      <c r="AO715" s="742"/>
      <c r="AP715" s="742"/>
      <c r="AQ715" s="742"/>
      <c r="AR715" s="742"/>
      <c r="AS715" s="742"/>
      <c r="AT715" s="742"/>
      <c r="AU715" s="742"/>
      <c r="AV715" s="742"/>
      <c r="AW715" s="742"/>
      <c r="AX715" s="743"/>
    </row>
    <row r="716" spans="1:50" ht="80.150000000000006" customHeight="1">
      <c r="A716" s="641"/>
      <c r="B716" s="643"/>
      <c r="C716" s="619" t="s">
        <v>136</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733</v>
      </c>
      <c r="AE716" s="626"/>
      <c r="AF716" s="626"/>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80.150000000000006" customHeight="1">
      <c r="A717" s="641"/>
      <c r="B717" s="643"/>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4" t="s">
        <v>734</v>
      </c>
      <c r="AH717" s="105"/>
      <c r="AI717" s="105"/>
      <c r="AJ717" s="105"/>
      <c r="AK717" s="105"/>
      <c r="AL717" s="105"/>
      <c r="AM717" s="105"/>
      <c r="AN717" s="105"/>
      <c r="AO717" s="105"/>
      <c r="AP717" s="105"/>
      <c r="AQ717" s="105"/>
      <c r="AR717" s="105"/>
      <c r="AS717" s="105"/>
      <c r="AT717" s="105"/>
      <c r="AU717" s="105"/>
      <c r="AV717" s="105"/>
      <c r="AW717" s="105"/>
      <c r="AX717" s="106"/>
    </row>
    <row r="718" spans="1:50" ht="80.150000000000006" customHeight="1">
      <c r="A718" s="644"/>
      <c r="B718" s="645"/>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733</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5" t="s">
        <v>139</v>
      </c>
      <c r="B719" s="776"/>
      <c r="C719" s="622" t="s">
        <v>140</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733</v>
      </c>
      <c r="AE719" s="604"/>
      <c r="AF719" s="604"/>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7"/>
      <c r="B720" s="778"/>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5.25" customHeight="1">
      <c r="A726" s="639" t="s">
        <v>144</v>
      </c>
      <c r="B726" s="798"/>
      <c r="C726" s="811" t="s">
        <v>145</v>
      </c>
      <c r="D726" s="833"/>
      <c r="E726" s="833"/>
      <c r="F726" s="834"/>
      <c r="G726" s="576" t="s">
        <v>742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c r="A727" s="799"/>
      <c r="B727" s="800"/>
      <c r="C727" s="747" t="s">
        <v>146</v>
      </c>
      <c r="D727" s="748"/>
      <c r="E727" s="748"/>
      <c r="F727" s="749"/>
      <c r="G727" s="574" t="s">
        <v>741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4" t="s">
        <v>147</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148</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149</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150</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7" t="s">
        <v>152</v>
      </c>
      <c r="B737" s="211"/>
      <c r="C737" s="211"/>
      <c r="D737" s="212"/>
      <c r="E737" s="951" t="s">
        <v>743</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1" t="s">
        <v>153</v>
      </c>
      <c r="B738" s="361"/>
      <c r="C738" s="361"/>
      <c r="D738" s="361"/>
      <c r="E738" s="951" t="s">
        <v>744</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1" t="s">
        <v>154</v>
      </c>
      <c r="B739" s="361"/>
      <c r="C739" s="361"/>
      <c r="D739" s="361"/>
      <c r="E739" s="951" t="s">
        <v>745</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1" t="s">
        <v>155</v>
      </c>
      <c r="B740" s="361"/>
      <c r="C740" s="361"/>
      <c r="D740" s="361"/>
      <c r="E740" s="951" t="s">
        <v>746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1" t="s">
        <v>156</v>
      </c>
      <c r="B741" s="361"/>
      <c r="C741" s="361"/>
      <c r="D741" s="361"/>
      <c r="E741" s="951" t="s">
        <v>746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1" t="s">
        <v>157</v>
      </c>
      <c r="B742" s="361"/>
      <c r="C742" s="361"/>
      <c r="D742" s="361"/>
      <c r="E742" s="951" t="s">
        <v>747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1" t="s">
        <v>158</v>
      </c>
      <c r="B743" s="361"/>
      <c r="C743" s="361"/>
      <c r="D743" s="361"/>
      <c r="E743" s="951" t="s">
        <v>748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1" t="s">
        <v>159</v>
      </c>
      <c r="B744" s="361"/>
      <c r="C744" s="361"/>
      <c r="D744" s="361"/>
      <c r="E744" s="951" t="s">
        <v>749</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1" t="s">
        <v>20</v>
      </c>
      <c r="B745" s="361"/>
      <c r="C745" s="361"/>
      <c r="D745" s="361"/>
      <c r="E745" s="988" t="s">
        <v>750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1" t="s">
        <v>160</v>
      </c>
      <c r="B746" s="361"/>
      <c r="C746" s="361"/>
      <c r="D746" s="361"/>
      <c r="E746" s="957" t="s">
        <v>703</v>
      </c>
      <c r="F746" s="955"/>
      <c r="G746" s="955"/>
      <c r="H746" s="100" t="str">
        <f>IF(E746="","","-")</f>
        <v>-</v>
      </c>
      <c r="I746" s="955"/>
      <c r="J746" s="955"/>
      <c r="K746" s="100" t="str">
        <f>IF(I746="","","-")</f>
        <v/>
      </c>
      <c r="L746" s="956">
        <v>88</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1" t="s">
        <v>45</v>
      </c>
      <c r="B747" s="361"/>
      <c r="C747" s="361"/>
      <c r="D747" s="361"/>
      <c r="E747" s="957" t="s">
        <v>703</v>
      </c>
      <c r="F747" s="955"/>
      <c r="G747" s="955"/>
      <c r="H747" s="100" t="str">
        <f>IF(E747="","","-")</f>
        <v>-</v>
      </c>
      <c r="I747" s="955"/>
      <c r="J747" s="955"/>
      <c r="K747" s="100" t="str">
        <f>IF(I747="","","-")</f>
        <v/>
      </c>
      <c r="L747" s="956">
        <v>90</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3" t="s">
        <v>161</v>
      </c>
      <c r="B748" s="614"/>
      <c r="C748" s="614"/>
      <c r="D748" s="614"/>
      <c r="E748" s="614"/>
      <c r="F748" s="61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5.5"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9.5" hidden="1"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163</v>
      </c>
      <c r="B787" s="628"/>
      <c r="C787" s="628"/>
      <c r="D787" s="628"/>
      <c r="E787" s="628"/>
      <c r="F787" s="629"/>
      <c r="G787" s="594" t="s">
        <v>164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166</v>
      </c>
      <c r="H788" s="667"/>
      <c r="I788" s="667"/>
      <c r="J788" s="667"/>
      <c r="K788" s="667"/>
      <c r="L788" s="666" t="s">
        <v>167</v>
      </c>
      <c r="M788" s="667"/>
      <c r="N788" s="667"/>
      <c r="O788" s="667"/>
      <c r="P788" s="667"/>
      <c r="Q788" s="667"/>
      <c r="R788" s="667"/>
      <c r="S788" s="667"/>
      <c r="T788" s="667"/>
      <c r="U788" s="667"/>
      <c r="V788" s="667"/>
      <c r="W788" s="667"/>
      <c r="X788" s="668"/>
      <c r="Y788" s="652" t="s">
        <v>168</v>
      </c>
      <c r="Z788" s="653"/>
      <c r="AA788" s="653"/>
      <c r="AB788" s="797"/>
      <c r="AC788" s="811" t="s">
        <v>166</v>
      </c>
      <c r="AD788" s="667"/>
      <c r="AE788" s="667"/>
      <c r="AF788" s="667"/>
      <c r="AG788" s="667"/>
      <c r="AH788" s="666" t="s">
        <v>167</v>
      </c>
      <c r="AI788" s="667"/>
      <c r="AJ788" s="667"/>
      <c r="AK788" s="667"/>
      <c r="AL788" s="667"/>
      <c r="AM788" s="667"/>
      <c r="AN788" s="667"/>
      <c r="AO788" s="667"/>
      <c r="AP788" s="667"/>
      <c r="AQ788" s="667"/>
      <c r="AR788" s="667"/>
      <c r="AS788" s="667"/>
      <c r="AT788" s="668"/>
      <c r="AU788" s="652" t="s">
        <v>168</v>
      </c>
      <c r="AV788" s="653"/>
      <c r="AW788" s="653"/>
      <c r="AX788" s="654"/>
    </row>
    <row r="789" spans="1:51" ht="24.75" customHeight="1">
      <c r="A789" s="630"/>
      <c r="B789" s="631"/>
      <c r="C789" s="631"/>
      <c r="D789" s="631"/>
      <c r="E789" s="631"/>
      <c r="F789" s="632"/>
      <c r="G789" s="669" t="s">
        <v>751</v>
      </c>
      <c r="H789" s="670"/>
      <c r="I789" s="670"/>
      <c r="J789" s="670"/>
      <c r="K789" s="671"/>
      <c r="L789" s="663" t="s">
        <v>752</v>
      </c>
      <c r="M789" s="664"/>
      <c r="N789" s="664"/>
      <c r="O789" s="664"/>
      <c r="P789" s="664"/>
      <c r="Q789" s="664"/>
      <c r="R789" s="664"/>
      <c r="S789" s="664"/>
      <c r="T789" s="664"/>
      <c r="U789" s="664"/>
      <c r="V789" s="664"/>
      <c r="W789" s="664"/>
      <c r="X789" s="665"/>
      <c r="Y789" s="382">
        <v>0.3</v>
      </c>
      <c r="Z789" s="383"/>
      <c r="AA789" s="383"/>
      <c r="AB789" s="801"/>
      <c r="AC789" s="669" t="s">
        <v>751</v>
      </c>
      <c r="AD789" s="670"/>
      <c r="AE789" s="670"/>
      <c r="AF789" s="670"/>
      <c r="AG789" s="671"/>
      <c r="AH789" s="663" t="s">
        <v>753</v>
      </c>
      <c r="AI789" s="664"/>
      <c r="AJ789" s="664"/>
      <c r="AK789" s="664"/>
      <c r="AL789" s="664"/>
      <c r="AM789" s="664"/>
      <c r="AN789" s="664"/>
      <c r="AO789" s="664"/>
      <c r="AP789" s="664"/>
      <c r="AQ789" s="664"/>
      <c r="AR789" s="664"/>
      <c r="AS789" s="664"/>
      <c r="AT789" s="665"/>
      <c r="AU789" s="382">
        <v>1.1000000000000001</v>
      </c>
      <c r="AV789" s="383"/>
      <c r="AW789" s="383"/>
      <c r="AX789" s="384"/>
    </row>
    <row r="790" spans="1:51"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0.3</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1.1000000000000001</v>
      </c>
      <c r="AV799" s="828"/>
      <c r="AW799" s="828"/>
      <c r="AX799" s="830"/>
    </row>
    <row r="800" spans="1:51" ht="24.75" customHeight="1">
      <c r="A800" s="630"/>
      <c r="B800" s="631"/>
      <c r="C800" s="631"/>
      <c r="D800" s="631"/>
      <c r="E800" s="631"/>
      <c r="F800" s="632"/>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c r="A801" s="630"/>
      <c r="B801" s="631"/>
      <c r="C801" s="631"/>
      <c r="D801" s="631"/>
      <c r="E801" s="631"/>
      <c r="F801" s="632"/>
      <c r="G801" s="811" t="s">
        <v>166</v>
      </c>
      <c r="H801" s="667"/>
      <c r="I801" s="667"/>
      <c r="J801" s="667"/>
      <c r="K801" s="667"/>
      <c r="L801" s="666" t="s">
        <v>167</v>
      </c>
      <c r="M801" s="667"/>
      <c r="N801" s="667"/>
      <c r="O801" s="667"/>
      <c r="P801" s="667"/>
      <c r="Q801" s="667"/>
      <c r="R801" s="667"/>
      <c r="S801" s="667"/>
      <c r="T801" s="667"/>
      <c r="U801" s="667"/>
      <c r="V801" s="667"/>
      <c r="W801" s="667"/>
      <c r="X801" s="668"/>
      <c r="Y801" s="652" t="s">
        <v>168</v>
      </c>
      <c r="Z801" s="653"/>
      <c r="AA801" s="653"/>
      <c r="AB801" s="797"/>
      <c r="AC801" s="811" t="s">
        <v>166</v>
      </c>
      <c r="AD801" s="667"/>
      <c r="AE801" s="667"/>
      <c r="AF801" s="667"/>
      <c r="AG801" s="667"/>
      <c r="AH801" s="666" t="s">
        <v>167</v>
      </c>
      <c r="AI801" s="667"/>
      <c r="AJ801" s="667"/>
      <c r="AK801" s="667"/>
      <c r="AL801" s="667"/>
      <c r="AM801" s="667"/>
      <c r="AN801" s="667"/>
      <c r="AO801" s="667"/>
      <c r="AP801" s="667"/>
      <c r="AQ801" s="667"/>
      <c r="AR801" s="667"/>
      <c r="AS801" s="667"/>
      <c r="AT801" s="668"/>
      <c r="AU801" s="652" t="s">
        <v>168</v>
      </c>
      <c r="AV801" s="653"/>
      <c r="AW801" s="653"/>
      <c r="AX801" s="654"/>
      <c r="AY801">
        <f>$AY$800</f>
        <v>2</v>
      </c>
    </row>
    <row r="802" spans="1:51" ht="24.75" customHeight="1">
      <c r="A802" s="630"/>
      <c r="B802" s="631"/>
      <c r="C802" s="631"/>
      <c r="D802" s="631"/>
      <c r="E802" s="631"/>
      <c r="F802" s="632"/>
      <c r="G802" s="669" t="s">
        <v>751</v>
      </c>
      <c r="H802" s="670"/>
      <c r="I802" s="670"/>
      <c r="J802" s="670"/>
      <c r="K802" s="671"/>
      <c r="L802" s="663" t="s">
        <v>754</v>
      </c>
      <c r="M802" s="664"/>
      <c r="N802" s="664"/>
      <c r="O802" s="664"/>
      <c r="P802" s="664"/>
      <c r="Q802" s="664"/>
      <c r="R802" s="664"/>
      <c r="S802" s="664"/>
      <c r="T802" s="664"/>
      <c r="U802" s="664"/>
      <c r="V802" s="664"/>
      <c r="W802" s="664"/>
      <c r="X802" s="665"/>
      <c r="Y802" s="382">
        <v>0.1</v>
      </c>
      <c r="Z802" s="383"/>
      <c r="AA802" s="383"/>
      <c r="AB802" s="801"/>
      <c r="AC802" s="669" t="s">
        <v>751</v>
      </c>
      <c r="AD802" s="670"/>
      <c r="AE802" s="670"/>
      <c r="AF802" s="670"/>
      <c r="AG802" s="671"/>
      <c r="AH802" s="663" t="s">
        <v>755</v>
      </c>
      <c r="AI802" s="664"/>
      <c r="AJ802" s="664"/>
      <c r="AK802" s="664"/>
      <c r="AL802" s="664"/>
      <c r="AM802" s="664"/>
      <c r="AN802" s="664"/>
      <c r="AO802" s="664"/>
      <c r="AP802" s="664"/>
      <c r="AQ802" s="664"/>
      <c r="AR802" s="664"/>
      <c r="AS802" s="664"/>
      <c r="AT802" s="665"/>
      <c r="AU802" s="382">
        <v>0.1</v>
      </c>
      <c r="AV802" s="383"/>
      <c r="AW802" s="383"/>
      <c r="AX802" s="384"/>
      <c r="AY802">
        <f t="shared" ref="AY802:AY812" si="115">$AY$800</f>
        <v>2</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0.1</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0.1</v>
      </c>
      <c r="AV812" s="828"/>
      <c r="AW812" s="828"/>
      <c r="AX812" s="830"/>
      <c r="AY812">
        <f t="shared" si="115"/>
        <v>2</v>
      </c>
    </row>
    <row r="813" spans="1:51" ht="24.75" customHeight="1">
      <c r="A813" s="630"/>
      <c r="B813" s="631"/>
      <c r="C813" s="631"/>
      <c r="D813" s="631"/>
      <c r="E813" s="631"/>
      <c r="F813" s="632"/>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2</v>
      </c>
    </row>
    <row r="814" spans="1:51" ht="24.75" customHeight="1">
      <c r="A814" s="630"/>
      <c r="B814" s="631"/>
      <c r="C814" s="631"/>
      <c r="D814" s="631"/>
      <c r="E814" s="631"/>
      <c r="F814" s="632"/>
      <c r="G814" s="811" t="s">
        <v>166</v>
      </c>
      <c r="H814" s="667"/>
      <c r="I814" s="667"/>
      <c r="J814" s="667"/>
      <c r="K814" s="667"/>
      <c r="L814" s="666" t="s">
        <v>167</v>
      </c>
      <c r="M814" s="667"/>
      <c r="N814" s="667"/>
      <c r="O814" s="667"/>
      <c r="P814" s="667"/>
      <c r="Q814" s="667"/>
      <c r="R814" s="667"/>
      <c r="S814" s="667"/>
      <c r="T814" s="667"/>
      <c r="U814" s="667"/>
      <c r="V814" s="667"/>
      <c r="W814" s="667"/>
      <c r="X814" s="668"/>
      <c r="Y814" s="652" t="s">
        <v>168</v>
      </c>
      <c r="Z814" s="653"/>
      <c r="AA814" s="653"/>
      <c r="AB814" s="797"/>
      <c r="AC814" s="811" t="s">
        <v>166</v>
      </c>
      <c r="AD814" s="667"/>
      <c r="AE814" s="667"/>
      <c r="AF814" s="667"/>
      <c r="AG814" s="667"/>
      <c r="AH814" s="666" t="s">
        <v>167</v>
      </c>
      <c r="AI814" s="667"/>
      <c r="AJ814" s="667"/>
      <c r="AK814" s="667"/>
      <c r="AL814" s="667"/>
      <c r="AM814" s="667"/>
      <c r="AN814" s="667"/>
      <c r="AO814" s="667"/>
      <c r="AP814" s="667"/>
      <c r="AQ814" s="667"/>
      <c r="AR814" s="667"/>
      <c r="AS814" s="667"/>
      <c r="AT814" s="668"/>
      <c r="AU814" s="652" t="s">
        <v>168</v>
      </c>
      <c r="AV814" s="653"/>
      <c r="AW814" s="653"/>
      <c r="AX814" s="654"/>
      <c r="AY814">
        <f>$AY$813</f>
        <v>2</v>
      </c>
    </row>
    <row r="815" spans="1:51" ht="24.75" customHeight="1">
      <c r="A815" s="630"/>
      <c r="B815" s="631"/>
      <c r="C815" s="631"/>
      <c r="D815" s="631"/>
      <c r="E815" s="631"/>
      <c r="F815" s="632"/>
      <c r="G815" s="669" t="s">
        <v>751</v>
      </c>
      <c r="H815" s="670"/>
      <c r="I815" s="670"/>
      <c r="J815" s="670"/>
      <c r="K815" s="671"/>
      <c r="L815" s="663" t="s">
        <v>756</v>
      </c>
      <c r="M815" s="664"/>
      <c r="N815" s="664"/>
      <c r="O815" s="664"/>
      <c r="P815" s="664"/>
      <c r="Q815" s="664"/>
      <c r="R815" s="664"/>
      <c r="S815" s="664"/>
      <c r="T815" s="664"/>
      <c r="U815" s="664"/>
      <c r="V815" s="664"/>
      <c r="W815" s="664"/>
      <c r="X815" s="665"/>
      <c r="Y815" s="382">
        <v>2E-3</v>
      </c>
      <c r="Z815" s="383"/>
      <c r="AA815" s="383"/>
      <c r="AB815" s="801"/>
      <c r="AC815" s="669" t="s">
        <v>751</v>
      </c>
      <c r="AD815" s="670"/>
      <c r="AE815" s="670"/>
      <c r="AF815" s="670"/>
      <c r="AG815" s="671"/>
      <c r="AH815" s="663" t="s">
        <v>757</v>
      </c>
      <c r="AI815" s="664"/>
      <c r="AJ815" s="664"/>
      <c r="AK815" s="664"/>
      <c r="AL815" s="664"/>
      <c r="AM815" s="664"/>
      <c r="AN815" s="664"/>
      <c r="AO815" s="664"/>
      <c r="AP815" s="664"/>
      <c r="AQ815" s="664"/>
      <c r="AR815" s="664"/>
      <c r="AS815" s="664"/>
      <c r="AT815" s="665"/>
      <c r="AU815" s="382">
        <v>0.3</v>
      </c>
      <c r="AV815" s="383"/>
      <c r="AW815" s="383"/>
      <c r="AX815" s="384"/>
      <c r="AY815">
        <f t="shared" ref="AY815:AY825" si="116">$AY$813</f>
        <v>2</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2E-3</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0.3</v>
      </c>
      <c r="AV825" s="828"/>
      <c r="AW825" s="828"/>
      <c r="AX825" s="830"/>
      <c r="AY825">
        <f t="shared" si="116"/>
        <v>2</v>
      </c>
    </row>
    <row r="826" spans="1:51" ht="24.75" customHeight="1">
      <c r="A826" s="630"/>
      <c r="B826" s="631"/>
      <c r="C826" s="631"/>
      <c r="D826" s="631"/>
      <c r="E826" s="631"/>
      <c r="F826" s="632"/>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1</v>
      </c>
    </row>
    <row r="827" spans="1:51" ht="24.75" customHeight="1">
      <c r="A827" s="630"/>
      <c r="B827" s="631"/>
      <c r="C827" s="631"/>
      <c r="D827" s="631"/>
      <c r="E827" s="631"/>
      <c r="F827" s="632"/>
      <c r="G827" s="811" t="s">
        <v>166</v>
      </c>
      <c r="H827" s="667"/>
      <c r="I827" s="667"/>
      <c r="J827" s="667"/>
      <c r="K827" s="667"/>
      <c r="L827" s="666" t="s">
        <v>167</v>
      </c>
      <c r="M827" s="667"/>
      <c r="N827" s="667"/>
      <c r="O827" s="667"/>
      <c r="P827" s="667"/>
      <c r="Q827" s="667"/>
      <c r="R827" s="667"/>
      <c r="S827" s="667"/>
      <c r="T827" s="667"/>
      <c r="U827" s="667"/>
      <c r="V827" s="667"/>
      <c r="W827" s="667"/>
      <c r="X827" s="668"/>
      <c r="Y827" s="652" t="s">
        <v>168</v>
      </c>
      <c r="Z827" s="653"/>
      <c r="AA827" s="653"/>
      <c r="AB827" s="797"/>
      <c r="AC827" s="811" t="s">
        <v>166</v>
      </c>
      <c r="AD827" s="667"/>
      <c r="AE827" s="667"/>
      <c r="AF827" s="667"/>
      <c r="AG827" s="667"/>
      <c r="AH827" s="666" t="s">
        <v>167</v>
      </c>
      <c r="AI827" s="667"/>
      <c r="AJ827" s="667"/>
      <c r="AK827" s="667"/>
      <c r="AL827" s="667"/>
      <c r="AM827" s="667"/>
      <c r="AN827" s="667"/>
      <c r="AO827" s="667"/>
      <c r="AP827" s="667"/>
      <c r="AQ827" s="667"/>
      <c r="AR827" s="667"/>
      <c r="AS827" s="667"/>
      <c r="AT827" s="668"/>
      <c r="AU827" s="652" t="s">
        <v>168</v>
      </c>
      <c r="AV827" s="653"/>
      <c r="AW827" s="653"/>
      <c r="AX827" s="654"/>
      <c r="AY827">
        <f>$AY$826</f>
        <v>1</v>
      </c>
    </row>
    <row r="828" spans="1:51" s="16" customFormat="1" ht="24.75" customHeight="1">
      <c r="A828" s="630"/>
      <c r="B828" s="631"/>
      <c r="C828" s="631"/>
      <c r="D828" s="631"/>
      <c r="E828" s="631"/>
      <c r="F828" s="632"/>
      <c r="G828" s="669" t="s">
        <v>758</v>
      </c>
      <c r="H828" s="670"/>
      <c r="I828" s="670"/>
      <c r="J828" s="670"/>
      <c r="K828" s="671"/>
      <c r="L828" s="663" t="s">
        <v>759</v>
      </c>
      <c r="M828" s="664"/>
      <c r="N828" s="664"/>
      <c r="O828" s="664"/>
      <c r="P828" s="664"/>
      <c r="Q828" s="664"/>
      <c r="R828" s="664"/>
      <c r="S828" s="664"/>
      <c r="T828" s="664"/>
      <c r="U828" s="664"/>
      <c r="V828" s="664"/>
      <c r="W828" s="664"/>
      <c r="X828" s="665"/>
      <c r="Y828" s="382">
        <v>0.04</v>
      </c>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1</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1</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1</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1</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1</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1</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1</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1</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1</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1</v>
      </c>
    </row>
    <row r="838" spans="1:51" ht="24.75"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0.04</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1</v>
      </c>
    </row>
    <row r="839" spans="1:51" ht="24.75" customHeight="1" thickBot="1">
      <c r="A839" s="900" t="s">
        <v>175</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760</v>
      </c>
      <c r="D845" s="343"/>
      <c r="E845" s="343"/>
      <c r="F845" s="343"/>
      <c r="G845" s="343"/>
      <c r="H845" s="343"/>
      <c r="I845" s="343"/>
      <c r="J845" s="344">
        <v>1010601029543</v>
      </c>
      <c r="K845" s="345"/>
      <c r="L845" s="345"/>
      <c r="M845" s="345"/>
      <c r="N845" s="345"/>
      <c r="O845" s="345"/>
      <c r="P845" s="359" t="s">
        <v>768</v>
      </c>
      <c r="Q845" s="346"/>
      <c r="R845" s="346"/>
      <c r="S845" s="346"/>
      <c r="T845" s="346"/>
      <c r="U845" s="346"/>
      <c r="V845" s="346"/>
      <c r="W845" s="346"/>
      <c r="X845" s="346"/>
      <c r="Y845" s="347">
        <v>0.3</v>
      </c>
      <c r="Z845" s="348"/>
      <c r="AA845" s="348"/>
      <c r="AB845" s="349"/>
      <c r="AC845" s="350" t="s">
        <v>301</v>
      </c>
      <c r="AD845" s="351"/>
      <c r="AE845" s="351"/>
      <c r="AF845" s="351"/>
      <c r="AG845" s="351"/>
      <c r="AH845" s="366" t="s">
        <v>769</v>
      </c>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1</v>
      </c>
    </row>
    <row r="878" spans="1:51" ht="30" customHeight="1">
      <c r="A878" s="370">
        <v>1</v>
      </c>
      <c r="B878" s="370">
        <v>1</v>
      </c>
      <c r="C878" s="358" t="s">
        <v>761</v>
      </c>
      <c r="D878" s="343"/>
      <c r="E878" s="343"/>
      <c r="F878" s="343"/>
      <c r="G878" s="343"/>
      <c r="H878" s="343"/>
      <c r="I878" s="343"/>
      <c r="J878" s="344">
        <v>2010001009310</v>
      </c>
      <c r="K878" s="345"/>
      <c r="L878" s="345"/>
      <c r="M878" s="345"/>
      <c r="N878" s="345"/>
      <c r="O878" s="345"/>
      <c r="P878" s="359" t="s">
        <v>770</v>
      </c>
      <c r="Q878" s="346"/>
      <c r="R878" s="346"/>
      <c r="S878" s="346"/>
      <c r="T878" s="346"/>
      <c r="U878" s="346"/>
      <c r="V878" s="346"/>
      <c r="W878" s="346"/>
      <c r="X878" s="346"/>
      <c r="Y878" s="347">
        <v>1.1000000000000001</v>
      </c>
      <c r="Z878" s="348"/>
      <c r="AA878" s="348"/>
      <c r="AB878" s="349"/>
      <c r="AC878" s="350" t="s">
        <v>301</v>
      </c>
      <c r="AD878" s="351"/>
      <c r="AE878" s="351"/>
      <c r="AF878" s="351"/>
      <c r="AG878" s="351"/>
      <c r="AH878" s="366" t="s">
        <v>769</v>
      </c>
      <c r="AI878" s="367"/>
      <c r="AJ878" s="367"/>
      <c r="AK878" s="367"/>
      <c r="AL878" s="354"/>
      <c r="AM878" s="355"/>
      <c r="AN878" s="355"/>
      <c r="AO878" s="356"/>
      <c r="AP878" s="357"/>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1</v>
      </c>
    </row>
    <row r="911" spans="1:51" ht="30" customHeight="1">
      <c r="A911" s="370">
        <v>1</v>
      </c>
      <c r="B911" s="370">
        <v>1</v>
      </c>
      <c r="C911" s="358" t="s">
        <v>762</v>
      </c>
      <c r="D911" s="343"/>
      <c r="E911" s="343"/>
      <c r="F911" s="343"/>
      <c r="G911" s="343"/>
      <c r="H911" s="343"/>
      <c r="I911" s="343"/>
      <c r="J911" s="344">
        <v>3290001055895</v>
      </c>
      <c r="K911" s="345"/>
      <c r="L911" s="345"/>
      <c r="M911" s="345"/>
      <c r="N911" s="345"/>
      <c r="O911" s="345"/>
      <c r="P911" s="359" t="s">
        <v>771</v>
      </c>
      <c r="Q911" s="346"/>
      <c r="R911" s="346"/>
      <c r="S911" s="346"/>
      <c r="T911" s="346"/>
      <c r="U911" s="346"/>
      <c r="V911" s="346"/>
      <c r="W911" s="346"/>
      <c r="X911" s="346"/>
      <c r="Y911" s="347">
        <v>0.1</v>
      </c>
      <c r="Z911" s="348"/>
      <c r="AA911" s="348"/>
      <c r="AB911" s="349"/>
      <c r="AC911" s="350" t="s">
        <v>301</v>
      </c>
      <c r="AD911" s="351"/>
      <c r="AE911" s="351"/>
      <c r="AF911" s="351"/>
      <c r="AG911" s="351"/>
      <c r="AH911" s="366" t="s">
        <v>769</v>
      </c>
      <c r="AI911" s="367"/>
      <c r="AJ911" s="367"/>
      <c r="AK911" s="367"/>
      <c r="AL911" s="354"/>
      <c r="AM911" s="355"/>
      <c r="AN911" s="355"/>
      <c r="AO911" s="356"/>
      <c r="AP911" s="357"/>
      <c r="AQ911" s="357"/>
      <c r="AR911" s="357"/>
      <c r="AS911" s="357"/>
      <c r="AT911" s="357"/>
      <c r="AU911" s="357"/>
      <c r="AV911" s="357"/>
      <c r="AW911" s="357"/>
      <c r="AX911" s="357"/>
      <c r="AY911">
        <f t="shared" si="119"/>
        <v>1</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1</v>
      </c>
    </row>
    <row r="944" spans="1:51" ht="30" customHeight="1">
      <c r="A944" s="370">
        <v>1</v>
      </c>
      <c r="B944" s="370">
        <v>1</v>
      </c>
      <c r="C944" s="358" t="s">
        <v>763</v>
      </c>
      <c r="D944" s="343"/>
      <c r="E944" s="343"/>
      <c r="F944" s="343"/>
      <c r="G944" s="343"/>
      <c r="H944" s="343"/>
      <c r="I944" s="343"/>
      <c r="J944" s="344">
        <v>5010601043425</v>
      </c>
      <c r="K944" s="345"/>
      <c r="L944" s="345"/>
      <c r="M944" s="345"/>
      <c r="N944" s="345"/>
      <c r="O944" s="345"/>
      <c r="P944" s="359" t="s">
        <v>772</v>
      </c>
      <c r="Q944" s="346"/>
      <c r="R944" s="346"/>
      <c r="S944" s="346"/>
      <c r="T944" s="346"/>
      <c r="U944" s="346"/>
      <c r="V944" s="346"/>
      <c r="W944" s="346"/>
      <c r="X944" s="346"/>
      <c r="Y944" s="347">
        <v>0.1</v>
      </c>
      <c r="Z944" s="348"/>
      <c r="AA944" s="348"/>
      <c r="AB944" s="349"/>
      <c r="AC944" s="350" t="s">
        <v>301</v>
      </c>
      <c r="AD944" s="351"/>
      <c r="AE944" s="351"/>
      <c r="AF944" s="351"/>
      <c r="AG944" s="351"/>
      <c r="AH944" s="366" t="s">
        <v>769</v>
      </c>
      <c r="AI944" s="367"/>
      <c r="AJ944" s="367"/>
      <c r="AK944" s="367"/>
      <c r="AL944" s="354"/>
      <c r="AM944" s="355"/>
      <c r="AN944" s="355"/>
      <c r="AO944" s="356"/>
      <c r="AP944" s="357"/>
      <c r="AQ944" s="357"/>
      <c r="AR944" s="357"/>
      <c r="AS944" s="357"/>
      <c r="AT944" s="357"/>
      <c r="AU944" s="357"/>
      <c r="AV944" s="357"/>
      <c r="AW944" s="357"/>
      <c r="AX944" s="357"/>
      <c r="AY944">
        <f t="shared" si="120"/>
        <v>1</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1</v>
      </c>
    </row>
    <row r="977" spans="1:51" ht="30" customHeight="1">
      <c r="A977" s="370">
        <v>1</v>
      </c>
      <c r="B977" s="370">
        <v>1</v>
      </c>
      <c r="C977" s="358" t="s">
        <v>764</v>
      </c>
      <c r="D977" s="343"/>
      <c r="E977" s="343"/>
      <c r="F977" s="343"/>
      <c r="G977" s="343"/>
      <c r="H977" s="343"/>
      <c r="I977" s="343"/>
      <c r="J977" s="344">
        <v>401101013737</v>
      </c>
      <c r="K977" s="345"/>
      <c r="L977" s="345"/>
      <c r="M977" s="345"/>
      <c r="N977" s="345"/>
      <c r="O977" s="345"/>
      <c r="P977" s="359" t="s">
        <v>773</v>
      </c>
      <c r="Q977" s="346"/>
      <c r="R977" s="346"/>
      <c r="S977" s="346"/>
      <c r="T977" s="346"/>
      <c r="U977" s="346"/>
      <c r="V977" s="346"/>
      <c r="W977" s="346"/>
      <c r="X977" s="346"/>
      <c r="Y977" s="347">
        <v>0</v>
      </c>
      <c r="Z977" s="348"/>
      <c r="AA977" s="348"/>
      <c r="AB977" s="349"/>
      <c r="AC977" s="350" t="s">
        <v>312</v>
      </c>
      <c r="AD977" s="351"/>
      <c r="AE977" s="351"/>
      <c r="AF977" s="351"/>
      <c r="AG977" s="351"/>
      <c r="AH977" s="366" t="s">
        <v>769</v>
      </c>
      <c r="AI977" s="367"/>
      <c r="AJ977" s="367"/>
      <c r="AK977" s="367"/>
      <c r="AL977" s="354"/>
      <c r="AM977" s="355"/>
      <c r="AN977" s="355"/>
      <c r="AO977" s="356"/>
      <c r="AP977" s="357"/>
      <c r="AQ977" s="357"/>
      <c r="AR977" s="357"/>
      <c r="AS977" s="357"/>
      <c r="AT977" s="357"/>
      <c r="AU977" s="357"/>
      <c r="AV977" s="357"/>
      <c r="AW977" s="357"/>
      <c r="AX977" s="357"/>
      <c r="AY977">
        <f t="shared" si="121"/>
        <v>1</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1</v>
      </c>
    </row>
    <row r="1010" spans="1:51" ht="30" customHeight="1">
      <c r="A1010" s="370">
        <v>1</v>
      </c>
      <c r="B1010" s="370">
        <v>1</v>
      </c>
      <c r="C1010" s="358" t="s">
        <v>765</v>
      </c>
      <c r="D1010" s="343"/>
      <c r="E1010" s="343"/>
      <c r="F1010" s="343"/>
      <c r="G1010" s="343"/>
      <c r="H1010" s="343"/>
      <c r="I1010" s="343"/>
      <c r="J1010" s="344">
        <v>4010401099016</v>
      </c>
      <c r="K1010" s="345"/>
      <c r="L1010" s="345"/>
      <c r="M1010" s="345"/>
      <c r="N1010" s="345"/>
      <c r="O1010" s="345"/>
      <c r="P1010" s="359" t="s">
        <v>774</v>
      </c>
      <c r="Q1010" s="346"/>
      <c r="R1010" s="346"/>
      <c r="S1010" s="346"/>
      <c r="T1010" s="346"/>
      <c r="U1010" s="346"/>
      <c r="V1010" s="346"/>
      <c r="W1010" s="346"/>
      <c r="X1010" s="346"/>
      <c r="Y1010" s="347">
        <v>0.3</v>
      </c>
      <c r="Z1010" s="348"/>
      <c r="AA1010" s="348"/>
      <c r="AB1010" s="349"/>
      <c r="AC1010" s="350" t="s">
        <v>301</v>
      </c>
      <c r="AD1010" s="351"/>
      <c r="AE1010" s="351"/>
      <c r="AF1010" s="351"/>
      <c r="AG1010" s="351"/>
      <c r="AH1010" s="366" t="s">
        <v>769</v>
      </c>
      <c r="AI1010" s="367"/>
      <c r="AJ1010" s="367"/>
      <c r="AK1010" s="367"/>
      <c r="AL1010" s="354"/>
      <c r="AM1010" s="355"/>
      <c r="AN1010" s="355"/>
      <c r="AO1010" s="356"/>
      <c r="AP1010" s="357"/>
      <c r="AQ1010" s="357"/>
      <c r="AR1010" s="357"/>
      <c r="AS1010" s="357"/>
      <c r="AT1010" s="357"/>
      <c r="AU1010" s="357"/>
      <c r="AV1010" s="357"/>
      <c r="AW1010" s="357"/>
      <c r="AX1010" s="357"/>
      <c r="AY1010">
        <f t="shared" si="122"/>
        <v>1</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1</v>
      </c>
    </row>
    <row r="1043" spans="1:51" ht="30" customHeight="1">
      <c r="A1043" s="370">
        <v>1</v>
      </c>
      <c r="B1043" s="370">
        <v>1</v>
      </c>
      <c r="C1043" s="358" t="s">
        <v>766</v>
      </c>
      <c r="D1043" s="343"/>
      <c r="E1043" s="343"/>
      <c r="F1043" s="343"/>
      <c r="G1043" s="343"/>
      <c r="H1043" s="343"/>
      <c r="I1043" s="343"/>
      <c r="J1043" s="344" t="s">
        <v>769</v>
      </c>
      <c r="K1043" s="345"/>
      <c r="L1043" s="345"/>
      <c r="M1043" s="345"/>
      <c r="N1043" s="345"/>
      <c r="O1043" s="345"/>
      <c r="P1043" s="359" t="s">
        <v>775</v>
      </c>
      <c r="Q1043" s="346"/>
      <c r="R1043" s="346"/>
      <c r="S1043" s="346"/>
      <c r="T1043" s="346"/>
      <c r="U1043" s="346"/>
      <c r="V1043" s="346"/>
      <c r="W1043" s="346"/>
      <c r="X1043" s="346"/>
      <c r="Y1043" s="347">
        <v>0</v>
      </c>
      <c r="Z1043" s="348"/>
      <c r="AA1043" s="348"/>
      <c r="AB1043" s="349"/>
      <c r="AC1043" s="350" t="s">
        <v>312</v>
      </c>
      <c r="AD1043" s="351"/>
      <c r="AE1043" s="351"/>
      <c r="AF1043" s="351"/>
      <c r="AG1043" s="351"/>
      <c r="AH1043" s="366" t="s">
        <v>769</v>
      </c>
      <c r="AI1043" s="367"/>
      <c r="AJ1043" s="367"/>
      <c r="AK1043" s="367"/>
      <c r="AL1043" s="354"/>
      <c r="AM1043" s="355"/>
      <c r="AN1043" s="355"/>
      <c r="AO1043" s="356"/>
      <c r="AP1043" s="357"/>
      <c r="AQ1043" s="357"/>
      <c r="AR1043" s="357"/>
      <c r="AS1043" s="357"/>
      <c r="AT1043" s="357"/>
      <c r="AU1043" s="357"/>
      <c r="AV1043" s="357"/>
      <c r="AW1043" s="357"/>
      <c r="AX1043" s="357"/>
      <c r="AY1043">
        <f t="shared" si="123"/>
        <v>1</v>
      </c>
    </row>
    <row r="1044" spans="1:51" ht="30" customHeight="1">
      <c r="A1044" s="370">
        <v>2</v>
      </c>
      <c r="B1044" s="370">
        <v>1</v>
      </c>
      <c r="C1044" s="358" t="s">
        <v>767</v>
      </c>
      <c r="D1044" s="343"/>
      <c r="E1044" s="343"/>
      <c r="F1044" s="343"/>
      <c r="G1044" s="343"/>
      <c r="H1044" s="343"/>
      <c r="I1044" s="343"/>
      <c r="J1044" s="344" t="s">
        <v>769</v>
      </c>
      <c r="K1044" s="345"/>
      <c r="L1044" s="345"/>
      <c r="M1044" s="345"/>
      <c r="N1044" s="345"/>
      <c r="O1044" s="345"/>
      <c r="P1044" s="359" t="s">
        <v>775</v>
      </c>
      <c r="Q1044" s="346"/>
      <c r="R1044" s="346"/>
      <c r="S1044" s="346"/>
      <c r="T1044" s="346"/>
      <c r="U1044" s="346"/>
      <c r="V1044" s="346"/>
      <c r="W1044" s="346"/>
      <c r="X1044" s="346"/>
      <c r="Y1044" s="347">
        <v>0</v>
      </c>
      <c r="Z1044" s="348"/>
      <c r="AA1044" s="348"/>
      <c r="AB1044" s="349"/>
      <c r="AC1044" s="350" t="s">
        <v>312</v>
      </c>
      <c r="AD1044" s="351"/>
      <c r="AE1044" s="351"/>
      <c r="AF1044" s="351"/>
      <c r="AG1044" s="351"/>
      <c r="AH1044" s="366" t="s">
        <v>769</v>
      </c>
      <c r="AI1044" s="367"/>
      <c r="AJ1044" s="367"/>
      <c r="AK1044" s="367"/>
      <c r="AL1044" s="354"/>
      <c r="AM1044" s="355"/>
      <c r="AN1044" s="355"/>
      <c r="AO1044" s="356"/>
      <c r="AP1044" s="357"/>
      <c r="AQ1044" s="357"/>
      <c r="AR1044" s="357"/>
      <c r="AS1044" s="357"/>
      <c r="AT1044" s="357"/>
      <c r="AU1044" s="357"/>
      <c r="AV1044" s="357"/>
      <c r="AW1044" s="357"/>
      <c r="AX1044" s="357"/>
      <c r="AY1044">
        <f>COUNTA($C$1044)</f>
        <v>1</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5">
      <formula>IF(RIGHT(TEXT(P14,"0.#"),1)=".",FALSE,TRUE)</formula>
    </cfRule>
    <cfRule type="expression" dxfId="2792" priority="14006">
      <formula>IF(RIGHT(TEXT(P14,"0.#"),1)=".",TRUE,FALSE)</formula>
    </cfRule>
  </conditionalFormatting>
  <conditionalFormatting sqref="AE32">
    <cfRule type="expression" dxfId="2791" priority="13995">
      <formula>IF(RIGHT(TEXT(AE32,"0.#"),1)=".",FALSE,TRUE)</formula>
    </cfRule>
    <cfRule type="expression" dxfId="2790" priority="13996">
      <formula>IF(RIGHT(TEXT(AE32,"0.#"),1)=".",TRUE,FALSE)</formula>
    </cfRule>
  </conditionalFormatting>
  <conditionalFormatting sqref="P18:AX18">
    <cfRule type="expression" dxfId="2789" priority="13881">
      <formula>IF(RIGHT(TEXT(P18,"0.#"),1)=".",FALSE,TRUE)</formula>
    </cfRule>
    <cfRule type="expression" dxfId="2788" priority="13882">
      <formula>IF(RIGHT(TEXT(P18,"0.#"),1)=".",TRUE,FALSE)</formula>
    </cfRule>
  </conditionalFormatting>
  <conditionalFormatting sqref="Y790">
    <cfRule type="expression" dxfId="2787" priority="13877">
      <formula>IF(RIGHT(TEXT(Y790,"0.#"),1)=".",FALSE,TRUE)</formula>
    </cfRule>
    <cfRule type="expression" dxfId="2786" priority="13878">
      <formula>IF(RIGHT(TEXT(Y790,"0.#"),1)=".",TRUE,FALSE)</formula>
    </cfRule>
  </conditionalFormatting>
  <conditionalFormatting sqref="Y799">
    <cfRule type="expression" dxfId="2785" priority="13873">
      <formula>IF(RIGHT(TEXT(Y799,"0.#"),1)=".",FALSE,TRUE)</formula>
    </cfRule>
    <cfRule type="expression" dxfId="2784" priority="13874">
      <formula>IF(RIGHT(TEXT(Y799,"0.#"),1)=".",TRUE,FALSE)</formula>
    </cfRule>
  </conditionalFormatting>
  <conditionalFormatting sqref="Y830:Y837 Y828 Y817:Y824 Y815 Y804:Y811 Y802">
    <cfRule type="expression" dxfId="2783" priority="13655">
      <formula>IF(RIGHT(TEXT(Y802,"0.#"),1)=".",FALSE,TRUE)</formula>
    </cfRule>
    <cfRule type="expression" dxfId="2782" priority="13656">
      <formula>IF(RIGHT(TEXT(Y802,"0.#"),1)=".",TRUE,FALSE)</formula>
    </cfRule>
  </conditionalFormatting>
  <conditionalFormatting sqref="P16:AQ17 P15:AX15 P13:AX13">
    <cfRule type="expression" dxfId="2781" priority="13703">
      <formula>IF(RIGHT(TEXT(P13,"0.#"),1)=".",FALSE,TRUE)</formula>
    </cfRule>
    <cfRule type="expression" dxfId="2780" priority="13704">
      <formula>IF(RIGHT(TEXT(P13,"0.#"),1)=".",TRUE,FALSE)</formula>
    </cfRule>
  </conditionalFormatting>
  <conditionalFormatting sqref="P19:AJ19">
    <cfRule type="expression" dxfId="2779" priority="13701">
      <formula>IF(RIGHT(TEXT(P19,"0.#"),1)=".",FALSE,TRUE)</formula>
    </cfRule>
    <cfRule type="expression" dxfId="2778" priority="13702">
      <formula>IF(RIGHT(TEXT(P19,"0.#"),1)=".",TRUE,FALSE)</formula>
    </cfRule>
  </conditionalFormatting>
  <conditionalFormatting sqref="AE101 AQ101">
    <cfRule type="expression" dxfId="2777" priority="13693">
      <formula>IF(RIGHT(TEXT(AE101,"0.#"),1)=".",FALSE,TRUE)</formula>
    </cfRule>
    <cfRule type="expression" dxfId="2776" priority="13694">
      <formula>IF(RIGHT(TEXT(AE101,"0.#"),1)=".",TRUE,FALSE)</formula>
    </cfRule>
  </conditionalFormatting>
  <conditionalFormatting sqref="Y791:Y798 Y789">
    <cfRule type="expression" dxfId="2775" priority="13679">
      <formula>IF(RIGHT(TEXT(Y789,"0.#"),1)=".",FALSE,TRUE)</formula>
    </cfRule>
    <cfRule type="expression" dxfId="2774" priority="13680">
      <formula>IF(RIGHT(TEXT(Y789,"0.#"),1)=".",TRUE,FALSE)</formula>
    </cfRule>
  </conditionalFormatting>
  <conditionalFormatting sqref="AU790">
    <cfRule type="expression" dxfId="2773" priority="13677">
      <formula>IF(RIGHT(TEXT(AU790,"0.#"),1)=".",FALSE,TRUE)</formula>
    </cfRule>
    <cfRule type="expression" dxfId="2772" priority="13678">
      <formula>IF(RIGHT(TEXT(AU790,"0.#"),1)=".",TRUE,FALSE)</formula>
    </cfRule>
  </conditionalFormatting>
  <conditionalFormatting sqref="AU799">
    <cfRule type="expression" dxfId="2771" priority="13675">
      <formula>IF(RIGHT(TEXT(AU799,"0.#"),1)=".",FALSE,TRUE)</formula>
    </cfRule>
    <cfRule type="expression" dxfId="2770" priority="13676">
      <formula>IF(RIGHT(TEXT(AU799,"0.#"),1)=".",TRUE,FALSE)</formula>
    </cfRule>
  </conditionalFormatting>
  <conditionalFormatting sqref="AU791:AU798 AU789">
    <cfRule type="expression" dxfId="2769" priority="13673">
      <formula>IF(RIGHT(TEXT(AU789,"0.#"),1)=".",FALSE,TRUE)</formula>
    </cfRule>
    <cfRule type="expression" dxfId="2768" priority="13674">
      <formula>IF(RIGHT(TEXT(AU789,"0.#"),1)=".",TRUE,FALSE)</formula>
    </cfRule>
  </conditionalFormatting>
  <conditionalFormatting sqref="Y829 Y816 Y803">
    <cfRule type="expression" dxfId="2767" priority="13659">
      <formula>IF(RIGHT(TEXT(Y803,"0.#"),1)=".",FALSE,TRUE)</formula>
    </cfRule>
    <cfRule type="expression" dxfId="2766" priority="13660">
      <formula>IF(RIGHT(TEXT(Y803,"0.#"),1)=".",TRUE,FALSE)</formula>
    </cfRule>
  </conditionalFormatting>
  <conditionalFormatting sqref="Y838 Y825 Y812">
    <cfRule type="expression" dxfId="2765" priority="13657">
      <formula>IF(RIGHT(TEXT(Y812,"0.#"),1)=".",FALSE,TRUE)</formula>
    </cfRule>
    <cfRule type="expression" dxfId="2764" priority="13658">
      <formula>IF(RIGHT(TEXT(Y812,"0.#"),1)=".",TRUE,FALSE)</formula>
    </cfRule>
  </conditionalFormatting>
  <conditionalFormatting sqref="AU829 AU816 AU803">
    <cfRule type="expression" dxfId="2763" priority="13653">
      <formula>IF(RIGHT(TEXT(AU803,"0.#"),1)=".",FALSE,TRUE)</formula>
    </cfRule>
    <cfRule type="expression" dxfId="2762" priority="13654">
      <formula>IF(RIGHT(TEXT(AU803,"0.#"),1)=".",TRUE,FALSE)</formula>
    </cfRule>
  </conditionalFormatting>
  <conditionalFormatting sqref="AU838 AU825 AU812">
    <cfRule type="expression" dxfId="2761" priority="13651">
      <formula>IF(RIGHT(TEXT(AU812,"0.#"),1)=".",FALSE,TRUE)</formula>
    </cfRule>
    <cfRule type="expression" dxfId="2760" priority="13652">
      <formula>IF(RIGHT(TEXT(AU812,"0.#"),1)=".",TRUE,FALSE)</formula>
    </cfRule>
  </conditionalFormatting>
  <conditionalFormatting sqref="AU830:AU837 AU828 AU817:AU824 AU815 AU804:AU811 AU802">
    <cfRule type="expression" dxfId="2759" priority="13649">
      <formula>IF(RIGHT(TEXT(AU802,"0.#"),1)=".",FALSE,TRUE)</formula>
    </cfRule>
    <cfRule type="expression" dxfId="2758" priority="13650">
      <formula>IF(RIGHT(TEXT(AU802,"0.#"),1)=".",TRUE,FALSE)</formula>
    </cfRule>
  </conditionalFormatting>
  <conditionalFormatting sqref="AM87">
    <cfRule type="expression" dxfId="2757" priority="13303">
      <formula>IF(RIGHT(TEXT(AM87,"0.#"),1)=".",FALSE,TRUE)</formula>
    </cfRule>
    <cfRule type="expression" dxfId="2756" priority="13304">
      <formula>IF(RIGHT(TEXT(AM87,"0.#"),1)=".",TRUE,FALSE)</formula>
    </cfRule>
  </conditionalFormatting>
  <conditionalFormatting sqref="AE55">
    <cfRule type="expression" dxfId="2755" priority="13371">
      <formula>IF(RIGHT(TEXT(AE55,"0.#"),1)=".",FALSE,TRUE)</formula>
    </cfRule>
    <cfRule type="expression" dxfId="2754" priority="13372">
      <formula>IF(RIGHT(TEXT(AE55,"0.#"),1)=".",TRUE,FALSE)</formula>
    </cfRule>
  </conditionalFormatting>
  <conditionalFormatting sqref="AI55">
    <cfRule type="expression" dxfId="2753" priority="13369">
      <formula>IF(RIGHT(TEXT(AI55,"0.#"),1)=".",FALSE,TRUE)</formula>
    </cfRule>
    <cfRule type="expression" dxfId="2752" priority="13370">
      <formula>IF(RIGHT(TEXT(AI55,"0.#"),1)=".",TRUE,FALSE)</formula>
    </cfRule>
  </conditionalFormatting>
  <conditionalFormatting sqref="AM34">
    <cfRule type="expression" dxfId="2751" priority="13449">
      <formula>IF(RIGHT(TEXT(AM34,"0.#"),1)=".",FALSE,TRUE)</formula>
    </cfRule>
    <cfRule type="expression" dxfId="2750" priority="13450">
      <formula>IF(RIGHT(TEXT(AM34,"0.#"),1)=".",TRUE,FALSE)</formula>
    </cfRule>
  </conditionalFormatting>
  <conditionalFormatting sqref="AE33">
    <cfRule type="expression" dxfId="2749" priority="13463">
      <formula>IF(RIGHT(TEXT(AE33,"0.#"),1)=".",FALSE,TRUE)</formula>
    </cfRule>
    <cfRule type="expression" dxfId="2748" priority="13464">
      <formula>IF(RIGHT(TEXT(AE33,"0.#"),1)=".",TRUE,FALSE)</formula>
    </cfRule>
  </conditionalFormatting>
  <conditionalFormatting sqref="AE34">
    <cfRule type="expression" dxfId="2747" priority="13461">
      <formula>IF(RIGHT(TEXT(AE34,"0.#"),1)=".",FALSE,TRUE)</formula>
    </cfRule>
    <cfRule type="expression" dxfId="2746" priority="13462">
      <formula>IF(RIGHT(TEXT(AE34,"0.#"),1)=".",TRUE,FALSE)</formula>
    </cfRule>
  </conditionalFormatting>
  <conditionalFormatting sqref="AI34">
    <cfRule type="expression" dxfId="2745" priority="13459">
      <formula>IF(RIGHT(TEXT(AI34,"0.#"),1)=".",FALSE,TRUE)</formula>
    </cfRule>
    <cfRule type="expression" dxfId="2744" priority="13460">
      <formula>IF(RIGHT(TEXT(AI34,"0.#"),1)=".",TRUE,FALSE)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07:AM108 AQ108">
    <cfRule type="expression" dxfId="701" priority="1">
      <formula>IF(RIGHT(TEXT(AM107,"0.#"),1)=".",FALSE,TRUE)</formula>
    </cfRule>
    <cfRule type="expression" dxfId="700" priority="2">
      <formula>IF(RIGHT(TEXT(AM107,"0.#"),1)=".",TRUE,FALSE)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25" orientation="portrait" r:id="rId1"/>
  <headerFooter differentFirst="1" alignWithMargins="0"/>
  <rowBreaks count="24" manualBreakCount="24">
    <brk id="43" max="50" man="1"/>
    <brk id="78" max="50" man="1"/>
    <brk id="123" max="50" man="1"/>
    <brk id="165" max="50" man="1"/>
    <brk id="246" max="50" man="1"/>
    <brk id="285" max="50" man="1"/>
    <brk id="327" max="50" man="1"/>
    <brk id="366" max="50" man="1"/>
    <brk id="405" max="50" man="1"/>
    <brk id="429" max="50" man="1"/>
    <brk id="483" max="50" man="1"/>
    <brk id="537" max="50" man="1"/>
    <brk id="591" max="50" man="1"/>
    <brk id="645" max="50" man="1"/>
    <brk id="699" max="50" man="1"/>
    <brk id="776" max="50" man="1"/>
    <brk id="874" max="50" man="1"/>
    <brk id="907" max="50" man="1"/>
    <brk id="940" max="50" man="1"/>
    <brk id="973" max="50" man="1"/>
    <brk id="1006" max="50" man="1"/>
    <brk id="1039" max="50" man="1"/>
    <brk id="1072" max="50" man="1"/>
    <brk id="110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707</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t="s">
        <v>707</v>
      </c>
      <c r="M9" s="13" t="str">
        <f t="shared" si="2"/>
        <v>エネルギー対策</v>
      </c>
      <c r="N9" s="13" t="str">
        <f t="shared" si="6"/>
        <v>エネルギー対策</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エネルギー対策</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エネルギー対策</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エネルギー対策</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7"/>
      <c r="Z2" s="825"/>
      <c r="AA2" s="826"/>
      <c r="AB2" s="1021" t="s">
        <v>44</v>
      </c>
      <c r="AC2" s="1022"/>
      <c r="AD2" s="1023"/>
      <c r="AE2" s="1027" t="s">
        <v>20</v>
      </c>
      <c r="AF2" s="1027"/>
      <c r="AG2" s="1027"/>
      <c r="AH2" s="1027"/>
      <c r="AI2" s="1027" t="s">
        <v>21</v>
      </c>
      <c r="AJ2" s="1027"/>
      <c r="AK2" s="1027"/>
      <c r="AL2" s="556"/>
      <c r="AM2" s="1027" t="s">
        <v>45</v>
      </c>
      <c r="AN2" s="1027"/>
      <c r="AO2" s="1027"/>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48</v>
      </c>
      <c r="AT3" s="137"/>
      <c r="AU3" s="200"/>
      <c r="AV3" s="200"/>
      <c r="AW3" s="392" t="s">
        <v>49</v>
      </c>
      <c r="AX3" s="393"/>
      <c r="AY3" s="34">
        <f>$AY$2</f>
        <v>0</v>
      </c>
    </row>
    <row r="4" spans="1:51" ht="22.5" customHeight="1">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50</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51</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52</v>
      </c>
      <c r="Z6" s="1009"/>
      <c r="AA6" s="1010"/>
      <c r="AB6" s="593" t="s">
        <v>53</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7"/>
      <c r="Z9" s="825"/>
      <c r="AA9" s="826"/>
      <c r="AB9" s="1021" t="s">
        <v>44</v>
      </c>
      <c r="AC9" s="1022"/>
      <c r="AD9" s="1023"/>
      <c r="AE9" s="1027" t="s">
        <v>20</v>
      </c>
      <c r="AF9" s="1027"/>
      <c r="AG9" s="1027"/>
      <c r="AH9" s="1027"/>
      <c r="AI9" s="1027" t="s">
        <v>21</v>
      </c>
      <c r="AJ9" s="1027"/>
      <c r="AK9" s="1027"/>
      <c r="AL9" s="556"/>
      <c r="AM9" s="1027" t="s">
        <v>45</v>
      </c>
      <c r="AN9" s="1027"/>
      <c r="AO9" s="1027"/>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50</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51</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3" t="s">
        <v>53</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7"/>
      <c r="Z16" s="825"/>
      <c r="AA16" s="826"/>
      <c r="AB16" s="1021" t="s">
        <v>44</v>
      </c>
      <c r="AC16" s="1022"/>
      <c r="AD16" s="1023"/>
      <c r="AE16" s="1027" t="s">
        <v>20</v>
      </c>
      <c r="AF16" s="1027"/>
      <c r="AG16" s="1027"/>
      <c r="AH16" s="1027"/>
      <c r="AI16" s="1027" t="s">
        <v>21</v>
      </c>
      <c r="AJ16" s="1027"/>
      <c r="AK16" s="1027"/>
      <c r="AL16" s="556"/>
      <c r="AM16" s="1027" t="s">
        <v>45</v>
      </c>
      <c r="AN16" s="1027"/>
      <c r="AO16" s="1027"/>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50</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51</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3" t="s">
        <v>53</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7"/>
      <c r="Z23" s="825"/>
      <c r="AA23" s="826"/>
      <c r="AB23" s="1021" t="s">
        <v>44</v>
      </c>
      <c r="AC23" s="1022"/>
      <c r="AD23" s="1023"/>
      <c r="AE23" s="1027" t="s">
        <v>20</v>
      </c>
      <c r="AF23" s="1027"/>
      <c r="AG23" s="1027"/>
      <c r="AH23" s="1027"/>
      <c r="AI23" s="1027" t="s">
        <v>21</v>
      </c>
      <c r="AJ23" s="1027"/>
      <c r="AK23" s="1027"/>
      <c r="AL23" s="556"/>
      <c r="AM23" s="1027" t="s">
        <v>45</v>
      </c>
      <c r="AN23" s="1027"/>
      <c r="AO23" s="1027"/>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50</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51</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3" t="s">
        <v>53</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7"/>
      <c r="Z30" s="825"/>
      <c r="AA30" s="826"/>
      <c r="AB30" s="1021" t="s">
        <v>44</v>
      </c>
      <c r="AC30" s="1022"/>
      <c r="AD30" s="1023"/>
      <c r="AE30" s="1027" t="s">
        <v>20</v>
      </c>
      <c r="AF30" s="1027"/>
      <c r="AG30" s="1027"/>
      <c r="AH30" s="1027"/>
      <c r="AI30" s="1027" t="s">
        <v>21</v>
      </c>
      <c r="AJ30" s="1027"/>
      <c r="AK30" s="1027"/>
      <c r="AL30" s="556"/>
      <c r="AM30" s="1027" t="s">
        <v>45</v>
      </c>
      <c r="AN30" s="1027"/>
      <c r="AO30" s="1027"/>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50</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51</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3" t="s">
        <v>53</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7"/>
      <c r="Z37" s="825"/>
      <c r="AA37" s="826"/>
      <c r="AB37" s="1021" t="s">
        <v>44</v>
      </c>
      <c r="AC37" s="1022"/>
      <c r="AD37" s="1023"/>
      <c r="AE37" s="1027" t="s">
        <v>20</v>
      </c>
      <c r="AF37" s="1027"/>
      <c r="AG37" s="1027"/>
      <c r="AH37" s="1027"/>
      <c r="AI37" s="1027" t="s">
        <v>21</v>
      </c>
      <c r="AJ37" s="1027"/>
      <c r="AK37" s="1027"/>
      <c r="AL37" s="556"/>
      <c r="AM37" s="1027" t="s">
        <v>45</v>
      </c>
      <c r="AN37" s="1027"/>
      <c r="AO37" s="1027"/>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50</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51</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3" t="s">
        <v>53</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7"/>
      <c r="Z44" s="825"/>
      <c r="AA44" s="826"/>
      <c r="AB44" s="1021" t="s">
        <v>44</v>
      </c>
      <c r="AC44" s="1022"/>
      <c r="AD44" s="1023"/>
      <c r="AE44" s="1027" t="s">
        <v>20</v>
      </c>
      <c r="AF44" s="1027"/>
      <c r="AG44" s="1027"/>
      <c r="AH44" s="1027"/>
      <c r="AI44" s="1027" t="s">
        <v>21</v>
      </c>
      <c r="AJ44" s="1027"/>
      <c r="AK44" s="1027"/>
      <c r="AL44" s="556"/>
      <c r="AM44" s="1027" t="s">
        <v>45</v>
      </c>
      <c r="AN44" s="1027"/>
      <c r="AO44" s="1027"/>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50</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51</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3" t="s">
        <v>53</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7"/>
      <c r="Z51" s="825"/>
      <c r="AA51" s="826"/>
      <c r="AB51" s="556" t="s">
        <v>44</v>
      </c>
      <c r="AC51" s="1022"/>
      <c r="AD51" s="1023"/>
      <c r="AE51" s="1027" t="s">
        <v>20</v>
      </c>
      <c r="AF51" s="1027"/>
      <c r="AG51" s="1027"/>
      <c r="AH51" s="1027"/>
      <c r="AI51" s="1027" t="s">
        <v>21</v>
      </c>
      <c r="AJ51" s="1027"/>
      <c r="AK51" s="1027"/>
      <c r="AL51" s="556"/>
      <c r="AM51" s="1027" t="s">
        <v>45</v>
      </c>
      <c r="AN51" s="1027"/>
      <c r="AO51" s="1027"/>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50</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51</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3" t="s">
        <v>53</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7"/>
      <c r="Z58" s="825"/>
      <c r="AA58" s="826"/>
      <c r="AB58" s="1021" t="s">
        <v>44</v>
      </c>
      <c r="AC58" s="1022"/>
      <c r="AD58" s="1023"/>
      <c r="AE58" s="1027" t="s">
        <v>20</v>
      </c>
      <c r="AF58" s="1027"/>
      <c r="AG58" s="1027"/>
      <c r="AH58" s="1027"/>
      <c r="AI58" s="1027" t="s">
        <v>21</v>
      </c>
      <c r="AJ58" s="1027"/>
      <c r="AK58" s="1027"/>
      <c r="AL58" s="556"/>
      <c r="AM58" s="1027" t="s">
        <v>45</v>
      </c>
      <c r="AN58" s="1027"/>
      <c r="AO58" s="1027"/>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50</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51</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3" t="s">
        <v>53</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7"/>
      <c r="Z65" s="825"/>
      <c r="AA65" s="826"/>
      <c r="AB65" s="1021" t="s">
        <v>44</v>
      </c>
      <c r="AC65" s="1022"/>
      <c r="AD65" s="1023"/>
      <c r="AE65" s="1027" t="s">
        <v>20</v>
      </c>
      <c r="AF65" s="1027"/>
      <c r="AG65" s="1027"/>
      <c r="AH65" s="1027"/>
      <c r="AI65" s="1027" t="s">
        <v>21</v>
      </c>
      <c r="AJ65" s="1027"/>
      <c r="AK65" s="1027"/>
      <c r="AL65" s="556"/>
      <c r="AM65" s="1027" t="s">
        <v>45</v>
      </c>
      <c r="AN65" s="1027"/>
      <c r="AO65" s="1027"/>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50</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51</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52</v>
      </c>
      <c r="Z69" s="1009"/>
      <c r="AA69" s="1010"/>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6" t="s">
        <v>620</v>
      </c>
      <c r="B2" s="1047"/>
      <c r="C2" s="1047"/>
      <c r="D2" s="1047"/>
      <c r="E2" s="1047"/>
      <c r="F2" s="1048"/>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11" t="s">
        <v>166</v>
      </c>
      <c r="H3" s="667"/>
      <c r="I3" s="667"/>
      <c r="J3" s="667"/>
      <c r="K3" s="667"/>
      <c r="L3" s="666" t="s">
        <v>167</v>
      </c>
      <c r="M3" s="667"/>
      <c r="N3" s="667"/>
      <c r="O3" s="667"/>
      <c r="P3" s="667"/>
      <c r="Q3" s="667"/>
      <c r="R3" s="667"/>
      <c r="S3" s="667"/>
      <c r="T3" s="667"/>
      <c r="U3" s="667"/>
      <c r="V3" s="667"/>
      <c r="W3" s="667"/>
      <c r="X3" s="668"/>
      <c r="Y3" s="652" t="s">
        <v>168</v>
      </c>
      <c r="Z3" s="653"/>
      <c r="AA3" s="653"/>
      <c r="AB3" s="797"/>
      <c r="AC3" s="811" t="s">
        <v>166</v>
      </c>
      <c r="AD3" s="667"/>
      <c r="AE3" s="667"/>
      <c r="AF3" s="667"/>
      <c r="AG3" s="667"/>
      <c r="AH3" s="666" t="s">
        <v>167</v>
      </c>
      <c r="AI3" s="667"/>
      <c r="AJ3" s="667"/>
      <c r="AK3" s="667"/>
      <c r="AL3" s="667"/>
      <c r="AM3" s="667"/>
      <c r="AN3" s="667"/>
      <c r="AO3" s="667"/>
      <c r="AP3" s="667"/>
      <c r="AQ3" s="667"/>
      <c r="AR3" s="667"/>
      <c r="AS3" s="667"/>
      <c r="AT3" s="668"/>
      <c r="AU3" s="652" t="s">
        <v>168</v>
      </c>
      <c r="AV3" s="653"/>
      <c r="AW3" s="653"/>
      <c r="AX3" s="654"/>
      <c r="AY3" s="34">
        <f>$AY$2</f>
        <v>0</v>
      </c>
    </row>
    <row r="4" spans="1:51" ht="24.75" customHeight="1">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0"/>
      <c r="B14" s="1041"/>
      <c r="C14" s="1041"/>
      <c r="D14" s="1041"/>
      <c r="E14" s="1041"/>
      <c r="F14" s="1042"/>
      <c r="G14" s="822" t="s">
        <v>31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c r="A15" s="1040"/>
      <c r="B15" s="1041"/>
      <c r="C15" s="1041"/>
      <c r="D15" s="1041"/>
      <c r="E15" s="1041"/>
      <c r="F15" s="1042"/>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c r="A16" s="1040"/>
      <c r="B16" s="1041"/>
      <c r="C16" s="1041"/>
      <c r="D16" s="1041"/>
      <c r="E16" s="1041"/>
      <c r="F16" s="1042"/>
      <c r="G16" s="811" t="s">
        <v>166</v>
      </c>
      <c r="H16" s="667"/>
      <c r="I16" s="667"/>
      <c r="J16" s="667"/>
      <c r="K16" s="667"/>
      <c r="L16" s="666" t="s">
        <v>167</v>
      </c>
      <c r="M16" s="667"/>
      <c r="N16" s="667"/>
      <c r="O16" s="667"/>
      <c r="P16" s="667"/>
      <c r="Q16" s="667"/>
      <c r="R16" s="667"/>
      <c r="S16" s="667"/>
      <c r="T16" s="667"/>
      <c r="U16" s="667"/>
      <c r="V16" s="667"/>
      <c r="W16" s="667"/>
      <c r="X16" s="668"/>
      <c r="Y16" s="652" t="s">
        <v>168</v>
      </c>
      <c r="Z16" s="653"/>
      <c r="AA16" s="653"/>
      <c r="AB16" s="797"/>
      <c r="AC16" s="811" t="s">
        <v>166</v>
      </c>
      <c r="AD16" s="667"/>
      <c r="AE16" s="667"/>
      <c r="AF16" s="667"/>
      <c r="AG16" s="667"/>
      <c r="AH16" s="666" t="s">
        <v>167</v>
      </c>
      <c r="AI16" s="667"/>
      <c r="AJ16" s="667"/>
      <c r="AK16" s="667"/>
      <c r="AL16" s="667"/>
      <c r="AM16" s="667"/>
      <c r="AN16" s="667"/>
      <c r="AO16" s="667"/>
      <c r="AP16" s="667"/>
      <c r="AQ16" s="667"/>
      <c r="AR16" s="667"/>
      <c r="AS16" s="667"/>
      <c r="AT16" s="668"/>
      <c r="AU16" s="652" t="s">
        <v>168</v>
      </c>
      <c r="AV16" s="653"/>
      <c r="AW16" s="653"/>
      <c r="AX16" s="654"/>
      <c r="AY16" s="34">
        <f>$AY$15</f>
        <v>0</v>
      </c>
    </row>
    <row r="17" spans="1:51" ht="24.75" customHeight="1">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0"/>
      <c r="B27" s="1041"/>
      <c r="C27" s="1041"/>
      <c r="D27" s="1041"/>
      <c r="E27" s="1041"/>
      <c r="F27" s="1042"/>
      <c r="G27" s="822" t="s">
        <v>31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c r="A28" s="1040"/>
      <c r="B28" s="1041"/>
      <c r="C28" s="1041"/>
      <c r="D28" s="1041"/>
      <c r="E28" s="1041"/>
      <c r="F28" s="1042"/>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c r="A29" s="1040"/>
      <c r="B29" s="1041"/>
      <c r="C29" s="1041"/>
      <c r="D29" s="1041"/>
      <c r="E29" s="1041"/>
      <c r="F29" s="1042"/>
      <c r="G29" s="811" t="s">
        <v>166</v>
      </c>
      <c r="H29" s="667"/>
      <c r="I29" s="667"/>
      <c r="J29" s="667"/>
      <c r="K29" s="667"/>
      <c r="L29" s="666" t="s">
        <v>167</v>
      </c>
      <c r="M29" s="667"/>
      <c r="N29" s="667"/>
      <c r="O29" s="667"/>
      <c r="P29" s="667"/>
      <c r="Q29" s="667"/>
      <c r="R29" s="667"/>
      <c r="S29" s="667"/>
      <c r="T29" s="667"/>
      <c r="U29" s="667"/>
      <c r="V29" s="667"/>
      <c r="W29" s="667"/>
      <c r="X29" s="668"/>
      <c r="Y29" s="652" t="s">
        <v>168</v>
      </c>
      <c r="Z29" s="653"/>
      <c r="AA29" s="653"/>
      <c r="AB29" s="797"/>
      <c r="AC29" s="811" t="s">
        <v>166</v>
      </c>
      <c r="AD29" s="667"/>
      <c r="AE29" s="667"/>
      <c r="AF29" s="667"/>
      <c r="AG29" s="667"/>
      <c r="AH29" s="666" t="s">
        <v>167</v>
      </c>
      <c r="AI29" s="667"/>
      <c r="AJ29" s="667"/>
      <c r="AK29" s="667"/>
      <c r="AL29" s="667"/>
      <c r="AM29" s="667"/>
      <c r="AN29" s="667"/>
      <c r="AO29" s="667"/>
      <c r="AP29" s="667"/>
      <c r="AQ29" s="667"/>
      <c r="AR29" s="667"/>
      <c r="AS29" s="667"/>
      <c r="AT29" s="668"/>
      <c r="AU29" s="652" t="s">
        <v>168</v>
      </c>
      <c r="AV29" s="653"/>
      <c r="AW29" s="653"/>
      <c r="AX29" s="654"/>
      <c r="AY29" s="34">
        <f>$AY$28</f>
        <v>0</v>
      </c>
    </row>
    <row r="30" spans="1:51" ht="24.75" customHeight="1">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0"/>
      <c r="B40" s="1041"/>
      <c r="C40" s="1041"/>
      <c r="D40" s="1041"/>
      <c r="E40" s="1041"/>
      <c r="F40" s="1042"/>
      <c r="G40" s="822" t="s">
        <v>31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c r="A41" s="1040"/>
      <c r="B41" s="1041"/>
      <c r="C41" s="1041"/>
      <c r="D41" s="1041"/>
      <c r="E41" s="1041"/>
      <c r="F41" s="1042"/>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c r="A42" s="1040"/>
      <c r="B42" s="1041"/>
      <c r="C42" s="1041"/>
      <c r="D42" s="1041"/>
      <c r="E42" s="1041"/>
      <c r="F42" s="1042"/>
      <c r="G42" s="811" t="s">
        <v>166</v>
      </c>
      <c r="H42" s="667"/>
      <c r="I42" s="667"/>
      <c r="J42" s="667"/>
      <c r="K42" s="667"/>
      <c r="L42" s="666" t="s">
        <v>167</v>
      </c>
      <c r="M42" s="667"/>
      <c r="N42" s="667"/>
      <c r="O42" s="667"/>
      <c r="P42" s="667"/>
      <c r="Q42" s="667"/>
      <c r="R42" s="667"/>
      <c r="S42" s="667"/>
      <c r="T42" s="667"/>
      <c r="U42" s="667"/>
      <c r="V42" s="667"/>
      <c r="W42" s="667"/>
      <c r="X42" s="668"/>
      <c r="Y42" s="652" t="s">
        <v>168</v>
      </c>
      <c r="Z42" s="653"/>
      <c r="AA42" s="653"/>
      <c r="AB42" s="797"/>
      <c r="AC42" s="811" t="s">
        <v>166</v>
      </c>
      <c r="AD42" s="667"/>
      <c r="AE42" s="667"/>
      <c r="AF42" s="667"/>
      <c r="AG42" s="667"/>
      <c r="AH42" s="666" t="s">
        <v>167</v>
      </c>
      <c r="AI42" s="667"/>
      <c r="AJ42" s="667"/>
      <c r="AK42" s="667"/>
      <c r="AL42" s="667"/>
      <c r="AM42" s="667"/>
      <c r="AN42" s="667"/>
      <c r="AO42" s="667"/>
      <c r="AP42" s="667"/>
      <c r="AQ42" s="667"/>
      <c r="AR42" s="667"/>
      <c r="AS42" s="667"/>
      <c r="AT42" s="668"/>
      <c r="AU42" s="652" t="s">
        <v>168</v>
      </c>
      <c r="AV42" s="653"/>
      <c r="AW42" s="653"/>
      <c r="AX42" s="654"/>
      <c r="AY42" s="34">
        <f>$AY$41</f>
        <v>0</v>
      </c>
    </row>
    <row r="43" spans="1:51" ht="24.75" customHeight="1">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620</v>
      </c>
      <c r="B55" s="1047"/>
      <c r="C55" s="1047"/>
      <c r="D55" s="1047"/>
      <c r="E55" s="1047"/>
      <c r="F55" s="1048"/>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c r="A56" s="1040"/>
      <c r="B56" s="1041"/>
      <c r="C56" s="1041"/>
      <c r="D56" s="1041"/>
      <c r="E56" s="1041"/>
      <c r="F56" s="1042"/>
      <c r="G56" s="811" t="s">
        <v>166</v>
      </c>
      <c r="H56" s="667"/>
      <c r="I56" s="667"/>
      <c r="J56" s="667"/>
      <c r="K56" s="667"/>
      <c r="L56" s="666" t="s">
        <v>167</v>
      </c>
      <c r="M56" s="667"/>
      <c r="N56" s="667"/>
      <c r="O56" s="667"/>
      <c r="P56" s="667"/>
      <c r="Q56" s="667"/>
      <c r="R56" s="667"/>
      <c r="S56" s="667"/>
      <c r="T56" s="667"/>
      <c r="U56" s="667"/>
      <c r="V56" s="667"/>
      <c r="W56" s="667"/>
      <c r="X56" s="668"/>
      <c r="Y56" s="652" t="s">
        <v>168</v>
      </c>
      <c r="Z56" s="653"/>
      <c r="AA56" s="653"/>
      <c r="AB56" s="797"/>
      <c r="AC56" s="811" t="s">
        <v>166</v>
      </c>
      <c r="AD56" s="667"/>
      <c r="AE56" s="667"/>
      <c r="AF56" s="667"/>
      <c r="AG56" s="667"/>
      <c r="AH56" s="666" t="s">
        <v>167</v>
      </c>
      <c r="AI56" s="667"/>
      <c r="AJ56" s="667"/>
      <c r="AK56" s="667"/>
      <c r="AL56" s="667"/>
      <c r="AM56" s="667"/>
      <c r="AN56" s="667"/>
      <c r="AO56" s="667"/>
      <c r="AP56" s="667"/>
      <c r="AQ56" s="667"/>
      <c r="AR56" s="667"/>
      <c r="AS56" s="667"/>
      <c r="AT56" s="668"/>
      <c r="AU56" s="652" t="s">
        <v>168</v>
      </c>
      <c r="AV56" s="653"/>
      <c r="AW56" s="653"/>
      <c r="AX56" s="654"/>
      <c r="AY56" s="34">
        <f>$AY$55</f>
        <v>0</v>
      </c>
    </row>
    <row r="57" spans="1:51" ht="24.75" customHeight="1">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0"/>
      <c r="B67" s="1041"/>
      <c r="C67" s="1041"/>
      <c r="D67" s="1041"/>
      <c r="E67" s="1041"/>
      <c r="F67" s="1042"/>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c r="A68" s="1040"/>
      <c r="B68" s="1041"/>
      <c r="C68" s="1041"/>
      <c r="D68" s="1041"/>
      <c r="E68" s="1041"/>
      <c r="F68" s="1042"/>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c r="A69" s="1040"/>
      <c r="B69" s="1041"/>
      <c r="C69" s="1041"/>
      <c r="D69" s="1041"/>
      <c r="E69" s="1041"/>
      <c r="F69" s="1042"/>
      <c r="G69" s="811" t="s">
        <v>166</v>
      </c>
      <c r="H69" s="667"/>
      <c r="I69" s="667"/>
      <c r="J69" s="667"/>
      <c r="K69" s="667"/>
      <c r="L69" s="666" t="s">
        <v>167</v>
      </c>
      <c r="M69" s="667"/>
      <c r="N69" s="667"/>
      <c r="O69" s="667"/>
      <c r="P69" s="667"/>
      <c r="Q69" s="667"/>
      <c r="R69" s="667"/>
      <c r="S69" s="667"/>
      <c r="T69" s="667"/>
      <c r="U69" s="667"/>
      <c r="V69" s="667"/>
      <c r="W69" s="667"/>
      <c r="X69" s="668"/>
      <c r="Y69" s="652" t="s">
        <v>168</v>
      </c>
      <c r="Z69" s="653"/>
      <c r="AA69" s="653"/>
      <c r="AB69" s="797"/>
      <c r="AC69" s="811" t="s">
        <v>166</v>
      </c>
      <c r="AD69" s="667"/>
      <c r="AE69" s="667"/>
      <c r="AF69" s="667"/>
      <c r="AG69" s="667"/>
      <c r="AH69" s="666" t="s">
        <v>167</v>
      </c>
      <c r="AI69" s="667"/>
      <c r="AJ69" s="667"/>
      <c r="AK69" s="667"/>
      <c r="AL69" s="667"/>
      <c r="AM69" s="667"/>
      <c r="AN69" s="667"/>
      <c r="AO69" s="667"/>
      <c r="AP69" s="667"/>
      <c r="AQ69" s="667"/>
      <c r="AR69" s="667"/>
      <c r="AS69" s="667"/>
      <c r="AT69" s="668"/>
      <c r="AU69" s="652" t="s">
        <v>168</v>
      </c>
      <c r="AV69" s="653"/>
      <c r="AW69" s="653"/>
      <c r="AX69" s="654"/>
      <c r="AY69" s="34">
        <f>$AY$68</f>
        <v>0</v>
      </c>
    </row>
    <row r="70" spans="1:51" ht="24.75" customHeight="1">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0"/>
      <c r="B80" s="1041"/>
      <c r="C80" s="1041"/>
      <c r="D80" s="1041"/>
      <c r="E80" s="1041"/>
      <c r="F80" s="1042"/>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c r="A81" s="1040"/>
      <c r="B81" s="1041"/>
      <c r="C81" s="1041"/>
      <c r="D81" s="1041"/>
      <c r="E81" s="1041"/>
      <c r="F81" s="1042"/>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c r="A82" s="1040"/>
      <c r="B82" s="1041"/>
      <c r="C82" s="1041"/>
      <c r="D82" s="1041"/>
      <c r="E82" s="1041"/>
      <c r="F82" s="1042"/>
      <c r="G82" s="811" t="s">
        <v>166</v>
      </c>
      <c r="H82" s="667"/>
      <c r="I82" s="667"/>
      <c r="J82" s="667"/>
      <c r="K82" s="667"/>
      <c r="L82" s="666" t="s">
        <v>167</v>
      </c>
      <c r="M82" s="667"/>
      <c r="N82" s="667"/>
      <c r="O82" s="667"/>
      <c r="P82" s="667"/>
      <c r="Q82" s="667"/>
      <c r="R82" s="667"/>
      <c r="S82" s="667"/>
      <c r="T82" s="667"/>
      <c r="U82" s="667"/>
      <c r="V82" s="667"/>
      <c r="W82" s="667"/>
      <c r="X82" s="668"/>
      <c r="Y82" s="652" t="s">
        <v>168</v>
      </c>
      <c r="Z82" s="653"/>
      <c r="AA82" s="653"/>
      <c r="AB82" s="797"/>
      <c r="AC82" s="811" t="s">
        <v>166</v>
      </c>
      <c r="AD82" s="667"/>
      <c r="AE82" s="667"/>
      <c r="AF82" s="667"/>
      <c r="AG82" s="667"/>
      <c r="AH82" s="666" t="s">
        <v>167</v>
      </c>
      <c r="AI82" s="667"/>
      <c r="AJ82" s="667"/>
      <c r="AK82" s="667"/>
      <c r="AL82" s="667"/>
      <c r="AM82" s="667"/>
      <c r="AN82" s="667"/>
      <c r="AO82" s="667"/>
      <c r="AP82" s="667"/>
      <c r="AQ82" s="667"/>
      <c r="AR82" s="667"/>
      <c r="AS82" s="667"/>
      <c r="AT82" s="668"/>
      <c r="AU82" s="652" t="s">
        <v>168</v>
      </c>
      <c r="AV82" s="653"/>
      <c r="AW82" s="653"/>
      <c r="AX82" s="654"/>
      <c r="AY82" s="34">
        <f>$AY$81</f>
        <v>0</v>
      </c>
    </row>
    <row r="83" spans="1:51" ht="24.75" customHeight="1">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0"/>
      <c r="B93" s="1041"/>
      <c r="C93" s="1041"/>
      <c r="D93" s="1041"/>
      <c r="E93" s="1041"/>
      <c r="F93" s="1042"/>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c r="A94" s="1040"/>
      <c r="B94" s="1041"/>
      <c r="C94" s="1041"/>
      <c r="D94" s="1041"/>
      <c r="E94" s="1041"/>
      <c r="F94" s="1042"/>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c r="A95" s="1040"/>
      <c r="B95" s="1041"/>
      <c r="C95" s="1041"/>
      <c r="D95" s="1041"/>
      <c r="E95" s="1041"/>
      <c r="F95" s="1042"/>
      <c r="G95" s="811" t="s">
        <v>166</v>
      </c>
      <c r="H95" s="667"/>
      <c r="I95" s="667"/>
      <c r="J95" s="667"/>
      <c r="K95" s="667"/>
      <c r="L95" s="666" t="s">
        <v>167</v>
      </c>
      <c r="M95" s="667"/>
      <c r="N95" s="667"/>
      <c r="O95" s="667"/>
      <c r="P95" s="667"/>
      <c r="Q95" s="667"/>
      <c r="R95" s="667"/>
      <c r="S95" s="667"/>
      <c r="T95" s="667"/>
      <c r="U95" s="667"/>
      <c r="V95" s="667"/>
      <c r="W95" s="667"/>
      <c r="X95" s="668"/>
      <c r="Y95" s="652" t="s">
        <v>168</v>
      </c>
      <c r="Z95" s="653"/>
      <c r="AA95" s="653"/>
      <c r="AB95" s="797"/>
      <c r="AC95" s="811" t="s">
        <v>166</v>
      </c>
      <c r="AD95" s="667"/>
      <c r="AE95" s="667"/>
      <c r="AF95" s="667"/>
      <c r="AG95" s="667"/>
      <c r="AH95" s="666" t="s">
        <v>167</v>
      </c>
      <c r="AI95" s="667"/>
      <c r="AJ95" s="667"/>
      <c r="AK95" s="667"/>
      <c r="AL95" s="667"/>
      <c r="AM95" s="667"/>
      <c r="AN95" s="667"/>
      <c r="AO95" s="667"/>
      <c r="AP95" s="667"/>
      <c r="AQ95" s="667"/>
      <c r="AR95" s="667"/>
      <c r="AS95" s="667"/>
      <c r="AT95" s="668"/>
      <c r="AU95" s="652" t="s">
        <v>168</v>
      </c>
      <c r="AV95" s="653"/>
      <c r="AW95" s="653"/>
      <c r="AX95" s="654"/>
      <c r="AY95" s="34">
        <f>$AY$94</f>
        <v>0</v>
      </c>
    </row>
    <row r="96" spans="1:51" ht="24.75" customHeight="1">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620</v>
      </c>
      <c r="B108" s="1047"/>
      <c r="C108" s="1047"/>
      <c r="D108" s="1047"/>
      <c r="E108" s="1047"/>
      <c r="F108" s="1048"/>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c r="A109" s="1040"/>
      <c r="B109" s="1041"/>
      <c r="C109" s="1041"/>
      <c r="D109" s="1041"/>
      <c r="E109" s="1041"/>
      <c r="F109" s="1042"/>
      <c r="G109" s="811" t="s">
        <v>166</v>
      </c>
      <c r="H109" s="667"/>
      <c r="I109" s="667"/>
      <c r="J109" s="667"/>
      <c r="K109" s="667"/>
      <c r="L109" s="666" t="s">
        <v>167</v>
      </c>
      <c r="M109" s="667"/>
      <c r="N109" s="667"/>
      <c r="O109" s="667"/>
      <c r="P109" s="667"/>
      <c r="Q109" s="667"/>
      <c r="R109" s="667"/>
      <c r="S109" s="667"/>
      <c r="T109" s="667"/>
      <c r="U109" s="667"/>
      <c r="V109" s="667"/>
      <c r="W109" s="667"/>
      <c r="X109" s="668"/>
      <c r="Y109" s="652" t="s">
        <v>168</v>
      </c>
      <c r="Z109" s="653"/>
      <c r="AA109" s="653"/>
      <c r="AB109" s="797"/>
      <c r="AC109" s="811" t="s">
        <v>166</v>
      </c>
      <c r="AD109" s="667"/>
      <c r="AE109" s="667"/>
      <c r="AF109" s="667"/>
      <c r="AG109" s="667"/>
      <c r="AH109" s="666" t="s">
        <v>167</v>
      </c>
      <c r="AI109" s="667"/>
      <c r="AJ109" s="667"/>
      <c r="AK109" s="667"/>
      <c r="AL109" s="667"/>
      <c r="AM109" s="667"/>
      <c r="AN109" s="667"/>
      <c r="AO109" s="667"/>
      <c r="AP109" s="667"/>
      <c r="AQ109" s="667"/>
      <c r="AR109" s="667"/>
      <c r="AS109" s="667"/>
      <c r="AT109" s="668"/>
      <c r="AU109" s="652" t="s">
        <v>168</v>
      </c>
      <c r="AV109" s="653"/>
      <c r="AW109" s="653"/>
      <c r="AX109" s="654"/>
      <c r="AY109" s="34">
        <f>$AY$108</f>
        <v>0</v>
      </c>
    </row>
    <row r="110" spans="1:51" ht="24.75" customHeight="1">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0"/>
      <c r="B120" s="1041"/>
      <c r="C120" s="1041"/>
      <c r="D120" s="1041"/>
      <c r="E120" s="1041"/>
      <c r="F120" s="1042"/>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c r="A121" s="1040"/>
      <c r="B121" s="1041"/>
      <c r="C121" s="1041"/>
      <c r="D121" s="1041"/>
      <c r="E121" s="1041"/>
      <c r="F121" s="1042"/>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c r="A122" s="1040"/>
      <c r="B122" s="1041"/>
      <c r="C122" s="1041"/>
      <c r="D122" s="1041"/>
      <c r="E122" s="1041"/>
      <c r="F122" s="1042"/>
      <c r="G122" s="811" t="s">
        <v>166</v>
      </c>
      <c r="H122" s="667"/>
      <c r="I122" s="667"/>
      <c r="J122" s="667"/>
      <c r="K122" s="667"/>
      <c r="L122" s="666" t="s">
        <v>167</v>
      </c>
      <c r="M122" s="667"/>
      <c r="N122" s="667"/>
      <c r="O122" s="667"/>
      <c r="P122" s="667"/>
      <c r="Q122" s="667"/>
      <c r="R122" s="667"/>
      <c r="S122" s="667"/>
      <c r="T122" s="667"/>
      <c r="U122" s="667"/>
      <c r="V122" s="667"/>
      <c r="W122" s="667"/>
      <c r="X122" s="668"/>
      <c r="Y122" s="652" t="s">
        <v>168</v>
      </c>
      <c r="Z122" s="653"/>
      <c r="AA122" s="653"/>
      <c r="AB122" s="797"/>
      <c r="AC122" s="811" t="s">
        <v>166</v>
      </c>
      <c r="AD122" s="667"/>
      <c r="AE122" s="667"/>
      <c r="AF122" s="667"/>
      <c r="AG122" s="667"/>
      <c r="AH122" s="666" t="s">
        <v>167</v>
      </c>
      <c r="AI122" s="667"/>
      <c r="AJ122" s="667"/>
      <c r="AK122" s="667"/>
      <c r="AL122" s="667"/>
      <c r="AM122" s="667"/>
      <c r="AN122" s="667"/>
      <c r="AO122" s="667"/>
      <c r="AP122" s="667"/>
      <c r="AQ122" s="667"/>
      <c r="AR122" s="667"/>
      <c r="AS122" s="667"/>
      <c r="AT122" s="668"/>
      <c r="AU122" s="652" t="s">
        <v>168</v>
      </c>
      <c r="AV122" s="653"/>
      <c r="AW122" s="653"/>
      <c r="AX122" s="654"/>
      <c r="AY122" s="34">
        <f>$AY$121</f>
        <v>0</v>
      </c>
    </row>
    <row r="123" spans="1:51" ht="24.75" customHeight="1">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0"/>
      <c r="B133" s="1041"/>
      <c r="C133" s="1041"/>
      <c r="D133" s="1041"/>
      <c r="E133" s="1041"/>
      <c r="F133" s="1042"/>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c r="A134" s="1040"/>
      <c r="B134" s="1041"/>
      <c r="C134" s="1041"/>
      <c r="D134" s="1041"/>
      <c r="E134" s="1041"/>
      <c r="F134" s="1042"/>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c r="A135" s="1040"/>
      <c r="B135" s="1041"/>
      <c r="C135" s="1041"/>
      <c r="D135" s="1041"/>
      <c r="E135" s="1041"/>
      <c r="F135" s="1042"/>
      <c r="G135" s="811" t="s">
        <v>166</v>
      </c>
      <c r="H135" s="667"/>
      <c r="I135" s="667"/>
      <c r="J135" s="667"/>
      <c r="K135" s="667"/>
      <c r="L135" s="666" t="s">
        <v>167</v>
      </c>
      <c r="M135" s="667"/>
      <c r="N135" s="667"/>
      <c r="O135" s="667"/>
      <c r="P135" s="667"/>
      <c r="Q135" s="667"/>
      <c r="R135" s="667"/>
      <c r="S135" s="667"/>
      <c r="T135" s="667"/>
      <c r="U135" s="667"/>
      <c r="V135" s="667"/>
      <c r="W135" s="667"/>
      <c r="X135" s="668"/>
      <c r="Y135" s="652" t="s">
        <v>168</v>
      </c>
      <c r="Z135" s="653"/>
      <c r="AA135" s="653"/>
      <c r="AB135" s="797"/>
      <c r="AC135" s="811" t="s">
        <v>166</v>
      </c>
      <c r="AD135" s="667"/>
      <c r="AE135" s="667"/>
      <c r="AF135" s="667"/>
      <c r="AG135" s="667"/>
      <c r="AH135" s="666" t="s">
        <v>167</v>
      </c>
      <c r="AI135" s="667"/>
      <c r="AJ135" s="667"/>
      <c r="AK135" s="667"/>
      <c r="AL135" s="667"/>
      <c r="AM135" s="667"/>
      <c r="AN135" s="667"/>
      <c r="AO135" s="667"/>
      <c r="AP135" s="667"/>
      <c r="AQ135" s="667"/>
      <c r="AR135" s="667"/>
      <c r="AS135" s="667"/>
      <c r="AT135" s="668"/>
      <c r="AU135" s="652" t="s">
        <v>168</v>
      </c>
      <c r="AV135" s="653"/>
      <c r="AW135" s="653"/>
      <c r="AX135" s="654"/>
      <c r="AY135" s="34">
        <f>$AY$134</f>
        <v>0</v>
      </c>
    </row>
    <row r="136" spans="1:51" ht="24.75" customHeight="1">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0"/>
      <c r="B146" s="1041"/>
      <c r="C146" s="1041"/>
      <c r="D146" s="1041"/>
      <c r="E146" s="1041"/>
      <c r="F146" s="1042"/>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c r="A147" s="1040"/>
      <c r="B147" s="1041"/>
      <c r="C147" s="1041"/>
      <c r="D147" s="1041"/>
      <c r="E147" s="1041"/>
      <c r="F147" s="1042"/>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c r="A148" s="1040"/>
      <c r="B148" s="1041"/>
      <c r="C148" s="1041"/>
      <c r="D148" s="1041"/>
      <c r="E148" s="1041"/>
      <c r="F148" s="1042"/>
      <c r="G148" s="811" t="s">
        <v>166</v>
      </c>
      <c r="H148" s="667"/>
      <c r="I148" s="667"/>
      <c r="J148" s="667"/>
      <c r="K148" s="667"/>
      <c r="L148" s="666" t="s">
        <v>167</v>
      </c>
      <c r="M148" s="667"/>
      <c r="N148" s="667"/>
      <c r="O148" s="667"/>
      <c r="P148" s="667"/>
      <c r="Q148" s="667"/>
      <c r="R148" s="667"/>
      <c r="S148" s="667"/>
      <c r="T148" s="667"/>
      <c r="U148" s="667"/>
      <c r="V148" s="667"/>
      <c r="W148" s="667"/>
      <c r="X148" s="668"/>
      <c r="Y148" s="652" t="s">
        <v>168</v>
      </c>
      <c r="Z148" s="653"/>
      <c r="AA148" s="653"/>
      <c r="AB148" s="797"/>
      <c r="AC148" s="811" t="s">
        <v>166</v>
      </c>
      <c r="AD148" s="667"/>
      <c r="AE148" s="667"/>
      <c r="AF148" s="667"/>
      <c r="AG148" s="667"/>
      <c r="AH148" s="666" t="s">
        <v>167</v>
      </c>
      <c r="AI148" s="667"/>
      <c r="AJ148" s="667"/>
      <c r="AK148" s="667"/>
      <c r="AL148" s="667"/>
      <c r="AM148" s="667"/>
      <c r="AN148" s="667"/>
      <c r="AO148" s="667"/>
      <c r="AP148" s="667"/>
      <c r="AQ148" s="667"/>
      <c r="AR148" s="667"/>
      <c r="AS148" s="667"/>
      <c r="AT148" s="668"/>
      <c r="AU148" s="652" t="s">
        <v>168</v>
      </c>
      <c r="AV148" s="653"/>
      <c r="AW148" s="653"/>
      <c r="AX148" s="654"/>
      <c r="AY148" s="34">
        <f>$AY$147</f>
        <v>0</v>
      </c>
    </row>
    <row r="149" spans="1:51" ht="24.75" customHeight="1">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620</v>
      </c>
      <c r="B161" s="1047"/>
      <c r="C161" s="1047"/>
      <c r="D161" s="1047"/>
      <c r="E161" s="1047"/>
      <c r="F161" s="1048"/>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c r="A162" s="1040"/>
      <c r="B162" s="1041"/>
      <c r="C162" s="1041"/>
      <c r="D162" s="1041"/>
      <c r="E162" s="1041"/>
      <c r="F162" s="1042"/>
      <c r="G162" s="811" t="s">
        <v>166</v>
      </c>
      <c r="H162" s="667"/>
      <c r="I162" s="667"/>
      <c r="J162" s="667"/>
      <c r="K162" s="667"/>
      <c r="L162" s="666" t="s">
        <v>167</v>
      </c>
      <c r="M162" s="667"/>
      <c r="N162" s="667"/>
      <c r="O162" s="667"/>
      <c r="P162" s="667"/>
      <c r="Q162" s="667"/>
      <c r="R162" s="667"/>
      <c r="S162" s="667"/>
      <c r="T162" s="667"/>
      <c r="U162" s="667"/>
      <c r="V162" s="667"/>
      <c r="W162" s="667"/>
      <c r="X162" s="668"/>
      <c r="Y162" s="652" t="s">
        <v>168</v>
      </c>
      <c r="Z162" s="653"/>
      <c r="AA162" s="653"/>
      <c r="AB162" s="797"/>
      <c r="AC162" s="811" t="s">
        <v>166</v>
      </c>
      <c r="AD162" s="667"/>
      <c r="AE162" s="667"/>
      <c r="AF162" s="667"/>
      <c r="AG162" s="667"/>
      <c r="AH162" s="666" t="s">
        <v>167</v>
      </c>
      <c r="AI162" s="667"/>
      <c r="AJ162" s="667"/>
      <c r="AK162" s="667"/>
      <c r="AL162" s="667"/>
      <c r="AM162" s="667"/>
      <c r="AN162" s="667"/>
      <c r="AO162" s="667"/>
      <c r="AP162" s="667"/>
      <c r="AQ162" s="667"/>
      <c r="AR162" s="667"/>
      <c r="AS162" s="667"/>
      <c r="AT162" s="668"/>
      <c r="AU162" s="652" t="s">
        <v>168</v>
      </c>
      <c r="AV162" s="653"/>
      <c r="AW162" s="653"/>
      <c r="AX162" s="654"/>
      <c r="AY162" s="34">
        <f>$AY$161</f>
        <v>0</v>
      </c>
    </row>
    <row r="163" spans="1:51" ht="24.75" customHeight="1">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0"/>
      <c r="B173" s="1041"/>
      <c r="C173" s="1041"/>
      <c r="D173" s="1041"/>
      <c r="E173" s="1041"/>
      <c r="F173" s="1042"/>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c r="A174" s="1040"/>
      <c r="B174" s="1041"/>
      <c r="C174" s="1041"/>
      <c r="D174" s="1041"/>
      <c r="E174" s="1041"/>
      <c r="F174" s="1042"/>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c r="A175" s="1040"/>
      <c r="B175" s="1041"/>
      <c r="C175" s="1041"/>
      <c r="D175" s="1041"/>
      <c r="E175" s="1041"/>
      <c r="F175" s="1042"/>
      <c r="G175" s="811" t="s">
        <v>166</v>
      </c>
      <c r="H175" s="667"/>
      <c r="I175" s="667"/>
      <c r="J175" s="667"/>
      <c r="K175" s="667"/>
      <c r="L175" s="666" t="s">
        <v>167</v>
      </c>
      <c r="M175" s="667"/>
      <c r="N175" s="667"/>
      <c r="O175" s="667"/>
      <c r="P175" s="667"/>
      <c r="Q175" s="667"/>
      <c r="R175" s="667"/>
      <c r="S175" s="667"/>
      <c r="T175" s="667"/>
      <c r="U175" s="667"/>
      <c r="V175" s="667"/>
      <c r="W175" s="667"/>
      <c r="X175" s="668"/>
      <c r="Y175" s="652" t="s">
        <v>168</v>
      </c>
      <c r="Z175" s="653"/>
      <c r="AA175" s="653"/>
      <c r="AB175" s="797"/>
      <c r="AC175" s="811" t="s">
        <v>166</v>
      </c>
      <c r="AD175" s="667"/>
      <c r="AE175" s="667"/>
      <c r="AF175" s="667"/>
      <c r="AG175" s="667"/>
      <c r="AH175" s="666" t="s">
        <v>167</v>
      </c>
      <c r="AI175" s="667"/>
      <c r="AJ175" s="667"/>
      <c r="AK175" s="667"/>
      <c r="AL175" s="667"/>
      <c r="AM175" s="667"/>
      <c r="AN175" s="667"/>
      <c r="AO175" s="667"/>
      <c r="AP175" s="667"/>
      <c r="AQ175" s="667"/>
      <c r="AR175" s="667"/>
      <c r="AS175" s="667"/>
      <c r="AT175" s="668"/>
      <c r="AU175" s="652" t="s">
        <v>168</v>
      </c>
      <c r="AV175" s="653"/>
      <c r="AW175" s="653"/>
      <c r="AX175" s="654"/>
      <c r="AY175" s="34">
        <f>$AY$174</f>
        <v>0</v>
      </c>
    </row>
    <row r="176" spans="1:51" ht="24.75" customHeight="1">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0"/>
      <c r="B186" s="1041"/>
      <c r="C186" s="1041"/>
      <c r="D186" s="1041"/>
      <c r="E186" s="1041"/>
      <c r="F186" s="1042"/>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c r="A187" s="1040"/>
      <c r="B187" s="1041"/>
      <c r="C187" s="1041"/>
      <c r="D187" s="1041"/>
      <c r="E187" s="1041"/>
      <c r="F187" s="1042"/>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c r="A188" s="1040"/>
      <c r="B188" s="1041"/>
      <c r="C188" s="1041"/>
      <c r="D188" s="1041"/>
      <c r="E188" s="1041"/>
      <c r="F188" s="1042"/>
      <c r="G188" s="811" t="s">
        <v>166</v>
      </c>
      <c r="H188" s="667"/>
      <c r="I188" s="667"/>
      <c r="J188" s="667"/>
      <c r="K188" s="667"/>
      <c r="L188" s="666" t="s">
        <v>167</v>
      </c>
      <c r="M188" s="667"/>
      <c r="N188" s="667"/>
      <c r="O188" s="667"/>
      <c r="P188" s="667"/>
      <c r="Q188" s="667"/>
      <c r="R188" s="667"/>
      <c r="S188" s="667"/>
      <c r="T188" s="667"/>
      <c r="U188" s="667"/>
      <c r="V188" s="667"/>
      <c r="W188" s="667"/>
      <c r="X188" s="668"/>
      <c r="Y188" s="652" t="s">
        <v>168</v>
      </c>
      <c r="Z188" s="653"/>
      <c r="AA188" s="653"/>
      <c r="AB188" s="797"/>
      <c r="AC188" s="811" t="s">
        <v>166</v>
      </c>
      <c r="AD188" s="667"/>
      <c r="AE188" s="667"/>
      <c r="AF188" s="667"/>
      <c r="AG188" s="667"/>
      <c r="AH188" s="666" t="s">
        <v>167</v>
      </c>
      <c r="AI188" s="667"/>
      <c r="AJ188" s="667"/>
      <c r="AK188" s="667"/>
      <c r="AL188" s="667"/>
      <c r="AM188" s="667"/>
      <c r="AN188" s="667"/>
      <c r="AO188" s="667"/>
      <c r="AP188" s="667"/>
      <c r="AQ188" s="667"/>
      <c r="AR188" s="667"/>
      <c r="AS188" s="667"/>
      <c r="AT188" s="668"/>
      <c r="AU188" s="652" t="s">
        <v>168</v>
      </c>
      <c r="AV188" s="653"/>
      <c r="AW188" s="653"/>
      <c r="AX188" s="654"/>
      <c r="AY188" s="34">
        <f>$AY$187</f>
        <v>0</v>
      </c>
    </row>
    <row r="189" spans="1:51" ht="24.75" customHeight="1">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0"/>
      <c r="B199" s="1041"/>
      <c r="C199" s="1041"/>
      <c r="D199" s="1041"/>
      <c r="E199" s="1041"/>
      <c r="F199" s="1042"/>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c r="A200" s="1040"/>
      <c r="B200" s="1041"/>
      <c r="C200" s="1041"/>
      <c r="D200" s="1041"/>
      <c r="E200" s="1041"/>
      <c r="F200" s="1042"/>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c r="A201" s="1040"/>
      <c r="B201" s="1041"/>
      <c r="C201" s="1041"/>
      <c r="D201" s="1041"/>
      <c r="E201" s="1041"/>
      <c r="F201" s="1042"/>
      <c r="G201" s="811" t="s">
        <v>166</v>
      </c>
      <c r="H201" s="667"/>
      <c r="I201" s="667"/>
      <c r="J201" s="667"/>
      <c r="K201" s="667"/>
      <c r="L201" s="666" t="s">
        <v>167</v>
      </c>
      <c r="M201" s="667"/>
      <c r="N201" s="667"/>
      <c r="O201" s="667"/>
      <c r="P201" s="667"/>
      <c r="Q201" s="667"/>
      <c r="R201" s="667"/>
      <c r="S201" s="667"/>
      <c r="T201" s="667"/>
      <c r="U201" s="667"/>
      <c r="V201" s="667"/>
      <c r="W201" s="667"/>
      <c r="X201" s="668"/>
      <c r="Y201" s="652" t="s">
        <v>168</v>
      </c>
      <c r="Z201" s="653"/>
      <c r="AA201" s="653"/>
      <c r="AB201" s="797"/>
      <c r="AC201" s="811" t="s">
        <v>166</v>
      </c>
      <c r="AD201" s="667"/>
      <c r="AE201" s="667"/>
      <c r="AF201" s="667"/>
      <c r="AG201" s="667"/>
      <c r="AH201" s="666" t="s">
        <v>167</v>
      </c>
      <c r="AI201" s="667"/>
      <c r="AJ201" s="667"/>
      <c r="AK201" s="667"/>
      <c r="AL201" s="667"/>
      <c r="AM201" s="667"/>
      <c r="AN201" s="667"/>
      <c r="AO201" s="667"/>
      <c r="AP201" s="667"/>
      <c r="AQ201" s="667"/>
      <c r="AR201" s="667"/>
      <c r="AS201" s="667"/>
      <c r="AT201" s="668"/>
      <c r="AU201" s="652" t="s">
        <v>168</v>
      </c>
      <c r="AV201" s="653"/>
      <c r="AW201" s="653"/>
      <c r="AX201" s="654"/>
      <c r="AY201" s="34">
        <f>$AY$200</f>
        <v>0</v>
      </c>
    </row>
    <row r="202" spans="1:51" ht="24.75" customHeight="1">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620</v>
      </c>
      <c r="B214" s="1038"/>
      <c r="C214" s="1038"/>
      <c r="D214" s="1038"/>
      <c r="E214" s="1038"/>
      <c r="F214" s="1039"/>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c r="A215" s="1040"/>
      <c r="B215" s="1041"/>
      <c r="C215" s="1041"/>
      <c r="D215" s="1041"/>
      <c r="E215" s="1041"/>
      <c r="F215" s="1042"/>
      <c r="G215" s="811" t="s">
        <v>166</v>
      </c>
      <c r="H215" s="667"/>
      <c r="I215" s="667"/>
      <c r="J215" s="667"/>
      <c r="K215" s="667"/>
      <c r="L215" s="666" t="s">
        <v>167</v>
      </c>
      <c r="M215" s="667"/>
      <c r="N215" s="667"/>
      <c r="O215" s="667"/>
      <c r="P215" s="667"/>
      <c r="Q215" s="667"/>
      <c r="R215" s="667"/>
      <c r="S215" s="667"/>
      <c r="T215" s="667"/>
      <c r="U215" s="667"/>
      <c r="V215" s="667"/>
      <c r="W215" s="667"/>
      <c r="X215" s="668"/>
      <c r="Y215" s="652" t="s">
        <v>168</v>
      </c>
      <c r="Z215" s="653"/>
      <c r="AA215" s="653"/>
      <c r="AB215" s="797"/>
      <c r="AC215" s="811" t="s">
        <v>166</v>
      </c>
      <c r="AD215" s="667"/>
      <c r="AE215" s="667"/>
      <c r="AF215" s="667"/>
      <c r="AG215" s="667"/>
      <c r="AH215" s="666" t="s">
        <v>167</v>
      </c>
      <c r="AI215" s="667"/>
      <c r="AJ215" s="667"/>
      <c r="AK215" s="667"/>
      <c r="AL215" s="667"/>
      <c r="AM215" s="667"/>
      <c r="AN215" s="667"/>
      <c r="AO215" s="667"/>
      <c r="AP215" s="667"/>
      <c r="AQ215" s="667"/>
      <c r="AR215" s="667"/>
      <c r="AS215" s="667"/>
      <c r="AT215" s="668"/>
      <c r="AU215" s="652" t="s">
        <v>168</v>
      </c>
      <c r="AV215" s="653"/>
      <c r="AW215" s="653"/>
      <c r="AX215" s="654"/>
      <c r="AY215" s="34">
        <f>$AY$214</f>
        <v>0</v>
      </c>
    </row>
    <row r="216" spans="1:51" ht="24.75" customHeight="1">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0"/>
      <c r="B226" s="1041"/>
      <c r="C226" s="1041"/>
      <c r="D226" s="1041"/>
      <c r="E226" s="1041"/>
      <c r="F226" s="1042"/>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c r="A227" s="1040"/>
      <c r="B227" s="1041"/>
      <c r="C227" s="1041"/>
      <c r="D227" s="1041"/>
      <c r="E227" s="1041"/>
      <c r="F227" s="1042"/>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c r="A228" s="1040"/>
      <c r="B228" s="1041"/>
      <c r="C228" s="1041"/>
      <c r="D228" s="1041"/>
      <c r="E228" s="1041"/>
      <c r="F228" s="1042"/>
      <c r="G228" s="811" t="s">
        <v>166</v>
      </c>
      <c r="H228" s="667"/>
      <c r="I228" s="667"/>
      <c r="J228" s="667"/>
      <c r="K228" s="667"/>
      <c r="L228" s="666" t="s">
        <v>167</v>
      </c>
      <c r="M228" s="667"/>
      <c r="N228" s="667"/>
      <c r="O228" s="667"/>
      <c r="P228" s="667"/>
      <c r="Q228" s="667"/>
      <c r="R228" s="667"/>
      <c r="S228" s="667"/>
      <c r="T228" s="667"/>
      <c r="U228" s="667"/>
      <c r="V228" s="667"/>
      <c r="W228" s="667"/>
      <c r="X228" s="668"/>
      <c r="Y228" s="652" t="s">
        <v>168</v>
      </c>
      <c r="Z228" s="653"/>
      <c r="AA228" s="653"/>
      <c r="AB228" s="797"/>
      <c r="AC228" s="811" t="s">
        <v>166</v>
      </c>
      <c r="AD228" s="667"/>
      <c r="AE228" s="667"/>
      <c r="AF228" s="667"/>
      <c r="AG228" s="667"/>
      <c r="AH228" s="666" t="s">
        <v>167</v>
      </c>
      <c r="AI228" s="667"/>
      <c r="AJ228" s="667"/>
      <c r="AK228" s="667"/>
      <c r="AL228" s="667"/>
      <c r="AM228" s="667"/>
      <c r="AN228" s="667"/>
      <c r="AO228" s="667"/>
      <c r="AP228" s="667"/>
      <c r="AQ228" s="667"/>
      <c r="AR228" s="667"/>
      <c r="AS228" s="667"/>
      <c r="AT228" s="668"/>
      <c r="AU228" s="652" t="s">
        <v>168</v>
      </c>
      <c r="AV228" s="653"/>
      <c r="AW228" s="653"/>
      <c r="AX228" s="654"/>
      <c r="AY228" s="34">
        <f>$AY$227</f>
        <v>0</v>
      </c>
    </row>
    <row r="229" spans="1:51" ht="24.75" customHeight="1">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0"/>
      <c r="B239" s="1041"/>
      <c r="C239" s="1041"/>
      <c r="D239" s="1041"/>
      <c r="E239" s="1041"/>
      <c r="F239" s="1042"/>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c r="A240" s="1040"/>
      <c r="B240" s="1041"/>
      <c r="C240" s="1041"/>
      <c r="D240" s="1041"/>
      <c r="E240" s="1041"/>
      <c r="F240" s="1042"/>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c r="A241" s="1040"/>
      <c r="B241" s="1041"/>
      <c r="C241" s="1041"/>
      <c r="D241" s="1041"/>
      <c r="E241" s="1041"/>
      <c r="F241" s="1042"/>
      <c r="G241" s="811" t="s">
        <v>166</v>
      </c>
      <c r="H241" s="667"/>
      <c r="I241" s="667"/>
      <c r="J241" s="667"/>
      <c r="K241" s="667"/>
      <c r="L241" s="666" t="s">
        <v>167</v>
      </c>
      <c r="M241" s="667"/>
      <c r="N241" s="667"/>
      <c r="O241" s="667"/>
      <c r="P241" s="667"/>
      <c r="Q241" s="667"/>
      <c r="R241" s="667"/>
      <c r="S241" s="667"/>
      <c r="T241" s="667"/>
      <c r="U241" s="667"/>
      <c r="V241" s="667"/>
      <c r="W241" s="667"/>
      <c r="X241" s="668"/>
      <c r="Y241" s="652" t="s">
        <v>168</v>
      </c>
      <c r="Z241" s="653"/>
      <c r="AA241" s="653"/>
      <c r="AB241" s="797"/>
      <c r="AC241" s="811" t="s">
        <v>166</v>
      </c>
      <c r="AD241" s="667"/>
      <c r="AE241" s="667"/>
      <c r="AF241" s="667"/>
      <c r="AG241" s="667"/>
      <c r="AH241" s="666" t="s">
        <v>167</v>
      </c>
      <c r="AI241" s="667"/>
      <c r="AJ241" s="667"/>
      <c r="AK241" s="667"/>
      <c r="AL241" s="667"/>
      <c r="AM241" s="667"/>
      <c r="AN241" s="667"/>
      <c r="AO241" s="667"/>
      <c r="AP241" s="667"/>
      <c r="AQ241" s="667"/>
      <c r="AR241" s="667"/>
      <c r="AS241" s="667"/>
      <c r="AT241" s="668"/>
      <c r="AU241" s="652" t="s">
        <v>168</v>
      </c>
      <c r="AV241" s="653"/>
      <c r="AW241" s="653"/>
      <c r="AX241" s="654"/>
      <c r="AY241" s="34">
        <f>$AY$240</f>
        <v>0</v>
      </c>
    </row>
    <row r="242" spans="1:51" ht="24.75" customHeight="1">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0"/>
      <c r="B252" s="1041"/>
      <c r="C252" s="1041"/>
      <c r="D252" s="1041"/>
      <c r="E252" s="1041"/>
      <c r="F252" s="1042"/>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c r="A253" s="1040"/>
      <c r="B253" s="1041"/>
      <c r="C253" s="1041"/>
      <c r="D253" s="1041"/>
      <c r="E253" s="1041"/>
      <c r="F253" s="1042"/>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c r="A254" s="1040"/>
      <c r="B254" s="1041"/>
      <c r="C254" s="1041"/>
      <c r="D254" s="1041"/>
      <c r="E254" s="1041"/>
      <c r="F254" s="1042"/>
      <c r="G254" s="811" t="s">
        <v>166</v>
      </c>
      <c r="H254" s="667"/>
      <c r="I254" s="667"/>
      <c r="J254" s="667"/>
      <c r="K254" s="667"/>
      <c r="L254" s="666" t="s">
        <v>167</v>
      </c>
      <c r="M254" s="667"/>
      <c r="N254" s="667"/>
      <c r="O254" s="667"/>
      <c r="P254" s="667"/>
      <c r="Q254" s="667"/>
      <c r="R254" s="667"/>
      <c r="S254" s="667"/>
      <c r="T254" s="667"/>
      <c r="U254" s="667"/>
      <c r="V254" s="667"/>
      <c r="W254" s="667"/>
      <c r="X254" s="668"/>
      <c r="Y254" s="652" t="s">
        <v>168</v>
      </c>
      <c r="Z254" s="653"/>
      <c r="AA254" s="653"/>
      <c r="AB254" s="797"/>
      <c r="AC254" s="811" t="s">
        <v>166</v>
      </c>
      <c r="AD254" s="667"/>
      <c r="AE254" s="667"/>
      <c r="AF254" s="667"/>
      <c r="AG254" s="667"/>
      <c r="AH254" s="666" t="s">
        <v>167</v>
      </c>
      <c r="AI254" s="667"/>
      <c r="AJ254" s="667"/>
      <c r="AK254" s="667"/>
      <c r="AL254" s="667"/>
      <c r="AM254" s="667"/>
      <c r="AN254" s="667"/>
      <c r="AO254" s="667"/>
      <c r="AP254" s="667"/>
      <c r="AQ254" s="667"/>
      <c r="AR254" s="667"/>
      <c r="AS254" s="667"/>
      <c r="AT254" s="668"/>
      <c r="AU254" s="652" t="s">
        <v>168</v>
      </c>
      <c r="AV254" s="653"/>
      <c r="AW254" s="653"/>
      <c r="AX254" s="654"/>
      <c r="AY254" s="34">
        <f>$AY$253</f>
        <v>0</v>
      </c>
    </row>
    <row r="255" spans="1:51" ht="24.75" customHeight="1">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SUGAWARA RYOUICHI</dc:creator>
  <cp:keywords/>
  <dc:description/>
  <cp:lastModifiedBy>情報通信課</cp:lastModifiedBy>
  <cp:revision/>
  <cp:lastPrinted>2021-06-08T12:45:11Z</cp:lastPrinted>
  <dcterms:created xsi:type="dcterms:W3CDTF">2012-03-13T00:50:25Z</dcterms:created>
  <dcterms:modified xsi:type="dcterms:W3CDTF">2021-08-19T02:03:14Z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