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0" yWindow="0" windowWidth="1332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3" l="1"/>
  <c r="AI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<sst xmlns="http://schemas.openxmlformats.org/spreadsheetml/2006/main" count="3098" uniqueCount="806">
  <si>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</si>
  <si>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</si>
  <si>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</si>
  <si>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</si>
  <si>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</si>
  <si>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</si>
  <si>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</si>
  <si>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</si>
  <si>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</si>
  <si>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</si>
  <si>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</si>
  <si>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</si>
  <si>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</si>
  <si>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</si>
  <si>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</si>
  <si>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</si>
  <si>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</si>
  <si>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</si>
  <si>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</si>
  <si>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</si>
  <si>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</si>
  <si>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</si>
  <si>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</si>
  <si>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</si>
  <si>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</si>
  <si>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</si>
  <si>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</si>
  <si>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</si>
  <si>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</si>
  <si>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</si>
  <si>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</si>
  <si>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</si>
  <si>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</si>
  <si>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</si>
  <si>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</si>
  <si>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</si>
  <si>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</si>
  <si>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</si>
  <si>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</si>
  <si>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</si>
  <si>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</si>
  <si>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</si>
  <si>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</si>
  <si>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</si>
  <si>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</si>
  <si>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</si>
  <si>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</si>
  <si>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</si>
  <si>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</si>
  <si>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</si>
  <si>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</si>
  <si>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</si>
  <si>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</si>
  <si>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</si>
  <si>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</si>
  <si>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</si>
  <si>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</si>
  <si>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</si>
  <si>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</si>
  <si>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</si>
  <si>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</si>
  <si>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</si>
  <si>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</si>
  <si>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</si>
  <si>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</si>
  <si>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</si>
  <si>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</si>
  <si>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</si>
  <si>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</si>
  <si>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</si>
  <si>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</si>
  <si>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</si>
  <si>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</si>
  <si>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</si>
  <si>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</si>
  <si>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</si>
  <si>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</si>
  <si>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</si>
  <si>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</si>
  <si>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</si>
  <si>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</si>
  <si>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</si>
  <si>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</si>
  <si>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</si>
  <si>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</si>
  <si>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</si>
  <si>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</si>
  <si>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</si>
  <si>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</si>
  <si>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</si>
  <si>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</si>
  <si>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</si>
  <si>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</si>
  <si>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</si>
  <si>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</si>
  <si>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</si>
  <si>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</si>
  <si>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</si>
  <si>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</si>
  <si>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</si>
  <si>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</si>
  <si>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</si>
  <si>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</si>
  <si>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</si>
  <si>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</si>
  <si>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</si>
  <si>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</si>
  <si>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</si>
  <si>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</si>
  <si>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</si>
  <si>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</si>
  <si>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</si>
  <si>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</si>
  <si>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</si>
  <si>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</si>
  <si>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</si>
  <si>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</si>
  <si>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</si>
  <si>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</si>
  <si>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</si>
  <si>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</si>
  <si>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</si>
  <si>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</si>
  <si>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</si>
  <si>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</si>
  <si>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</si>
  <si>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</si>
  <si>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</si>
  <si>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</si>
  <si>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</si>
  <si>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</si>
  <si>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</si>
  <si>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</si>
  <si>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</si>
  <si>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</si>
  <si>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</si>
  <si>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</si>
  <si>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</si>
  <si>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</si>
  <si>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</si>
  <si>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</si>
  <si>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</si>
  <si>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</si>
  <si>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</si>
  <si>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</si>
  <si>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</si>
  <si>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</si>
  <si>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</si>
  <si>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</si>
  <si>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</si>
  <si>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</si>
  <si>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</si>
  <si>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</si>
  <si>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</si>
  <si>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</si>
  <si>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</si>
  <si>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</si>
  <si>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</si>
  <si>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</si>
  <si>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</si>
  <si>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</si>
  <si>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</si>
  <si>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</si>
  <si>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</si>
  <si>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</si>
  <si>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</si>
  <si>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</si>
  <si>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</si>
  <si>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</si>
  <si>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</si>
  <si>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</si>
  <si>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</si>
  <si>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</si>
  <si>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</si>
  <si>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</si>
  <si>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</si>
  <si>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</si>
  <si>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</si>
  <si>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</si>
  <si>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</si>
  <si>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</si>
  <si>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</si>
  <si>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</si>
  <si>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</si>
  <si>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</si>
  <si>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</si>
  <si>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</si>
  <si>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</si>
  <si>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</si>
  <si>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</si>
  <si>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</si>
  <si>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</si>
  <si>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</si>
  <si>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</si>
  <si>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</si>
  <si>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</si>
  <si>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</si>
  <si>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</si>
  <si>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</si>
  <si>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</si>
  <si>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</si>
  <si>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</si>
  <si>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</si>
  <si>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</si>
  <si>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</si>
  <si>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</si>
  <si>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</si>
  <si>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</si>
  <si>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</si>
  <si>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</si>
  <si>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</si>
  <si>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</si>
  <si>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</si>
  <si>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</si>
  <si>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</si>
  <si>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</si>
  <si>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</si>
  <si>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</si>
  <si>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</si>
  <si>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</si>
  <si>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</si>
  <si>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</si>
  <si>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</si>
  <si>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</si>
  <si>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</si>
  <si>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</si>
  <si>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</si>
  <si>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</si>
  <si>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</si>
  <si>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</si>
  <si>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</si>
  <si>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</si>
  <si>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</si>
  <si>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</si>
  <si>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</si>
  <si>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</si>
  <si>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</si>
  <si>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</si>
  <si>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</si>
  <si>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</si>
  <si>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</si>
  <si>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</si>
  <si>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</si>
  <si>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</si>
  <si>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</si>
  <si>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</si>
  <si>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</si>
  <si>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</si>
  <si>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</si>
  <si>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</si>
  <si>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</si>
  <si>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</si>
  <si>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</si>
  <si>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</si>
  <si>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</si>
  <si>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</si>
  <si>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</si>
  <si>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</si>
  <si>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</si>
  <si>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</si>
  <si>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</si>
  <si>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</si>
  <si>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</si>
  <si>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</si>
  <si>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</si>
  <si>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</si>
  <si>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</si>
  <si>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</si>
  <si>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</si>
  <si>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</si>
  <si>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</si>
  <si>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</si>
  <si>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</si>
  <si>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</si>
  <si>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</si>
  <si>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</si>
  <si>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</si>
  <si>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</si>
  <si>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</si>
  <si>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</si>
  <si>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</si>
  <si>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</si>
  <si>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</si>
  <si>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</si>
  <si>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</si>
  <si>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</si>
  <si>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</si>
  <si>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</si>
  <si>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</si>
  <si>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</si>
  <si>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</si>
  <si>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</si>
  <si>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</si>
  <si>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</si>
  <si>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</si>
  <si>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</si>
  <si>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</si>
  <si>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</si>
  <si>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</si>
  <si>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</si>
  <si>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</si>
  <si>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</si>
  <si>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</si>
  <si>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</si>
  <si>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</si>
  <si>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</si>
  <si>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</si>
  <si>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</si>
  <si>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</si>
  <si>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</si>
  <si>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</si>
  <si>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</si>
  <si>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</si>
  <si>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</si>
  <si>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</si>
  <si>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</si>
  <si>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</si>
  <si>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</si>
  <si>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</si>
  <si>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</si>
  <si>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</si>
  <si>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</si>
  <si>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</si>
  <si>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</si>
  <si>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</si>
  <si>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</si>
  <si>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</si>
  <si>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</si>
  <si>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</si>
  <si>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</si>
  <si>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</si>
  <si>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</si>
  <si>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</si>
  <si>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</si>
  <si>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</si>
  <si>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</si>
  <si>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</si>
  <si>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</si>
  <si>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</si>
  <si>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</si>
  <si>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</si>
  <si>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</si>
  <si>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</si>
  <si>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</si>
  <si>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</si>
  <si>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</si>
  <si>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</si>
  <si>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</si>
  <si>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</si>
  <si>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</si>
  <si>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</si>
  <si>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</si>
  <si>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</si>
  <si>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</si>
  <si>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</si>
  <si>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</si>
  <si>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</si>
  <si>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</si>
  <si>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</si>
  <si>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</si>
  <si>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</si>
  <si>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</si>
  <si>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</si>
  <si>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</si>
  <si>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</si>
  <si>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</si>
  <si>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</si>
  <si>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</si>
  <si>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</si>
  <si>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</si>
  <si>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</si>
  <si>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</si>
  <si>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</si>
  <si>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</si>
  <si>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</si>
  <si>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</si>
  <si>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</si>
  <si>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</si>
  <si>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</si>
  <si>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</si>
  <si>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</si>
  <si>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</si>
  <si>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</si>
  <si>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</si>
  <si>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</si>
  <si>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</si>
  <si>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</si>
  <si>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</si>
  <si>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</si>
  <si>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</si>
  <si>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</si>
  <si>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</si>
  <si>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</si>
  <si>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</si>
  <si>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</si>
  <si>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</si>
  <si>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</si>
  <si>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</si>
  <si>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</si>
  <si>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</si>
  <si>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</si>
  <si>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</si>
  <si>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</si>
  <si>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</si>
  <si>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</si>
  <si>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</si>
  <si>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</si>
  <si>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</si>
  <si>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</si>
  <si>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</si>
  <si>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</si>
  <si>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</si>
  <si>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</si>
  <si>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</si>
  <si>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</si>
  <si>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</si>
  <si>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</si>
  <si>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</si>
  <si>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</si>
  <si>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</si>
  <si>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</si>
  <si>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</si>
  <si>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</si>
  <si>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</si>
  <si>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</si>
  <si>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</si>
  <si>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</si>
  <si>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</si>
  <si>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</si>
  <si>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</si>
  <si>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</si>
  <si>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</si>
  <si>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</si>
  <si>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</si>
  <si>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</si>
  <si>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</si>
  <si>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</si>
  <si>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</si>
  <si>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</si>
  <si>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</si>
  <si>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</si>
  <si>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</si>
  <si>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</si>
  <si>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</si>
  <si>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</si>
  <si>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</si>
  <si>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</si>
  <si>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</si>
  <si>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</si>
  <si>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</si>
  <si>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</si>
  <si>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</si>
  <si>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</si>
  <si>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</si>
  <si>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</si>
  <si>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</si>
  <si>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</si>
  <si>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</si>
  <si>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</si>
  <si>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</si>
  <si>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</si>
  <si>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</si>
  <si>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</si>
  <si>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</si>
  <si>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</si>
  <si>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</si>
  <si>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</si>
  <si>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</si>
  <si>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</si>
  <si>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</si>
  <si>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</si>
  <si>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</si>
  <si>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</si>
  <si>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</si>
  <si>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</si>
  <si>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</si>
  <si>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</si>
  <si>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</si>
  <si>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</si>
  <si>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</si>
  <si>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</si>
  <si>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</si>
  <si>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</si>
  <si>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</si>
  <si>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</si>
  <si>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</si>
  <si>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</si>
  <si>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</si>
  <si>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</si>
  <si>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</si>
  <si>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</si>
  <si>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</si>
  <si>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</si>
  <si>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</si>
  <si>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</si>
  <si>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</si>
  <si>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</si>
  <si>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</si>
  <si>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</si>
  <si>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</si>
  <si>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</si>
  <si>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</si>
  <si>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</si>
  <si>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</si>
  <si>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</si>
  <si>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</si>
  <si>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</si>
  <si>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</si>
  <si>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</si>
  <si>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</si>
  <si>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</si>
  <si>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</si>
  <si>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</si>
  <si>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</si>
  <si>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</si>
  <si>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</si>
  <si>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</si>
  <si>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</si>
  <si>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</si>
  <si>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</si>
  <si>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</si>
  <si>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</si>
  <si>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</si>
  <si>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</si>
  <si>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</si>
  <si>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</si>
  <si>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</si>
  <si>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</si>
  <si>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</si>
  <si>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</si>
  <si>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</si>
  <si>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</si>
  <si>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</si>
  <si>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</si>
  <si>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</si>
  <si>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</si>
  <si>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</si>
  <si>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</si>
  <si>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</si>
  <si>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</si>
  <si>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</si>
  <si>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</si>
  <si>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</si>
  <si>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</si>
  <si>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</si>
  <si>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</si>
  <si>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</si>
  <si>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</si>
  <si>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</si>
  <si>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</si>
  <si>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</si>
  <si>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</si>
  <si>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</si>
  <si>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</si>
  <si>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</si>
  <si>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</si>
  <si>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</si>
  <si>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</si>
  <si>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</si>
  <si>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</si>
  <si>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</si>
  <si>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</si>
  <si>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</si>
  <si>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</si>
  <si>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</si>
  <si>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</si>
  <si>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</si>
  <si>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</si>
  <si>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</si>
  <si>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</si>
  <si>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</si>
  <si>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</si>
  <si>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</si>
  <si>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</si>
  <si>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</si>
  <si>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</si>
  <si>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</si>
  <si>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</si>
  <si>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</si>
  <si>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</si>
  <si>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</si>
  <si>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</si>
  <si>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</si>
  <si>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</si>
  <si>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</si>
  <si>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</si>
  <si>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</si>
  <si>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</si>
  <si>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</si>
  <si>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</si>
  <si>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</si>
  <si>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</si>
  <si>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</si>
  <si>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</si>
  <si>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</si>
  <si>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</si>
  <si>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</si>
  <si>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</si>
  <si>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</si>
  <si>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</si>
  <si>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</si>
  <si>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</si>
  <si>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</si>
  <si>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</si>
  <si>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</si>
  <si>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</si>
  <si>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</si>
  <si>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</si>
  <si>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</si>
  <si>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</si>
  <si>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</si>
  <si>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</si>
  <si>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</si>
  <si>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</si>
  <si>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</si>
  <si>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</si>
  <si>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</si>
  <si>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</si>
  <si>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</si>
  <si>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</si>
  <si>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</si>
  <si>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</si>
  <si>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</si>
  <si>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</si>
  <si>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</si>
  <si>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</si>
  <si>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</si>
  <si>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</si>
  <si>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</si>
  <si>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</si>
  <si>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</si>
  <si>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</si>
  <si>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</si>
  <si>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</si>
  <si>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</si>
  <si>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</si>
  <si>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</si>
  <si>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</si>
  <si>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</si>
  <si>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</si>
  <si>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</si>
  <si>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</si>
  <si>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</si>
  <si>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</si>
  <si>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</si>
  <si>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</si>
  <si>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</si>
  <si>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</si>
  <si>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</si>
  <si>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</si>
  <si>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</si>
  <si>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</si>
  <si>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</si>
  <si>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</si>
  <si>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</si>
  <si>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</si>
  <si>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</si>
  <si>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</si>
  <si>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</si>
  <si>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</si>
  <si>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</si>
  <si>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</si>
  <si>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</si>
  <si>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</si>
  <si>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</si>
  <si>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</si>
  <si>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</si>
  <si>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</si>
  <si>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</si>
  <si>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</si>
  <si>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</si>
  <si>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</si>
  <si>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</si>
  <si>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</si>
  <si>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</si>
  <si>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</si>
  <si>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</si>
  <si>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</si>
  <si>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</si>
  <si>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</si>
  <si>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</si>
  <si>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</si>
  <si>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</si>
  <si>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</si>
  <si>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</si>
  <si>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</si>
  <si>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</si>
  <si>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</si>
  <si>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</si>
  <si>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</si>
  <si>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</si>
  <si>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</si>
  <si>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</si>
  <si>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</si>
  <si>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</si>
  <si>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</si>
  <si>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</si>
  <si>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</si>
  <si>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</si>
  <si>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</si>
  <si>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</si>
  <si>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原子力の平和的利用のための国際協力の推進</t>
  </si>
  <si>
    <t>軍縮不拡散・科学部</t>
  </si>
  <si>
    <t>国際原子力協力室</t>
    <rPh sb="0" eb="2">
      <t>コクサイ</t>
    </rPh>
    <rPh sb="2" eb="5">
      <t>ゲンシリョク</t>
    </rPh>
    <rPh sb="5" eb="7">
      <t>キョウリョク</t>
    </rPh>
    <rPh sb="7" eb="8">
      <t>シツ</t>
    </rPh>
    <phoneticPr fontId="5"/>
  </si>
  <si>
    <t>室長　永吉　昭一</t>
    <rPh sb="0" eb="2">
      <t>シツチョウ</t>
    </rPh>
    <rPh sb="3" eb="5">
      <t>ナガヨシ</t>
    </rPh>
    <rPh sb="6" eb="8">
      <t>ショウイチ</t>
    </rPh>
    <phoneticPr fontId="5"/>
  </si>
  <si>
    <t>○</t>
  </si>
  <si>
    <t>外務省設置法第４条第３項，同第４条第１号イ，同第４条第４号</t>
  </si>
  <si>
    <t>関係国及び国際機関との協議，協力及び情報収集等を通じ，原子力の平和的利用を推進するための国際協力を進める。</t>
  </si>
  <si>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ＲＣＡ医療・健康分野事業会合（準備会合）関係経費：平成１７年度開始，⑥風評対策支援事業：令和２年度補正予算（令和３年度繰越）</t>
    <rPh sb="0" eb="1">
      <t>ゲン</t>
    </rPh>
    <rPh sb="436" eb="438">
      <t>フウヒョウ</t>
    </rPh>
    <rPh sb="438" eb="440">
      <t>タイサク</t>
    </rPh>
    <rPh sb="440" eb="442">
      <t>シエン</t>
    </rPh>
    <rPh sb="442" eb="444">
      <t>ジギョウ</t>
    </rPh>
    <rPh sb="445" eb="447">
      <t>レイワ</t>
    </rPh>
    <rPh sb="448" eb="450">
      <t>ネンド</t>
    </rPh>
    <rPh sb="450" eb="452">
      <t>ホセイ</t>
    </rPh>
    <rPh sb="452" eb="454">
      <t>ヨサン</t>
    </rPh>
    <rPh sb="455" eb="457">
      <t>レイワ</t>
    </rPh>
    <rPh sb="458" eb="460">
      <t>ネンド</t>
    </rPh>
    <rPh sb="460" eb="462">
      <t>クリコ</t>
    </rPh>
    <phoneticPr fontId="5"/>
  </si>
  <si>
    <t>-</t>
  </si>
  <si>
    <t>-</t>
    <phoneticPr fontId="5"/>
  </si>
  <si>
    <t>原子力協力専門員経費</t>
  </si>
  <si>
    <t>原子力協定締結交渉関係経費</t>
  </si>
  <si>
    <t>原子力の平和的利用に関する協力及び途上国支援関係経費</t>
  </si>
  <si>
    <t>福島県における協力プロジェクト実施関係経費</t>
  </si>
  <si>
    <t>ＲＣＡ国内対応委員会関係経費</t>
  </si>
  <si>
    <t>原子力協定署名に向けた所用の作業を進める。</t>
  </si>
  <si>
    <t>原子力協定の署名数</t>
  </si>
  <si>
    <t>署名数</t>
    <rPh sb="0" eb="3">
      <t>ショメイスウ</t>
    </rPh>
    <phoneticPr fontId="5"/>
  </si>
  <si>
    <t>外務省調べ</t>
  </si>
  <si>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</si>
  <si>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</si>
  <si>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ＩＡＥＡに照会</t>
    <rPh sb="5" eb="7">
      <t>ショウカイ</t>
    </rPh>
    <phoneticPr fontId="5"/>
  </si>
  <si>
    <t>人</t>
    <rPh sb="0" eb="1">
      <t>ニン</t>
    </rPh>
    <phoneticPr fontId="5"/>
  </si>
  <si>
    <t>福島県におけるＩＡＥＡとの協力プロジェクトに関する出張回数</t>
  </si>
  <si>
    <t>RCA国内対応委員会開催回数</t>
  </si>
  <si>
    <t>回</t>
    <rPh sb="0" eb="1">
      <t>カイ</t>
    </rPh>
    <phoneticPr fontId="5"/>
  </si>
  <si>
    <t>原子力協力専門員の総経費／人数　</t>
  </si>
  <si>
    <t>福島県出張旅費合計／出張回数　　　　　　　　　　　　　　　　</t>
  </si>
  <si>
    <t>RCA国内対応委員会の総経費／開催回数　　　　　　　　　　　　　　</t>
  </si>
  <si>
    <t>６５３９０００円/3名</t>
  </si>
  <si>
    <t>7,239,000円/3名</t>
  </si>
  <si>
    <t>274,000円/11回</t>
    <rPh sb="7" eb="8">
      <t>エン</t>
    </rPh>
    <rPh sb="11" eb="12">
      <t>カイ</t>
    </rPh>
    <phoneticPr fontId="5"/>
  </si>
  <si>
    <t>274000/4回</t>
  </si>
  <si>
    <t>547,000円/4回</t>
    <rPh sb="7" eb="8">
      <t>エン</t>
    </rPh>
    <rPh sb="10" eb="11">
      <t>カイ</t>
    </rPh>
    <phoneticPr fontId="5"/>
  </si>
  <si>
    <t>538,000円/3回</t>
  </si>
  <si>
    <t>10,678,000円/4名</t>
    <rPh sb="10" eb="11">
      <t>エン</t>
    </rPh>
    <rPh sb="13" eb="14">
      <t>メイ</t>
    </rPh>
    <phoneticPr fontId="5"/>
  </si>
  <si>
    <t>10，213，000円/4名</t>
    <rPh sb="10" eb="11">
      <t>エン</t>
    </rPh>
    <rPh sb="13" eb="14">
      <t>メイ</t>
    </rPh>
    <phoneticPr fontId="5"/>
  </si>
  <si>
    <t>393，000/3回</t>
    <rPh sb="9" eb="10">
      <t>カイ</t>
    </rPh>
    <phoneticPr fontId="5"/>
  </si>
  <si>
    <t>546,000円/4回</t>
    <rPh sb="7" eb="8">
      <t>エン</t>
    </rPh>
    <rPh sb="10" eb="11">
      <t>カイ</t>
    </rPh>
    <phoneticPr fontId="5"/>
  </si>
  <si>
    <t>基本目標II 国民の安全の確保と繁栄を目指し，望ましい国際環境を確保する</t>
  </si>
  <si>
    <t>施策II-1 国際の平和と安定に対する取組　10原子力の平和利用のための国際協力の推進</t>
  </si>
  <si>
    <t>国間原子力協定の適切な交渉・協議を通じ，原子力の平和的利用のための国際協力を推進し，国際の平和と安定に対する取組に寄与する。</t>
  </si>
  <si>
    <t>核不拡散，原子力の平和的利用の促進，福島の復興は，広く国民の利益に資するものである。</t>
  </si>
  <si>
    <t>原子力協定の交渉やＩＡＥＡとの協力，国際機関の活動の支援は，国が主体となって行うべきもの。</t>
  </si>
  <si>
    <t>原子力の平和的利用のための国際協力の推進には，情報収集，二国間及び国際機関を通じた協力の促進が不可欠である。</t>
  </si>
  <si>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</si>
  <si>
    <t>交渉，会議等への参加やプロジェクトの実施支援等に必要な最低限の経費が効率的に実施されている。</t>
  </si>
  <si>
    <t>繰越額はなし。</t>
    <rPh sb="0" eb="3">
      <t>クリコシガク</t>
    </rPh>
    <phoneticPr fontId="5"/>
  </si>
  <si>
    <t>令和元年度は，成果目標値どおりＲＣＡ国内対応委員会を開催し，福島県において開催されたＩＡＥＡの研修にも，目標値以上の人数の参加が得られた。</t>
    <rPh sb="0" eb="2">
      <t>レイワ</t>
    </rPh>
    <rPh sb="2" eb="4">
      <t>ガンネン</t>
    </rPh>
    <rPh sb="3" eb="5">
      <t>ネンド</t>
    </rPh>
    <phoneticPr fontId="5"/>
  </si>
  <si>
    <t>令和元年度は，ＲＣＡ国内対応委員会の開催，福島県におけるＩＡＥＡの研修いずれも，見込み以上の活動実績が得られた。</t>
  </si>
  <si>
    <t>‐</t>
  </si>
  <si>
    <t>無</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</si>
  <si>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</si>
  <si>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</si>
  <si>
    <t>（１）原子力の平和的利用に関する協力及び途上国支援関係経費（Ａ．．ブロック）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t>
  </si>
  <si>
    <t>295</t>
    <phoneticPr fontId="5"/>
  </si>
  <si>
    <t>317</t>
    <phoneticPr fontId="5"/>
  </si>
  <si>
    <t>321</t>
    <phoneticPr fontId="5"/>
  </si>
  <si>
    <t>276</t>
    <phoneticPr fontId="5"/>
  </si>
  <si>
    <t>302</t>
    <phoneticPr fontId="5"/>
  </si>
  <si>
    <t>304</t>
    <phoneticPr fontId="5"/>
  </si>
  <si>
    <t>新23-27</t>
    <rPh sb="0" eb="1">
      <t>シン</t>
    </rPh>
    <phoneticPr fontId="5"/>
  </si>
  <si>
    <t>214</t>
    <phoneticPr fontId="5"/>
  </si>
  <si>
    <t>48新26-14</t>
    <rPh sb="2" eb="3">
      <t>シン</t>
    </rPh>
    <phoneticPr fontId="5"/>
  </si>
  <si>
    <t>49新26-1</t>
    <rPh sb="2" eb="3">
      <t>シン</t>
    </rPh>
    <phoneticPr fontId="5"/>
  </si>
  <si>
    <t>53</t>
    <phoneticPr fontId="5"/>
  </si>
  <si>
    <t>68</t>
    <phoneticPr fontId="5"/>
  </si>
  <si>
    <t>0065</t>
    <phoneticPr fontId="5"/>
  </si>
  <si>
    <t>0067</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</si>
  <si>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</si>
  <si>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</si>
  <si>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</si>
  <si>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</si>
  <si>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</si>
  <si>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日英原子力協定改定協議等</t>
    <rPh sb="0" eb="2">
      <t>ニチエイ</t>
    </rPh>
    <rPh sb="2" eb="5">
      <t>ゲンシリョク</t>
    </rPh>
    <rPh sb="5" eb="7">
      <t>キョウテイ</t>
    </rPh>
    <rPh sb="7" eb="9">
      <t>カイテイ</t>
    </rPh>
    <rPh sb="9" eb="11">
      <t>キョウギ</t>
    </rPh>
    <rPh sb="11" eb="12">
      <t>ナド</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</si>
  <si>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</si>
  <si>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</si>
  <si>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※コロナ感染症の影響で出張はできなかった</t>
    <rPh sb="4" eb="7">
      <t>カンセンショウ</t>
    </rPh>
    <rPh sb="8" eb="10">
      <t>エイキョウ</t>
    </rPh>
    <rPh sb="11" eb="13">
      <t>シュッチョウ</t>
    </rPh>
    <phoneticPr fontId="5"/>
  </si>
  <si>
    <t>職員旅費</t>
    <rPh sb="0" eb="2">
      <t>ショクイン</t>
    </rPh>
    <rPh sb="2" eb="4">
      <t>リョヒ</t>
    </rPh>
    <phoneticPr fontId="5"/>
  </si>
  <si>
    <t>個人出張（0名）</t>
    <rPh sb="0" eb="2">
      <t>コジン</t>
    </rPh>
    <rPh sb="2" eb="4">
      <t>シュッチョウ</t>
    </rPh>
    <rPh sb="6" eb="7">
      <t>メイ</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</si>
  <si>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</si>
  <si>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</si>
  <si>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委員等旅費</t>
    <rPh sb="0" eb="2">
      <t>イイン</t>
    </rPh>
    <rPh sb="2" eb="3">
      <t>トウ</t>
    </rPh>
    <rPh sb="3" eb="5">
      <t>リョヒ</t>
    </rPh>
    <phoneticPr fontId="5"/>
  </si>
  <si>
    <t>庁費</t>
    <rPh sb="0" eb="2">
      <t>チョウヒ</t>
    </rPh>
    <phoneticPr fontId="5"/>
  </si>
  <si>
    <t>通訳謝金</t>
    <rPh sb="0" eb="2">
      <t>ツウヤク</t>
    </rPh>
    <rPh sb="2" eb="4">
      <t>シャキン</t>
    </rPh>
    <phoneticPr fontId="5"/>
  </si>
  <si>
    <t>準備会合開催</t>
    <rPh sb="0" eb="2">
      <t>ジュンビ</t>
    </rPh>
    <rPh sb="2" eb="4">
      <t>カイゴウ</t>
    </rPh>
    <rPh sb="4" eb="6">
      <t>カイサイ</t>
    </rPh>
    <phoneticPr fontId="5"/>
  </si>
  <si>
    <t>個人A</t>
    <rPh sb="0" eb="2">
      <t>コジン</t>
    </rPh>
    <phoneticPr fontId="5"/>
  </si>
  <si>
    <t>会議及び連絡旅費</t>
    <rPh sb="0" eb="2">
      <t>カイギ</t>
    </rPh>
    <rPh sb="2" eb="3">
      <t>オヨ</t>
    </rPh>
    <rPh sb="4" eb="6">
      <t>レンラク</t>
    </rPh>
    <rPh sb="6" eb="8">
      <t>リョヒ</t>
    </rPh>
    <phoneticPr fontId="5"/>
  </si>
  <si>
    <t>原子力協力専門員A</t>
    <rPh sb="0" eb="3">
      <t>ゲンシリョク</t>
    </rPh>
    <rPh sb="3" eb="5">
      <t>キョウリョク</t>
    </rPh>
    <rPh sb="5" eb="8">
      <t>センモンイン</t>
    </rPh>
    <phoneticPr fontId="5"/>
  </si>
  <si>
    <t>原子力協力専門員B</t>
    <rPh sb="0" eb="3">
      <t>ゲンシリョク</t>
    </rPh>
    <rPh sb="3" eb="5">
      <t>キョウリョク</t>
    </rPh>
    <rPh sb="5" eb="8">
      <t>センモンイン</t>
    </rPh>
    <phoneticPr fontId="5"/>
  </si>
  <si>
    <t>原子力協力専門員C</t>
    <rPh sb="0" eb="3">
      <t>ゲンシリョク</t>
    </rPh>
    <rPh sb="3" eb="5">
      <t>キョウリョク</t>
    </rPh>
    <rPh sb="5" eb="8">
      <t>センモンイン</t>
    </rPh>
    <phoneticPr fontId="5"/>
  </si>
  <si>
    <t>原子力協力専門員D</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</si>
  <si>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</si>
  <si>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</si>
  <si>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調査員出張旅費</t>
    <rPh sb="0" eb="3">
      <t>チョウサイン</t>
    </rPh>
    <rPh sb="3" eb="5">
      <t>シュッチョウ</t>
    </rPh>
    <rPh sb="5" eb="7">
      <t>リョヒ</t>
    </rPh>
    <phoneticPr fontId="5"/>
  </si>
  <si>
    <t>日本コンベンションサービス</t>
    <rPh sb="0" eb="2">
      <t>ニホン</t>
    </rPh>
    <phoneticPr fontId="5"/>
  </si>
  <si>
    <t>逐次通訳</t>
    <rPh sb="0" eb="2">
      <t>チクジ</t>
    </rPh>
    <rPh sb="2" eb="4">
      <t>ツウヤク</t>
    </rPh>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</si>
  <si>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</si>
  <si>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</si>
  <si>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229，000円/4回</t>
    <rPh sb="7" eb="8">
      <t>エン</t>
    </rPh>
    <rPh sb="10" eb="11">
      <t>カイ</t>
    </rPh>
    <phoneticPr fontId="5"/>
  </si>
  <si>
    <t>インターグループ</t>
    <phoneticPr fontId="5"/>
  </si>
  <si>
    <t>個人出張（１名）</t>
    <rPh sb="0" eb="2">
      <t>コジン</t>
    </rPh>
    <rPh sb="2" eb="4">
      <t>シュッチョウ</t>
    </rPh>
    <rPh sb="6" eb="7">
      <t>メイ</t>
    </rPh>
    <phoneticPr fontId="5"/>
  </si>
  <si>
    <t>個人出張（３名）</t>
    <rPh sb="0" eb="2">
      <t>コジン</t>
    </rPh>
    <rPh sb="2" eb="4">
      <t>シュッチョウ</t>
    </rPh>
    <rPh sb="6" eb="7">
      <t>メイ</t>
    </rPh>
    <phoneticPr fontId="5"/>
  </si>
  <si>
    <t>75,000/4回</t>
    <rPh sb="8" eb="9">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</si>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</sst>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749</xdr:row>
      <xdr:rowOff>273843</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0425" y="4967049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758</xdr:row>
      <xdr:rowOff>272622</xdr:rowOff>
    </xdr:from>
    <xdr:to>
      <xdr:col>33</xdr:col>
      <xdr:colOff>43422</xdr:colOff>
      <xdr:row>760</xdr:row>
      <xdr:rowOff>116259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91046" y="52907772"/>
          <a:ext cx="2053201" cy="5675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762</xdr:row>
      <xdr:rowOff>109559</xdr:rowOff>
    </xdr:from>
    <xdr:to>
      <xdr:col>33</xdr:col>
      <xdr:colOff>36415</xdr:colOff>
      <xdr:row>763</xdr:row>
      <xdr:rowOff>287451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13178" y="54182984"/>
          <a:ext cx="2024062" cy="5398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764</xdr:row>
      <xdr:rowOff>358879</xdr:rowOff>
    </xdr:from>
    <xdr:to>
      <xdr:col>33</xdr:col>
      <xdr:colOff>31910</xdr:colOff>
      <xdr:row>765</xdr:row>
      <xdr:rowOff>251733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87243" y="55156204"/>
          <a:ext cx="2045492"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772</xdr:row>
      <xdr:rowOff>163887</xdr:rowOff>
    </xdr:from>
    <xdr:to>
      <xdr:col>33</xdr:col>
      <xdr:colOff>95250</xdr:colOff>
      <xdr:row>774</xdr:row>
      <xdr:rowOff>54428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13907" y="58704537"/>
          <a:ext cx="1882168" cy="5191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748</xdr:row>
      <xdr:rowOff>59531</xdr:rowOff>
    </xdr:from>
    <xdr:to>
      <xdr:col>21</xdr:col>
      <xdr:colOff>166687</xdr:colOff>
      <xdr:row>748</xdr:row>
      <xdr:rowOff>333375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3843" y="4909423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755</xdr:row>
      <xdr:rowOff>202399</xdr:rowOff>
    </xdr:from>
    <xdr:to>
      <xdr:col>22</xdr:col>
      <xdr:colOff>23812</xdr:colOff>
      <xdr:row>756</xdr:row>
      <xdr:rowOff>119055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9562" y="51751699"/>
          <a:ext cx="304800" cy="2786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79093" y="54649667"/>
          <a:ext cx="304800" cy="2786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770</xdr:row>
      <xdr:rowOff>285722</xdr:rowOff>
    </xdr:from>
    <xdr:to>
      <xdr:col>22</xdr:col>
      <xdr:colOff>107156</xdr:colOff>
      <xdr:row>771</xdr:row>
      <xdr:rowOff>202379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24337" y="5813104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778</xdr:row>
      <xdr:rowOff>47583</xdr:rowOff>
    </xdr:from>
    <xdr:to>
      <xdr:col>22</xdr:col>
      <xdr:colOff>130969</xdr:colOff>
      <xdr:row>778</xdr:row>
      <xdr:rowOff>321427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48150" y="6047418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38100</xdr:colOff>
      <xdr:row>775</xdr:row>
      <xdr:rowOff>132368</xdr:rowOff>
    </xdr:from>
    <xdr:to>
      <xdr:col>34</xdr:col>
      <xdr:colOff>63500</xdr:colOff>
      <xdr:row>777</xdr:row>
      <xdr:rowOff>273843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11700" y="59454068"/>
          <a:ext cx="2260600" cy="7764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114300</xdr:colOff>
      <xdr:row>772</xdr:row>
      <xdr:rowOff>23812</xdr:rowOff>
    </xdr:from>
    <xdr:to>
      <xdr:col>49</xdr:col>
      <xdr:colOff>252411</xdr:colOff>
      <xdr:row>775</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23100" y="58393012"/>
          <a:ext cx="3186111" cy="9286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771</xdr:row>
      <xdr:rowOff>214292</xdr:rowOff>
    </xdr:from>
    <xdr:to>
      <xdr:col>22</xdr:col>
      <xdr:colOff>83343</xdr:colOff>
      <xdr:row>772</xdr:row>
      <xdr:rowOff>130949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79093" y="5844061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766</xdr:row>
      <xdr:rowOff>231120</xdr:rowOff>
    </xdr:from>
    <xdr:to>
      <xdr:col>49</xdr:col>
      <xdr:colOff>192602</xdr:colOff>
      <xdr:row>767</xdr:row>
      <xdr:rowOff>130968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157057" y="56361945"/>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749</xdr:row>
      <xdr:rowOff>9106</xdr:rowOff>
    </xdr:from>
    <xdr:to>
      <xdr:col>32</xdr:col>
      <xdr:colOff>25212</xdr:colOff>
      <xdr:row>750</xdr:row>
      <xdr:rowOff>156882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1950" y="49405756"/>
          <a:ext cx="2024062" cy="509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748</xdr:row>
      <xdr:rowOff>302559</xdr:rowOff>
    </xdr:from>
    <xdr:to>
      <xdr:col>48</xdr:col>
      <xdr:colOff>89646</xdr:colOff>
      <xdr:row>750</xdr:row>
      <xdr:rowOff>280147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701678" y="49337259"/>
          <a:ext cx="2989168" cy="7014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772</xdr:row>
      <xdr:rowOff>23812</xdr:rowOff>
    </xdr:from>
    <xdr:to>
      <xdr:col>34</xdr:col>
      <xdr:colOff>158478</xdr:colOff>
      <xdr:row>774</xdr:row>
      <xdr:rowOff>241299</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7021559" y="58393012"/>
          <a:ext cx="45719" cy="852487"/>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772</xdr:row>
      <xdr:rowOff>22412</xdr:rowOff>
    </xdr:from>
    <xdr:to>
      <xdr:col>49</xdr:col>
      <xdr:colOff>195598</xdr:colOff>
      <xdr:row>774</xdr:row>
      <xdr:rowOff>279400</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10106679" y="58391612"/>
          <a:ext cx="45719" cy="891988"/>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756</xdr:row>
      <xdr:rowOff>54019</xdr:rowOff>
    </xdr:from>
    <xdr:to>
      <xdr:col>33</xdr:col>
      <xdr:colOff>44821</xdr:colOff>
      <xdr:row>757</xdr:row>
      <xdr:rowOff>234203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00852" y="51965269"/>
          <a:ext cx="2044794" cy="5421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749</xdr:row>
      <xdr:rowOff>273843</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400425" y="4967049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757</xdr:row>
      <xdr:rowOff>220703</xdr:rowOff>
    </xdr:from>
    <xdr:to>
      <xdr:col>28</xdr:col>
      <xdr:colOff>11903</xdr:colOff>
      <xdr:row>758</xdr:row>
      <xdr:rowOff>233321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12603" y="52493903"/>
          <a:ext cx="0" cy="37456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748</xdr:row>
      <xdr:rowOff>59531</xdr:rowOff>
    </xdr:from>
    <xdr:to>
      <xdr:col>21</xdr:col>
      <xdr:colOff>166687</xdr:colOff>
      <xdr:row>748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83843" y="4909423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755</xdr:row>
      <xdr:rowOff>202399</xdr:rowOff>
    </xdr:from>
    <xdr:to>
      <xdr:col>22</xdr:col>
      <xdr:colOff>23812</xdr:colOff>
      <xdr:row>756</xdr:row>
      <xdr:rowOff>119055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9562" y="51751699"/>
          <a:ext cx="304800" cy="2786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79093" y="54649667"/>
          <a:ext cx="304800" cy="2786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770</xdr:row>
      <xdr:rowOff>285722</xdr:rowOff>
    </xdr:from>
    <xdr:to>
      <xdr:col>22</xdr:col>
      <xdr:colOff>107156</xdr:colOff>
      <xdr:row>771</xdr:row>
      <xdr:rowOff>202379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24337" y="5813104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778</xdr:row>
      <xdr:rowOff>47583</xdr:rowOff>
    </xdr:from>
    <xdr:to>
      <xdr:col>22</xdr:col>
      <xdr:colOff>130969</xdr:colOff>
      <xdr:row>778</xdr:row>
      <xdr:rowOff>321427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48150" y="6047418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771</xdr:row>
      <xdr:rowOff>214292</xdr:rowOff>
    </xdr:from>
    <xdr:to>
      <xdr:col>22</xdr:col>
      <xdr:colOff>83343</xdr:colOff>
      <xdr:row>772</xdr:row>
      <xdr:rowOff>130949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179093" y="5844061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766</xdr:row>
      <xdr:rowOff>284349</xdr:rowOff>
    </xdr:from>
    <xdr:to>
      <xdr:col>33</xdr:col>
      <xdr:colOff>49726</xdr:colOff>
      <xdr:row>767</xdr:row>
      <xdr:rowOff>142875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25789" y="56415174"/>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０．１７百万円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768</xdr:row>
      <xdr:rowOff>222015</xdr:rowOff>
    </xdr:from>
    <xdr:to>
      <xdr:col>32</xdr:col>
      <xdr:colOff>71437</xdr:colOff>
      <xdr:row>770</xdr:row>
      <xdr:rowOff>83343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743450" y="57391065"/>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757</xdr:row>
      <xdr:rowOff>269645</xdr:rowOff>
    </xdr:from>
    <xdr:to>
      <xdr:col>23</xdr:col>
      <xdr:colOff>173876</xdr:colOff>
      <xdr:row>758</xdr:row>
      <xdr:rowOff>210112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007690" y="52542845"/>
          <a:ext cx="766761" cy="3024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774</xdr:row>
      <xdr:rowOff>93850</xdr:rowOff>
    </xdr:from>
    <xdr:to>
      <xdr:col>17</xdr:col>
      <xdr:colOff>194004</xdr:colOff>
      <xdr:row>775</xdr:row>
      <xdr:rowOff>59531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0587" y="59263150"/>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767</xdr:row>
      <xdr:rowOff>297372</xdr:rowOff>
    </xdr:from>
    <xdr:to>
      <xdr:col>39</xdr:col>
      <xdr:colOff>29574</xdr:colOff>
      <xdr:row>767</xdr:row>
      <xdr:rowOff>297373</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3598937" y="57094947"/>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768</xdr:row>
      <xdr:rowOff>209408</xdr:rowOff>
    </xdr:from>
    <xdr:to>
      <xdr:col>42</xdr:col>
      <xdr:colOff>144044</xdr:colOff>
      <xdr:row>770</xdr:row>
      <xdr:rowOff>56730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061995" y="57378458"/>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767</xdr:row>
      <xdr:rowOff>278046</xdr:rowOff>
    </xdr:from>
    <xdr:to>
      <xdr:col>45</xdr:col>
      <xdr:colOff>168883</xdr:colOff>
      <xdr:row>768</xdr:row>
      <xdr:rowOff>148662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09638" y="57075621"/>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749</xdr:row>
      <xdr:rowOff>9106</xdr:rowOff>
    </xdr:from>
    <xdr:to>
      <xdr:col>32</xdr:col>
      <xdr:colOff>25212</xdr:colOff>
      <xdr:row>750</xdr:row>
      <xdr:rowOff>156882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401950" y="49405756"/>
          <a:ext cx="2024062" cy="509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752</xdr:row>
      <xdr:rowOff>13607</xdr:rowOff>
    </xdr:from>
    <xdr:to>
      <xdr:col>31</xdr:col>
      <xdr:colOff>40823</xdr:colOff>
      <xdr:row>753</xdr:row>
      <xdr:rowOff>217714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00575" y="50486582"/>
          <a:ext cx="1641023" cy="5660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Ａ．出張者０名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748</xdr:row>
      <xdr:rowOff>302558</xdr:rowOff>
    </xdr:from>
    <xdr:to>
      <xdr:col>49</xdr:col>
      <xdr:colOff>101600</xdr:colOff>
      <xdr:row>752</xdr:row>
      <xdr:rowOff>50799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806453" y="49222958"/>
          <a:ext cx="3251947" cy="11706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ＩＡＥＡ総会および海洋モニタリング関連会合出席</a:t>
          </a:r>
          <a:r>
            <a:rPr lang="ja-JP" altLang="en-US" sz="11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原子力の平和的利用に関する協力及び途上国支援関係経費</a:t>
          </a:r>
          <a:r>
            <a:rPr lang="ja-JP" altLang="en-US" sz="1000"/>
            <a:t>  </a:t>
          </a:r>
          <a:r>
            <a:rPr lang="ja-JP" altLang="en-US" sz="1100" b="0" i="0" u="none" strike="noStrike">
              <a:effectLst/>
              <a:latin typeface="+mn-lt"/>
              <a:ea typeface="+mn-ea"/>
              <a:cs typeface="+mn-cs"/>
            </a:rPr>
            <a:t>（会議及び連絡旅費）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183031</xdr:colOff>
      <xdr:row>749</xdr:row>
      <xdr:rowOff>56776</xdr:rowOff>
    </xdr:from>
    <xdr:to>
      <xdr:col>33</xdr:col>
      <xdr:colOff>25550</xdr:colOff>
      <xdr:row>751</xdr:row>
      <xdr:rowOff>266700</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6685431" y="49332776"/>
          <a:ext cx="45719" cy="92112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164353</xdr:colOff>
      <xdr:row>749</xdr:row>
      <xdr:rowOff>11204</xdr:rowOff>
    </xdr:from>
    <xdr:to>
      <xdr:col>49</xdr:col>
      <xdr:colOff>210072</xdr:colOff>
      <xdr:row>751</xdr:row>
      <xdr:rowOff>203199</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10121153" y="49287204"/>
          <a:ext cx="45719" cy="90319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766</xdr:row>
      <xdr:rowOff>218515</xdr:rowOff>
    </xdr:from>
    <xdr:to>
      <xdr:col>35</xdr:col>
      <xdr:colOff>38015</xdr:colOff>
      <xdr:row>767</xdr:row>
      <xdr:rowOff>47625</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6995552" y="56349340"/>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766</xdr:row>
      <xdr:rowOff>154782</xdr:rowOff>
    </xdr:from>
    <xdr:to>
      <xdr:col>49</xdr:col>
      <xdr:colOff>203302</xdr:colOff>
      <xdr:row>767</xdr:row>
      <xdr:rowOff>59532</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9958808" y="56285607"/>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767</xdr:row>
      <xdr:rowOff>126999</xdr:rowOff>
    </xdr:from>
    <xdr:to>
      <xdr:col>28</xdr:col>
      <xdr:colOff>12701</xdr:colOff>
      <xdr:row>768</xdr:row>
      <xdr:rowOff>189906</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5613400" y="56924574"/>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768</xdr:row>
      <xdr:rowOff>222251</xdr:rowOff>
    </xdr:from>
    <xdr:to>
      <xdr:col>21</xdr:col>
      <xdr:colOff>155576</xdr:colOff>
      <xdr:row>770</xdr:row>
      <xdr:rowOff>95249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847974" y="57391301"/>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767</xdr:row>
      <xdr:rowOff>280194</xdr:rowOff>
    </xdr:from>
    <xdr:to>
      <xdr:col>18</xdr:col>
      <xdr:colOff>12701</xdr:colOff>
      <xdr:row>768</xdr:row>
      <xdr:rowOff>199101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3613150" y="57077769"/>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767</xdr:row>
      <xdr:rowOff>280193</xdr:rowOff>
    </xdr:from>
    <xdr:to>
      <xdr:col>39</xdr:col>
      <xdr:colOff>40482</xdr:colOff>
      <xdr:row>768</xdr:row>
      <xdr:rowOff>189062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7841456" y="57077768"/>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760</xdr:row>
      <xdr:rowOff>214313</xdr:rowOff>
    </xdr:from>
    <xdr:to>
      <xdr:col>38</xdr:col>
      <xdr:colOff>11906</xdr:colOff>
      <xdr:row>761</xdr:row>
      <xdr:rowOff>190500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531518" y="53573363"/>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765</xdr:row>
      <xdr:rowOff>435429</xdr:rowOff>
    </xdr:from>
    <xdr:to>
      <xdr:col>32</xdr:col>
      <xdr:colOff>122464</xdr:colOff>
      <xdr:row>765</xdr:row>
      <xdr:rowOff>653143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36646" y="55899504"/>
          <a:ext cx="178661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770</xdr:row>
      <xdr:rowOff>130968</xdr:rowOff>
    </xdr:from>
    <xdr:to>
      <xdr:col>22</xdr:col>
      <xdr:colOff>83342</xdr:colOff>
      <xdr:row>771</xdr:row>
      <xdr:rowOff>47625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6066" y="57976293"/>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770</xdr:row>
      <xdr:rowOff>95250</xdr:rowOff>
    </xdr:from>
    <xdr:to>
      <xdr:col>32</xdr:col>
      <xdr:colOff>23814</xdr:colOff>
      <xdr:row>771</xdr:row>
      <xdr:rowOff>11907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72038" y="57940575"/>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770</xdr:row>
      <xdr:rowOff>95249</xdr:rowOff>
    </xdr:from>
    <xdr:to>
      <xdr:col>44</xdr:col>
      <xdr:colOff>71436</xdr:colOff>
      <xdr:row>771</xdr:row>
      <xdr:rowOff>11906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036592" y="57940574"/>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778</xdr:row>
      <xdr:rowOff>59531</xdr:rowOff>
    </xdr:from>
    <xdr:to>
      <xdr:col>34</xdr:col>
      <xdr:colOff>81643</xdr:colOff>
      <xdr:row>779</xdr:row>
      <xdr:rowOff>40821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841422" y="60486131"/>
          <a:ext cx="2041071" cy="2956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756</xdr:row>
      <xdr:rowOff>23813</xdr:rowOff>
    </xdr:from>
    <xdr:to>
      <xdr:col>34</xdr:col>
      <xdr:colOff>166686</xdr:colOff>
      <xdr:row>756</xdr:row>
      <xdr:rowOff>261938</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6919911" y="51935063"/>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756</xdr:row>
      <xdr:rowOff>11906</xdr:rowOff>
    </xdr:from>
    <xdr:to>
      <xdr:col>46</xdr:col>
      <xdr:colOff>166686</xdr:colOff>
      <xdr:row>756</xdr:row>
      <xdr:rowOff>250031</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9320212" y="51923156"/>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762</xdr:row>
      <xdr:rowOff>23812</xdr:rowOff>
    </xdr:from>
    <xdr:to>
      <xdr:col>34</xdr:col>
      <xdr:colOff>154782</xdr:colOff>
      <xdr:row>762</xdr:row>
      <xdr:rowOff>261937</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6908007" y="54097237"/>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103294</xdr:colOff>
      <xdr:row>762</xdr:row>
      <xdr:rowOff>11906</xdr:rowOff>
    </xdr:from>
    <xdr:to>
      <xdr:col>43</xdr:col>
      <xdr:colOff>150918</xdr:colOff>
      <xdr:row>762</xdr:row>
      <xdr:rowOff>250031</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8704369" y="5408533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750</xdr:row>
      <xdr:rowOff>176893</xdr:rowOff>
    </xdr:from>
    <xdr:to>
      <xdr:col>27</xdr:col>
      <xdr:colOff>13607</xdr:colOff>
      <xdr:row>751</xdr:row>
      <xdr:rowOff>312965</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5414282" y="49935493"/>
          <a:ext cx="0" cy="49802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763</xdr:row>
      <xdr:rowOff>287451</xdr:rowOff>
    </xdr:from>
    <xdr:to>
      <xdr:col>28</xdr:col>
      <xdr:colOff>24509</xdr:colOff>
      <xdr:row>764</xdr:row>
      <xdr:rowOff>358879</xdr:rowOff>
    </xdr:to>
    <xdr:cxnSp macro="">
      <xdr:nvCxnSpPr>
        <xdr:cNvPr id="60" name="直線矢印コネクタ 59">
          <a:extLst>
            <a:ext uri="{FF2B5EF4-FFF2-40B4-BE49-F238E27FC236}">
              <a16:creationId xmlns:a16="http://schemas.microsoft.com/office/drawing/2014/main" id="{00000000-0008-0000-0000-00003C000000}"/>
            </a:ext>
          </a:extLst>
        </xdr:cNvPr>
        <xdr:cNvCxnSpPr>
          <a:stCxn id="4" idx="2"/>
          <a:endCxn id="5" idx="0"/>
        </xdr:cNvCxnSpPr>
      </xdr:nvCxnSpPr>
      <xdr:spPr>
        <a:xfrm flipH="1">
          <a:off x="5607948" y="54722826"/>
          <a:ext cx="17261" cy="43337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774</xdr:row>
      <xdr:rowOff>27214</xdr:rowOff>
    </xdr:from>
    <xdr:to>
      <xdr:col>29</xdr:col>
      <xdr:colOff>3654</xdr:colOff>
      <xdr:row>775</xdr:row>
      <xdr:rowOff>139464</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5791200" y="59196514"/>
          <a:ext cx="13179" cy="4265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1</v>
      </c>
      <c r="AJ2" s="943" t="s">
        <v>699</v>
      </c>
      <c r="AK2" s="943"/>
      <c r="AL2" s="943"/>
      <c r="AM2" s="943"/>
      <c r="AN2" s="98" t="s">
        <v>1</v>
      </c>
      <c r="AO2" s="943">
        <v>20</v>
      </c>
      <c r="AP2" s="943"/>
      <c r="AQ2" s="943"/>
      <c r="AR2" s="99" t="s">
        <v>1</v>
      </c>
      <c r="AS2" s="949">
        <v>78</v>
      </c>
      <c r="AT2" s="949"/>
      <c r="AU2" s="949"/>
      <c r="AV2" s="98" t="str">
        <f>IF(AW2="","","-")</f>
        <v>-</v>
      </c>
      <c r="AW2" s="909">
        <v>1</v>
      </c>
      <c r="AX2" s="909"/>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700</v>
      </c>
      <c r="AK3" s="867"/>
      <c r="AL3" s="867"/>
      <c r="AM3" s="867"/>
      <c r="AN3" s="867"/>
      <c r="AO3" s="867"/>
      <c r="AP3" s="867"/>
      <c r="AQ3" s="867"/>
      <c r="AR3" s="867"/>
      <c r="AS3" s="867"/>
      <c r="AT3" s="867"/>
      <c r="AU3" s="867"/>
      <c r="AV3" s="867"/>
      <c r="AW3" s="867"/>
      <c r="AX3" s="24" t="s">
        <v>4</v>
      </c>
    </row>
    <row r="4" spans="1:50" ht="24.75" customHeight="1">
      <c r="A4" s="705" t="s">
        <v>5</v>
      </c>
      <c r="B4" s="706"/>
      <c r="C4" s="706"/>
      <c r="D4" s="706"/>
      <c r="E4" s="706"/>
      <c r="F4" s="706"/>
      <c r="G4" s="683" t="s">
        <v>701</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702</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588</v>
      </c>
      <c r="H5" s="838"/>
      <c r="I5" s="838"/>
      <c r="J5" s="838"/>
      <c r="K5" s="838"/>
      <c r="L5" s="838"/>
      <c r="M5" s="839" t="s">
        <v>9</v>
      </c>
      <c r="N5" s="840"/>
      <c r="O5" s="840"/>
      <c r="P5" s="840"/>
      <c r="Q5" s="840"/>
      <c r="R5" s="841"/>
      <c r="S5" s="842" t="s">
        <v>480</v>
      </c>
      <c r="T5" s="838"/>
      <c r="U5" s="838"/>
      <c r="V5" s="838"/>
      <c r="W5" s="838"/>
      <c r="X5" s="843"/>
      <c r="Y5" s="699" t="s">
        <v>10</v>
      </c>
      <c r="Z5" s="545"/>
      <c r="AA5" s="545"/>
      <c r="AB5" s="545"/>
      <c r="AC5" s="545"/>
      <c r="AD5" s="546"/>
      <c r="AE5" s="700" t="s">
        <v>703</v>
      </c>
      <c r="AF5" s="700"/>
      <c r="AG5" s="700"/>
      <c r="AH5" s="700"/>
      <c r="AI5" s="700"/>
      <c r="AJ5" s="700"/>
      <c r="AK5" s="700"/>
      <c r="AL5" s="700"/>
      <c r="AM5" s="700"/>
      <c r="AN5" s="700"/>
      <c r="AO5" s="700"/>
      <c r="AP5" s="701"/>
      <c r="AQ5" s="702" t="s">
        <v>704</v>
      </c>
      <c r="AR5" s="703"/>
      <c r="AS5" s="703"/>
      <c r="AT5" s="703"/>
      <c r="AU5" s="703"/>
      <c r="AV5" s="703"/>
      <c r="AW5" s="703"/>
      <c r="AX5" s="704"/>
    </row>
    <row r="6" spans="1:50" ht="39" customHeight="1">
      <c r="A6" s="707" t="s">
        <v>11</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706</v>
      </c>
      <c r="H7" s="501"/>
      <c r="I7" s="501"/>
      <c r="J7" s="501"/>
      <c r="K7" s="501"/>
      <c r="L7" s="501"/>
      <c r="M7" s="501"/>
      <c r="N7" s="501"/>
      <c r="O7" s="501"/>
      <c r="P7" s="501"/>
      <c r="Q7" s="501"/>
      <c r="R7" s="501"/>
      <c r="S7" s="501"/>
      <c r="T7" s="501"/>
      <c r="U7" s="501"/>
      <c r="V7" s="501"/>
      <c r="W7" s="501"/>
      <c r="X7" s="502"/>
      <c r="Y7" s="921" t="s">
        <v>13</v>
      </c>
      <c r="Z7" s="442"/>
      <c r="AA7" s="442"/>
      <c r="AB7" s="442"/>
      <c r="AC7" s="442"/>
      <c r="AD7" s="922"/>
      <c r="AE7" s="910" t="s">
        <v>805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7" t="s">
        <v>14</v>
      </c>
      <c r="B8" s="498"/>
      <c r="C8" s="498"/>
      <c r="D8" s="498"/>
      <c r="E8" s="498"/>
      <c r="F8" s="499"/>
      <c r="G8" s="944" t="str">
        <f>入力規則等!A27</f>
        <v>科学技術・イノベーション</v>
      </c>
      <c r="H8" s="721"/>
      <c r="I8" s="721"/>
      <c r="J8" s="721"/>
      <c r="K8" s="721"/>
      <c r="L8" s="721"/>
      <c r="M8" s="721"/>
      <c r="N8" s="721"/>
      <c r="O8" s="721"/>
      <c r="P8" s="721"/>
      <c r="Q8" s="721"/>
      <c r="R8" s="721"/>
      <c r="S8" s="721"/>
      <c r="T8" s="721"/>
      <c r="U8" s="721"/>
      <c r="V8" s="721"/>
      <c r="W8" s="721"/>
      <c r="X8" s="945"/>
      <c r="Y8" s="844" t="s">
        <v>15</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19.25" customHeight="1">
      <c r="A10" s="661" t="s">
        <v>17</v>
      </c>
      <c r="B10" s="662"/>
      <c r="C10" s="662"/>
      <c r="D10" s="662"/>
      <c r="E10" s="662"/>
      <c r="F10" s="662"/>
      <c r="G10" s="755" t="s">
        <v>708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2" t="s">
        <v>19</v>
      </c>
      <c r="B12" s="963"/>
      <c r="C12" s="963"/>
      <c r="D12" s="963"/>
      <c r="E12" s="963"/>
      <c r="F12" s="964"/>
      <c r="G12" s="761"/>
      <c r="H12" s="762"/>
      <c r="I12" s="762"/>
      <c r="J12" s="762"/>
      <c r="K12" s="762"/>
      <c r="L12" s="762"/>
      <c r="M12" s="762"/>
      <c r="N12" s="762"/>
      <c r="O12" s="762"/>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3"/>
    </row>
    <row r="13" spans="1:50" ht="21" customHeight="1">
      <c r="A13" s="615"/>
      <c r="B13" s="616"/>
      <c r="C13" s="616"/>
      <c r="D13" s="616"/>
      <c r="E13" s="616"/>
      <c r="F13" s="617"/>
      <c r="G13" s="724" t="s">
        <v>25</v>
      </c>
      <c r="H13" s="725"/>
      <c r="I13" s="765" t="s">
        <v>26</v>
      </c>
      <c r="J13" s="766"/>
      <c r="K13" s="766"/>
      <c r="L13" s="766"/>
      <c r="M13" s="766"/>
      <c r="N13" s="766"/>
      <c r="O13" s="767"/>
      <c r="P13" s="658">
        <v>14</v>
      </c>
      <c r="Q13" s="659"/>
      <c r="R13" s="659"/>
      <c r="S13" s="659"/>
      <c r="T13" s="659"/>
      <c r="U13" s="659"/>
      <c r="V13" s="660"/>
      <c r="W13" s="658">
        <v>14</v>
      </c>
      <c r="X13" s="659"/>
      <c r="Y13" s="659"/>
      <c r="Z13" s="659"/>
      <c r="AA13" s="659"/>
      <c r="AB13" s="659"/>
      <c r="AC13" s="660"/>
      <c r="AD13" s="658">
        <v>15</v>
      </c>
      <c r="AE13" s="659"/>
      <c r="AF13" s="659"/>
      <c r="AG13" s="659"/>
      <c r="AH13" s="659"/>
      <c r="AI13" s="659"/>
      <c r="AJ13" s="660"/>
      <c r="AK13" s="658">
        <v>14</v>
      </c>
      <c r="AL13" s="659"/>
      <c r="AM13" s="659"/>
      <c r="AN13" s="659"/>
      <c r="AO13" s="659"/>
      <c r="AP13" s="659"/>
      <c r="AQ13" s="660"/>
      <c r="AR13" s="918"/>
      <c r="AS13" s="919"/>
      <c r="AT13" s="919"/>
      <c r="AU13" s="919"/>
      <c r="AV13" s="919"/>
      <c r="AW13" s="919"/>
      <c r="AX13" s="920"/>
    </row>
    <row r="14" spans="1:50" ht="21" customHeight="1">
      <c r="A14" s="615"/>
      <c r="B14" s="616"/>
      <c r="C14" s="616"/>
      <c r="D14" s="616"/>
      <c r="E14" s="616"/>
      <c r="F14" s="617"/>
      <c r="G14" s="726"/>
      <c r="H14" s="727"/>
      <c r="I14" s="712" t="s">
        <v>27</v>
      </c>
      <c r="J14" s="763"/>
      <c r="K14" s="763"/>
      <c r="L14" s="763"/>
      <c r="M14" s="763"/>
      <c r="N14" s="763"/>
      <c r="O14" s="764"/>
      <c r="P14" s="658" t="s">
        <v>710</v>
      </c>
      <c r="Q14" s="659"/>
      <c r="R14" s="659"/>
      <c r="S14" s="659"/>
      <c r="T14" s="659"/>
      <c r="U14" s="659"/>
      <c r="V14" s="660"/>
      <c r="W14" s="658" t="s">
        <v>710</v>
      </c>
      <c r="X14" s="659"/>
      <c r="Y14" s="659"/>
      <c r="Z14" s="659"/>
      <c r="AA14" s="659"/>
      <c r="AB14" s="659"/>
      <c r="AC14" s="660"/>
      <c r="AD14" s="658">
        <v>217</v>
      </c>
      <c r="AE14" s="659"/>
      <c r="AF14" s="659"/>
      <c r="AG14" s="659"/>
      <c r="AH14" s="659"/>
      <c r="AI14" s="659"/>
      <c r="AJ14" s="660"/>
      <c r="AK14" s="658" t="s">
        <v>710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t="s">
        <v>710</v>
      </c>
      <c r="Q15" s="659"/>
      <c r="R15" s="659"/>
      <c r="S15" s="659"/>
      <c r="T15" s="659"/>
      <c r="U15" s="659"/>
      <c r="V15" s="660"/>
      <c r="W15" s="658" t="s">
        <v>710</v>
      </c>
      <c r="X15" s="659"/>
      <c r="Y15" s="659"/>
      <c r="Z15" s="659"/>
      <c r="AA15" s="659"/>
      <c r="AB15" s="659"/>
      <c r="AC15" s="660"/>
      <c r="AD15" s="658" t="s">
        <v>710</v>
      </c>
      <c r="AE15" s="659"/>
      <c r="AF15" s="659"/>
      <c r="AG15" s="659"/>
      <c r="AH15" s="659"/>
      <c r="AI15" s="659"/>
      <c r="AJ15" s="660"/>
      <c r="AK15" s="658" t="s">
        <v>710</v>
      </c>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t="s">
        <v>710</v>
      </c>
      <c r="Q16" s="659"/>
      <c r="R16" s="659"/>
      <c r="S16" s="659"/>
      <c r="T16" s="659"/>
      <c r="U16" s="659"/>
      <c r="V16" s="660"/>
      <c r="W16" s="658" t="s">
        <v>710</v>
      </c>
      <c r="X16" s="659"/>
      <c r="Y16" s="659"/>
      <c r="Z16" s="659"/>
      <c r="AA16" s="659"/>
      <c r="AB16" s="659"/>
      <c r="AC16" s="660"/>
      <c r="AD16" s="658" t="s">
        <v>710</v>
      </c>
      <c r="AE16" s="659"/>
      <c r="AF16" s="659"/>
      <c r="AG16" s="659"/>
      <c r="AH16" s="659"/>
      <c r="AI16" s="659"/>
      <c r="AJ16" s="660"/>
      <c r="AK16" s="658" t="s">
        <v>710</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t="s">
        <v>710</v>
      </c>
      <c r="Q17" s="659"/>
      <c r="R17" s="659"/>
      <c r="S17" s="659"/>
      <c r="T17" s="659"/>
      <c r="U17" s="659"/>
      <c r="V17" s="660"/>
      <c r="W17" s="658">
        <v>3</v>
      </c>
      <c r="X17" s="659"/>
      <c r="Y17" s="659"/>
      <c r="Z17" s="659"/>
      <c r="AA17" s="659"/>
      <c r="AB17" s="659"/>
      <c r="AC17" s="660"/>
      <c r="AD17" s="658" t="s">
        <v>710</v>
      </c>
      <c r="AE17" s="659"/>
      <c r="AF17" s="659"/>
      <c r="AG17" s="659"/>
      <c r="AH17" s="659"/>
      <c r="AI17" s="659"/>
      <c r="AJ17" s="660"/>
      <c r="AK17" s="658" t="s">
        <v>710</v>
      </c>
      <c r="AL17" s="659"/>
      <c r="AM17" s="659"/>
      <c r="AN17" s="659"/>
      <c r="AO17" s="659"/>
      <c r="AP17" s="659"/>
      <c r="AQ17" s="660"/>
      <c r="AR17" s="916"/>
      <c r="AS17" s="916"/>
      <c r="AT17" s="916"/>
      <c r="AU17" s="916"/>
      <c r="AV17" s="916"/>
      <c r="AW17" s="916"/>
      <c r="AX17" s="917"/>
    </row>
    <row r="18" spans="1:50" ht="24.75" customHeight="1">
      <c r="A18" s="615"/>
      <c r="B18" s="616"/>
      <c r="C18" s="616"/>
      <c r="D18" s="616"/>
      <c r="E18" s="616"/>
      <c r="F18" s="617"/>
      <c r="G18" s="728"/>
      <c r="H18" s="729"/>
      <c r="I18" s="717" t="s">
        <v>31</v>
      </c>
      <c r="J18" s="718"/>
      <c r="K18" s="718"/>
      <c r="L18" s="718"/>
      <c r="M18" s="718"/>
      <c r="N18" s="718"/>
      <c r="O18" s="719"/>
      <c r="P18" s="876">
        <f>SUM(P13:V17)</f>
        <v>14</v>
      </c>
      <c r="Q18" s="877"/>
      <c r="R18" s="877"/>
      <c r="S18" s="877"/>
      <c r="T18" s="877"/>
      <c r="U18" s="877"/>
      <c r="V18" s="878"/>
      <c r="W18" s="876">
        <f>SUM(W13:AC17)</f>
        <v>17</v>
      </c>
      <c r="X18" s="877"/>
      <c r="Y18" s="877"/>
      <c r="Z18" s="877"/>
      <c r="AA18" s="877"/>
      <c r="AB18" s="877"/>
      <c r="AC18" s="878"/>
      <c r="AD18" s="876">
        <f>SUM(AD13:AJ17)</f>
        <v>232</v>
      </c>
      <c r="AE18" s="877"/>
      <c r="AF18" s="877"/>
      <c r="AG18" s="877"/>
      <c r="AH18" s="877"/>
      <c r="AI18" s="877"/>
      <c r="AJ18" s="878"/>
      <c r="AK18" s="876">
        <f>SUM(AK13:AQ17)</f>
        <v>14</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32</v>
      </c>
      <c r="H19" s="875"/>
      <c r="I19" s="875"/>
      <c r="J19" s="875"/>
      <c r="K19" s="875"/>
      <c r="L19" s="875"/>
      <c r="M19" s="875"/>
      <c r="N19" s="875"/>
      <c r="O19" s="875"/>
      <c r="P19" s="658">
        <v>12</v>
      </c>
      <c r="Q19" s="659"/>
      <c r="R19" s="659"/>
      <c r="S19" s="659"/>
      <c r="T19" s="659"/>
      <c r="U19" s="659"/>
      <c r="V19" s="660"/>
      <c r="W19" s="658">
        <v>17</v>
      </c>
      <c r="X19" s="659"/>
      <c r="Y19" s="659"/>
      <c r="Z19" s="659"/>
      <c r="AA19" s="659"/>
      <c r="AB19" s="659"/>
      <c r="AC19" s="660"/>
      <c r="AD19" s="658">
        <v>11</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c r="A20" s="615"/>
      <c r="B20" s="616"/>
      <c r="C20" s="616"/>
      <c r="D20" s="616"/>
      <c r="E20" s="616"/>
      <c r="F20" s="617"/>
      <c r="G20" s="874" t="s">
        <v>33</v>
      </c>
      <c r="H20" s="875"/>
      <c r="I20" s="875"/>
      <c r="J20" s="875"/>
      <c r="K20" s="875"/>
      <c r="L20" s="875"/>
      <c r="M20" s="875"/>
      <c r="N20" s="875"/>
      <c r="O20" s="875"/>
      <c r="P20" s="319">
        <f>IF(P18=0, "-", SUM(P19)/P18)</f>
        <v>0.8571428571428571</v>
      </c>
      <c r="Q20" s="319"/>
      <c r="R20" s="319"/>
      <c r="S20" s="319"/>
      <c r="T20" s="319"/>
      <c r="U20" s="319"/>
      <c r="V20" s="319"/>
      <c r="W20" s="319">
        <f t="shared" ref="W20" si="0">IF(W18=0, "-", SUM(W19)/W18)</f>
        <v>1</v>
      </c>
      <c r="X20" s="319"/>
      <c r="Y20" s="319"/>
      <c r="Z20" s="319"/>
      <c r="AA20" s="319"/>
      <c r="AB20" s="319"/>
      <c r="AC20" s="319"/>
      <c r="AD20" s="319">
        <f t="shared" ref="AD20" si="1">IF(AD18=0, "-", SUM(AD19)/AD18)</f>
        <v>4.7413793103448273E-2</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c r="A21" s="847"/>
      <c r="B21" s="848"/>
      <c r="C21" s="848"/>
      <c r="D21" s="848"/>
      <c r="E21" s="848"/>
      <c r="F21" s="965"/>
      <c r="G21" s="317" t="s">
        <v>34</v>
      </c>
      <c r="H21" s="318"/>
      <c r="I21" s="318"/>
      <c r="J21" s="318"/>
      <c r="K21" s="318"/>
      <c r="L21" s="318"/>
      <c r="M21" s="318"/>
      <c r="N21" s="318"/>
      <c r="O21" s="318"/>
      <c r="P21" s="319">
        <f>IF(P19=0, "-", SUM(P19)/SUM(P13,P14))</f>
        <v>0.8571428571428571</v>
      </c>
      <c r="Q21" s="319"/>
      <c r="R21" s="319"/>
      <c r="S21" s="319"/>
      <c r="T21" s="319"/>
      <c r="U21" s="319"/>
      <c r="V21" s="319"/>
      <c r="W21" s="319">
        <f t="shared" ref="W21" si="2">IF(W19=0, "-", SUM(W19)/SUM(W13,W14))</f>
        <v>1.2142857142857142</v>
      </c>
      <c r="X21" s="319"/>
      <c r="Y21" s="319"/>
      <c r="Z21" s="319"/>
      <c r="AA21" s="319"/>
      <c r="AB21" s="319"/>
      <c r="AC21" s="319"/>
      <c r="AD21" s="319">
        <f t="shared" ref="AD21" si="3">IF(AD19=0, "-", SUM(AD19)/SUM(AD13,AD14))</f>
        <v>4.7413793103448273E-2</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c r="A22" s="971" t="s">
        <v>35</v>
      </c>
      <c r="B22" s="972"/>
      <c r="C22" s="972"/>
      <c r="D22" s="972"/>
      <c r="E22" s="972"/>
      <c r="F22" s="973"/>
      <c r="G22" s="967" t="s">
        <v>36</v>
      </c>
      <c r="H22" s="225"/>
      <c r="I22" s="225"/>
      <c r="J22" s="225"/>
      <c r="K22" s="225"/>
      <c r="L22" s="225"/>
      <c r="M22" s="225"/>
      <c r="N22" s="225"/>
      <c r="O22" s="226"/>
      <c r="P22" s="932" t="s">
        <v>37</v>
      </c>
      <c r="Q22" s="225"/>
      <c r="R22" s="225"/>
      <c r="S22" s="225"/>
      <c r="T22" s="225"/>
      <c r="U22" s="225"/>
      <c r="V22" s="226"/>
      <c r="W22" s="932" t="s">
        <v>38</v>
      </c>
      <c r="X22" s="225"/>
      <c r="Y22" s="225"/>
      <c r="Z22" s="225"/>
      <c r="AA22" s="225"/>
      <c r="AB22" s="225"/>
      <c r="AC22" s="226"/>
      <c r="AD22" s="932" t="s">
        <v>39</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2.9" customHeight="1">
      <c r="A23" s="974"/>
      <c r="B23" s="975"/>
      <c r="C23" s="975"/>
      <c r="D23" s="975"/>
      <c r="E23" s="975"/>
      <c r="F23" s="976"/>
      <c r="G23" s="968" t="s">
        <v>711</v>
      </c>
      <c r="H23" s="969"/>
      <c r="I23" s="969"/>
      <c r="J23" s="969"/>
      <c r="K23" s="969"/>
      <c r="L23" s="969"/>
      <c r="M23" s="969"/>
      <c r="N23" s="969"/>
      <c r="O23" s="970"/>
      <c r="P23" s="918">
        <v>10</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41.5" customHeight="1">
      <c r="A24" s="974"/>
      <c r="B24" s="975"/>
      <c r="C24" s="975"/>
      <c r="D24" s="975"/>
      <c r="E24" s="975"/>
      <c r="F24" s="976"/>
      <c r="G24" s="934" t="s">
        <v>712</v>
      </c>
      <c r="H24" s="935"/>
      <c r="I24" s="935"/>
      <c r="J24" s="935"/>
      <c r="K24" s="935"/>
      <c r="L24" s="935"/>
      <c r="M24" s="935"/>
      <c r="N24" s="935"/>
      <c r="O24" s="936"/>
      <c r="P24" s="658">
        <v>1</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51" customHeight="1">
      <c r="A25" s="974"/>
      <c r="B25" s="975"/>
      <c r="C25" s="975"/>
      <c r="D25" s="975"/>
      <c r="E25" s="975"/>
      <c r="F25" s="976"/>
      <c r="G25" s="934" t="s">
        <v>713</v>
      </c>
      <c r="H25" s="935"/>
      <c r="I25" s="935"/>
      <c r="J25" s="935"/>
      <c r="K25" s="935"/>
      <c r="L25" s="935"/>
      <c r="M25" s="935"/>
      <c r="N25" s="935"/>
      <c r="O25" s="936"/>
      <c r="P25" s="658">
        <v>2</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9" customHeight="1">
      <c r="A26" s="974"/>
      <c r="B26" s="975"/>
      <c r="C26" s="975"/>
      <c r="D26" s="975"/>
      <c r="E26" s="975"/>
      <c r="F26" s="976"/>
      <c r="G26" s="934" t="s">
        <v>714</v>
      </c>
      <c r="H26" s="935"/>
      <c r="I26" s="935"/>
      <c r="J26" s="935"/>
      <c r="K26" s="935"/>
      <c r="L26" s="935"/>
      <c r="M26" s="935"/>
      <c r="N26" s="935"/>
      <c r="O26" s="936"/>
      <c r="P26" s="658">
        <v>1</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40.15" customHeight="1">
      <c r="A27" s="974"/>
      <c r="B27" s="975"/>
      <c r="C27" s="975"/>
      <c r="D27" s="975"/>
      <c r="E27" s="975"/>
      <c r="F27" s="976"/>
      <c r="G27" s="934" t="s">
        <v>715</v>
      </c>
      <c r="H27" s="935"/>
      <c r="I27" s="935"/>
      <c r="J27" s="935"/>
      <c r="K27" s="935"/>
      <c r="L27" s="935"/>
      <c r="M27" s="935"/>
      <c r="N27" s="935"/>
      <c r="O27" s="936"/>
      <c r="P27" s="658">
        <v>1</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37" t="s">
        <v>40</v>
      </c>
      <c r="H28" s="938"/>
      <c r="I28" s="938"/>
      <c r="J28" s="938"/>
      <c r="K28" s="938"/>
      <c r="L28" s="938"/>
      <c r="M28" s="938"/>
      <c r="N28" s="938"/>
      <c r="O28" s="939"/>
      <c r="P28" s="876">
        <f>P29-SUM(P23:P27)</f>
        <v>-1</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40" t="s">
        <v>31</v>
      </c>
      <c r="H29" s="941"/>
      <c r="I29" s="941"/>
      <c r="J29" s="941"/>
      <c r="K29" s="941"/>
      <c r="L29" s="941"/>
      <c r="M29" s="941"/>
      <c r="N29" s="941"/>
      <c r="O29" s="942"/>
      <c r="P29" s="658">
        <f>AK13</f>
        <v>14</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3" t="s">
        <v>21</v>
      </c>
      <c r="AJ30" s="913"/>
      <c r="AK30" s="913"/>
      <c r="AL30" s="856"/>
      <c r="AM30" s="913" t="s">
        <v>45</v>
      </c>
      <c r="AN30" s="913"/>
      <c r="AO30" s="913"/>
      <c r="AP30" s="856"/>
      <c r="AQ30" s="768" t="s">
        <v>46</v>
      </c>
      <c r="AR30" s="769"/>
      <c r="AS30" s="769"/>
      <c r="AT30" s="770"/>
      <c r="AU30" s="775" t="s">
        <v>47</v>
      </c>
      <c r="AV30" s="775"/>
      <c r="AW30" s="775"/>
      <c r="AX30" s="915"/>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v>3</v>
      </c>
      <c r="AR31" s="204"/>
      <c r="AS31" s="139" t="s">
        <v>48</v>
      </c>
      <c r="AT31" s="140"/>
      <c r="AU31" s="203" t="s">
        <v>710</v>
      </c>
      <c r="AV31" s="203"/>
      <c r="AW31" s="395" t="s">
        <v>49</v>
      </c>
      <c r="AX31" s="396"/>
    </row>
    <row r="32" spans="1:50" ht="23.25" customHeight="1">
      <c r="A32" s="400"/>
      <c r="B32" s="398"/>
      <c r="C32" s="398"/>
      <c r="D32" s="398"/>
      <c r="E32" s="398"/>
      <c r="F32" s="399"/>
      <c r="G32" s="566" t="s">
        <v>716</v>
      </c>
      <c r="H32" s="567"/>
      <c r="I32" s="567"/>
      <c r="J32" s="567"/>
      <c r="K32" s="567"/>
      <c r="L32" s="567"/>
      <c r="M32" s="567"/>
      <c r="N32" s="567"/>
      <c r="O32" s="568"/>
      <c r="P32" s="111" t="s">
        <v>717</v>
      </c>
      <c r="Q32" s="111"/>
      <c r="R32" s="111"/>
      <c r="S32" s="111"/>
      <c r="T32" s="111"/>
      <c r="U32" s="111"/>
      <c r="V32" s="111"/>
      <c r="W32" s="111"/>
      <c r="X32" s="112"/>
      <c r="Y32" s="473" t="s">
        <v>50</v>
      </c>
      <c r="Z32" s="533"/>
      <c r="AA32" s="534"/>
      <c r="AB32" s="463" t="s">
        <v>718</v>
      </c>
      <c r="AC32" s="463"/>
      <c r="AD32" s="463"/>
      <c r="AE32" s="221">
        <v>0</v>
      </c>
      <c r="AF32" s="222"/>
      <c r="AG32" s="222"/>
      <c r="AH32" s="222"/>
      <c r="AI32" s="221">
        <v>0</v>
      </c>
      <c r="AJ32" s="222"/>
      <c r="AK32" s="222"/>
      <c r="AL32" s="222"/>
      <c r="AM32" s="221">
        <v>1</v>
      </c>
      <c r="AN32" s="222"/>
      <c r="AO32" s="222"/>
      <c r="AP32" s="222"/>
      <c r="AQ32" s="339" t="s">
        <v>710</v>
      </c>
      <c r="AR32" s="211"/>
      <c r="AS32" s="211"/>
      <c r="AT32" s="340"/>
      <c r="AU32" s="222" t="s">
        <v>710</v>
      </c>
      <c r="AV32" s="222"/>
      <c r="AW32" s="222"/>
      <c r="AX32" s="224"/>
    </row>
    <row r="33" spans="1:51" ht="23.25" customHeight="1">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51</v>
      </c>
      <c r="Z33" s="444"/>
      <c r="AA33" s="445"/>
      <c r="AB33" s="525" t="s">
        <v>718</v>
      </c>
      <c r="AC33" s="525"/>
      <c r="AD33" s="525"/>
      <c r="AE33" s="221">
        <v>1</v>
      </c>
      <c r="AF33" s="222"/>
      <c r="AG33" s="222"/>
      <c r="AH33" s="222"/>
      <c r="AI33" s="221">
        <v>1</v>
      </c>
      <c r="AJ33" s="222"/>
      <c r="AK33" s="222"/>
      <c r="AL33" s="222"/>
      <c r="AM33" s="221">
        <v>1</v>
      </c>
      <c r="AN33" s="222"/>
      <c r="AO33" s="222"/>
      <c r="AP33" s="222"/>
      <c r="AQ33" s="339">
        <v>1</v>
      </c>
      <c r="AR33" s="211"/>
      <c r="AS33" s="211"/>
      <c r="AT33" s="340"/>
      <c r="AU33" s="222" t="s">
        <v>710</v>
      </c>
      <c r="AV33" s="222"/>
      <c r="AW33" s="222"/>
      <c r="AX33" s="224"/>
    </row>
    <row r="34" spans="1:51" ht="23.25" customHeight="1">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52</v>
      </c>
      <c r="Z34" s="444"/>
      <c r="AA34" s="445"/>
      <c r="AB34" s="558" t="s">
        <v>53</v>
      </c>
      <c r="AC34" s="558"/>
      <c r="AD34" s="558"/>
      <c r="AE34" s="221">
        <v>0</v>
      </c>
      <c r="AF34" s="222"/>
      <c r="AG34" s="222"/>
      <c r="AH34" s="222"/>
      <c r="AI34" s="221">
        <v>0</v>
      </c>
      <c r="AJ34" s="222"/>
      <c r="AK34" s="222"/>
      <c r="AL34" s="222"/>
      <c r="AM34" s="221">
        <v>100</v>
      </c>
      <c r="AN34" s="222"/>
      <c r="AO34" s="222"/>
      <c r="AP34" s="222"/>
      <c r="AQ34" s="339" t="s">
        <v>710</v>
      </c>
      <c r="AR34" s="211"/>
      <c r="AS34" s="211"/>
      <c r="AT34" s="340"/>
      <c r="AU34" s="222" t="s">
        <v>710</v>
      </c>
      <c r="AV34" s="222"/>
      <c r="AW34" s="222"/>
      <c r="AX34" s="224"/>
    </row>
    <row r="35" spans="1:51" ht="23.25" customHeight="1">
      <c r="A35" s="231" t="s">
        <v>54</v>
      </c>
      <c r="B35" s="232"/>
      <c r="C35" s="232"/>
      <c r="D35" s="232"/>
      <c r="E35" s="232"/>
      <c r="F35" s="233"/>
      <c r="G35" s="237" t="s">
        <v>719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c r="A37" s="771" t="s">
        <v>41</v>
      </c>
      <c r="B37" s="772"/>
      <c r="C37" s="772"/>
      <c r="D37" s="772"/>
      <c r="E37" s="772"/>
      <c r="F37" s="773"/>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50" t="s">
        <v>20</v>
      </c>
      <c r="AF37" s="250"/>
      <c r="AG37" s="250"/>
      <c r="AH37" s="250"/>
      <c r="AI37" s="250" t="s">
        <v>21</v>
      </c>
      <c r="AJ37" s="250"/>
      <c r="AK37" s="250"/>
      <c r="AL37" s="250"/>
      <c r="AM37" s="250" t="s">
        <v>45</v>
      </c>
      <c r="AN37" s="250"/>
      <c r="AO37" s="250"/>
      <c r="AP37" s="250"/>
      <c r="AQ37" s="157" t="s">
        <v>46</v>
      </c>
      <c r="AR37" s="158"/>
      <c r="AS37" s="158"/>
      <c r="AT37" s="159"/>
      <c r="AU37" s="414" t="s">
        <v>47</v>
      </c>
      <c r="AV37" s="414"/>
      <c r="AW37" s="414"/>
      <c r="AX37" s="908"/>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v>3</v>
      </c>
      <c r="AR38" s="204"/>
      <c r="AS38" s="139" t="s">
        <v>48</v>
      </c>
      <c r="AT38" s="140"/>
      <c r="AU38" s="203" t="s">
        <v>710</v>
      </c>
      <c r="AV38" s="203"/>
      <c r="AW38" s="395" t="s">
        <v>49</v>
      </c>
      <c r="AX38" s="396"/>
      <c r="AY38">
        <f>$AY$37</f>
        <v>1</v>
      </c>
    </row>
    <row r="39" spans="1:51" ht="23.25" customHeight="1">
      <c r="A39" s="400"/>
      <c r="B39" s="398"/>
      <c r="C39" s="398"/>
      <c r="D39" s="398"/>
      <c r="E39" s="398"/>
      <c r="F39" s="399"/>
      <c r="G39" s="566" t="s">
        <v>720</v>
      </c>
      <c r="H39" s="567"/>
      <c r="I39" s="567"/>
      <c r="J39" s="567"/>
      <c r="K39" s="567"/>
      <c r="L39" s="567"/>
      <c r="M39" s="567"/>
      <c r="N39" s="567"/>
      <c r="O39" s="568"/>
      <c r="P39" s="111" t="s">
        <v>721</v>
      </c>
      <c r="Q39" s="111"/>
      <c r="R39" s="111"/>
      <c r="S39" s="111"/>
      <c r="T39" s="111"/>
      <c r="U39" s="111"/>
      <c r="V39" s="111"/>
      <c r="W39" s="111"/>
      <c r="X39" s="112"/>
      <c r="Y39" s="473" t="s">
        <v>50</v>
      </c>
      <c r="Z39" s="533"/>
      <c r="AA39" s="534"/>
      <c r="AB39" s="463" t="s">
        <v>723</v>
      </c>
      <c r="AC39" s="463"/>
      <c r="AD39" s="463"/>
      <c r="AE39" s="221">
        <v>85</v>
      </c>
      <c r="AF39" s="222"/>
      <c r="AG39" s="222"/>
      <c r="AH39" s="222"/>
      <c r="AI39" s="221">
        <v>96</v>
      </c>
      <c r="AJ39" s="222"/>
      <c r="AK39" s="222"/>
      <c r="AL39" s="222"/>
      <c r="AM39" s="221">
        <v>0</v>
      </c>
      <c r="AN39" s="222"/>
      <c r="AO39" s="222"/>
      <c r="AP39" s="222"/>
      <c r="AQ39" s="339" t="s">
        <v>710</v>
      </c>
      <c r="AR39" s="211"/>
      <c r="AS39" s="211"/>
      <c r="AT39" s="340"/>
      <c r="AU39" s="222" t="s">
        <v>710</v>
      </c>
      <c r="AV39" s="222"/>
      <c r="AW39" s="222"/>
      <c r="AX39" s="224"/>
      <c r="AY39">
        <f t="shared" ref="AY39:AY43" si="4">$AY$37</f>
        <v>1</v>
      </c>
    </row>
    <row r="40" spans="1:51" ht="23.25" customHeight="1">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51</v>
      </c>
      <c r="Z40" s="444"/>
      <c r="AA40" s="445"/>
      <c r="AB40" s="525" t="s">
        <v>723</v>
      </c>
      <c r="AC40" s="525"/>
      <c r="AD40" s="525"/>
      <c r="AE40" s="221">
        <v>90</v>
      </c>
      <c r="AF40" s="222"/>
      <c r="AG40" s="222"/>
      <c r="AH40" s="222"/>
      <c r="AI40" s="221">
        <v>60</v>
      </c>
      <c r="AJ40" s="222"/>
      <c r="AK40" s="222"/>
      <c r="AL40" s="222"/>
      <c r="AM40" s="221">
        <v>60</v>
      </c>
      <c r="AN40" s="222"/>
      <c r="AO40" s="222"/>
      <c r="AP40" s="222"/>
      <c r="AQ40" s="339">
        <v>60</v>
      </c>
      <c r="AR40" s="211"/>
      <c r="AS40" s="211"/>
      <c r="AT40" s="340"/>
      <c r="AU40" s="222" t="s">
        <v>710</v>
      </c>
      <c r="AV40" s="222"/>
      <c r="AW40" s="222"/>
      <c r="AX40" s="224"/>
      <c r="AY40">
        <f t="shared" si="4"/>
        <v>1</v>
      </c>
    </row>
    <row r="41" spans="1:51" ht="33" customHeight="1">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52</v>
      </c>
      <c r="Z41" s="444"/>
      <c r="AA41" s="445"/>
      <c r="AB41" s="558" t="s">
        <v>53</v>
      </c>
      <c r="AC41" s="558"/>
      <c r="AD41" s="558"/>
      <c r="AE41" s="221">
        <v>94</v>
      </c>
      <c r="AF41" s="222"/>
      <c r="AG41" s="222"/>
      <c r="AH41" s="222"/>
      <c r="AI41" s="221">
        <f>AI39/AI40*100</f>
        <v>160</v>
      </c>
      <c r="AJ41" s="222"/>
      <c r="AK41" s="222"/>
      <c r="AL41" s="222"/>
      <c r="AM41" s="221">
        <f>AM39/AM40*100</f>
        <v>0</v>
      </c>
      <c r="AN41" s="222"/>
      <c r="AO41" s="222"/>
      <c r="AP41" s="222"/>
      <c r="AQ41" s="339" t="s">
        <v>710</v>
      </c>
      <c r="AR41" s="211"/>
      <c r="AS41" s="211"/>
      <c r="AT41" s="340"/>
      <c r="AU41" s="222" t="s">
        <v>710</v>
      </c>
      <c r="AV41" s="222"/>
      <c r="AW41" s="222"/>
      <c r="AX41" s="224"/>
      <c r="AY41">
        <f t="shared" si="4"/>
        <v>1</v>
      </c>
    </row>
    <row r="42" spans="1:51" ht="23.25" customHeight="1">
      <c r="A42" s="231" t="s">
        <v>54</v>
      </c>
      <c r="B42" s="232"/>
      <c r="C42" s="232"/>
      <c r="D42" s="232"/>
      <c r="E42" s="232"/>
      <c r="F42" s="233"/>
      <c r="G42" s="237" t="s">
        <v>722</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hidden="1" customHeight="1">
      <c r="A44" s="771" t="s">
        <v>41</v>
      </c>
      <c r="B44" s="772"/>
      <c r="C44" s="772"/>
      <c r="D44" s="772"/>
      <c r="E44" s="772"/>
      <c r="F44" s="773"/>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50" t="s">
        <v>20</v>
      </c>
      <c r="AF44" s="250"/>
      <c r="AG44" s="250"/>
      <c r="AH44" s="250"/>
      <c r="AI44" s="250" t="s">
        <v>21</v>
      </c>
      <c r="AJ44" s="250"/>
      <c r="AK44" s="250"/>
      <c r="AL44" s="250"/>
      <c r="AM44" s="250" t="s">
        <v>45</v>
      </c>
      <c r="AN44" s="250"/>
      <c r="AO44" s="250"/>
      <c r="AP44" s="250"/>
      <c r="AQ44" s="157" t="s">
        <v>46</v>
      </c>
      <c r="AR44" s="158"/>
      <c r="AS44" s="158"/>
      <c r="AT44" s="159"/>
      <c r="AU44" s="414" t="s">
        <v>47</v>
      </c>
      <c r="AV44" s="414"/>
      <c r="AW44" s="414"/>
      <c r="AX44" s="908"/>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48</v>
      </c>
      <c r="AT45" s="140"/>
      <c r="AU45" s="203"/>
      <c r="AV45" s="203"/>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50</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51</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52</v>
      </c>
      <c r="Z48" s="444"/>
      <c r="AA48" s="445"/>
      <c r="AB48" s="558" t="s">
        <v>53</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50" t="s">
        <v>20</v>
      </c>
      <c r="AF51" s="250"/>
      <c r="AG51" s="250"/>
      <c r="AH51" s="250"/>
      <c r="AI51" s="250" t="s">
        <v>21</v>
      </c>
      <c r="AJ51" s="250"/>
      <c r="AK51" s="250"/>
      <c r="AL51" s="250"/>
      <c r="AM51" s="250" t="s">
        <v>45</v>
      </c>
      <c r="AN51" s="250"/>
      <c r="AO51" s="250"/>
      <c r="AP51" s="250"/>
      <c r="AQ51" s="157" t="s">
        <v>46</v>
      </c>
      <c r="AR51" s="158"/>
      <c r="AS51" s="158"/>
      <c r="AT51" s="159"/>
      <c r="AU51" s="923" t="s">
        <v>47</v>
      </c>
      <c r="AV51" s="923"/>
      <c r="AW51" s="923"/>
      <c r="AX51" s="924"/>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48</v>
      </c>
      <c r="AT52" s="140"/>
      <c r="AU52" s="203"/>
      <c r="AV52" s="203"/>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50</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51</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52</v>
      </c>
      <c r="Z55" s="444"/>
      <c r="AA55" s="445"/>
      <c r="AB55" s="595" t="s">
        <v>53</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50" t="s">
        <v>20</v>
      </c>
      <c r="AF58" s="250"/>
      <c r="AG58" s="250"/>
      <c r="AH58" s="250"/>
      <c r="AI58" s="250" t="s">
        <v>21</v>
      </c>
      <c r="AJ58" s="250"/>
      <c r="AK58" s="250"/>
      <c r="AL58" s="250"/>
      <c r="AM58" s="250" t="s">
        <v>45</v>
      </c>
      <c r="AN58" s="250"/>
      <c r="AO58" s="250"/>
      <c r="AP58" s="250"/>
      <c r="AQ58" s="157" t="s">
        <v>46</v>
      </c>
      <c r="AR58" s="158"/>
      <c r="AS58" s="158"/>
      <c r="AT58" s="159"/>
      <c r="AU58" s="923" t="s">
        <v>47</v>
      </c>
      <c r="AV58" s="923"/>
      <c r="AW58" s="923"/>
      <c r="AX58" s="924"/>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48</v>
      </c>
      <c r="AT59" s="140"/>
      <c r="AU59" s="203"/>
      <c r="AV59" s="203"/>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50</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51</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52</v>
      </c>
      <c r="Z62" s="444"/>
      <c r="AA62" s="445"/>
      <c r="AB62" s="558" t="s">
        <v>53</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c r="A65" s="484" t="s">
        <v>55</v>
      </c>
      <c r="B65" s="485"/>
      <c r="C65" s="485"/>
      <c r="D65" s="485"/>
      <c r="E65" s="485"/>
      <c r="F65" s="486"/>
      <c r="G65" s="487"/>
      <c r="H65" s="245" t="s">
        <v>42</v>
      </c>
      <c r="I65" s="245"/>
      <c r="J65" s="245"/>
      <c r="K65" s="245"/>
      <c r="L65" s="245"/>
      <c r="M65" s="245"/>
      <c r="N65" s="245"/>
      <c r="O65" s="246"/>
      <c r="P65" s="244" t="s">
        <v>43</v>
      </c>
      <c r="Q65" s="245"/>
      <c r="R65" s="245"/>
      <c r="S65" s="245"/>
      <c r="T65" s="245"/>
      <c r="U65" s="245"/>
      <c r="V65" s="246"/>
      <c r="W65" s="489" t="s">
        <v>56</v>
      </c>
      <c r="X65" s="490"/>
      <c r="Y65" s="493"/>
      <c r="Z65" s="493"/>
      <c r="AA65" s="494"/>
      <c r="AB65" s="244" t="s">
        <v>44</v>
      </c>
      <c r="AC65" s="245"/>
      <c r="AD65" s="246"/>
      <c r="AE65" s="250" t="s">
        <v>20</v>
      </c>
      <c r="AF65" s="250"/>
      <c r="AG65" s="250"/>
      <c r="AH65" s="250"/>
      <c r="AI65" s="250" t="s">
        <v>21</v>
      </c>
      <c r="AJ65" s="250"/>
      <c r="AK65" s="250"/>
      <c r="AL65" s="250"/>
      <c r="AM65" s="250" t="s">
        <v>45</v>
      </c>
      <c r="AN65" s="250"/>
      <c r="AO65" s="250"/>
      <c r="AP65" s="250"/>
      <c r="AQ65" s="161" t="s">
        <v>46</v>
      </c>
      <c r="AR65" s="136"/>
      <c r="AS65" s="136"/>
      <c r="AT65" s="137"/>
      <c r="AU65" s="251" t="s">
        <v>47</v>
      </c>
      <c r="AV65" s="251"/>
      <c r="AW65" s="251"/>
      <c r="AX65" s="252"/>
      <c r="AY65">
        <f>COUNTA($H$67)</f>
        <v>0</v>
      </c>
    </row>
    <row r="66" spans="1:51" ht="18.75" hidden="1" customHeight="1">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48</v>
      </c>
      <c r="AT66" s="140"/>
      <c r="AU66" s="203"/>
      <c r="AV66" s="203"/>
      <c r="AW66" s="248" t="s">
        <v>49</v>
      </c>
      <c r="AX66" s="254"/>
      <c r="AY66">
        <f>$AY$65</f>
        <v>0</v>
      </c>
    </row>
    <row r="67" spans="1:51" ht="23.25" hidden="1" customHeight="1">
      <c r="A67" s="477"/>
      <c r="B67" s="478"/>
      <c r="C67" s="478"/>
      <c r="D67" s="478"/>
      <c r="E67" s="478"/>
      <c r="F67" s="479"/>
      <c r="G67" s="255" t="s">
        <v>57</v>
      </c>
      <c r="H67" s="258"/>
      <c r="I67" s="259"/>
      <c r="J67" s="259"/>
      <c r="K67" s="259"/>
      <c r="L67" s="259"/>
      <c r="M67" s="259"/>
      <c r="N67" s="259"/>
      <c r="O67" s="260"/>
      <c r="P67" s="258"/>
      <c r="Q67" s="259"/>
      <c r="R67" s="259"/>
      <c r="S67" s="259"/>
      <c r="T67" s="259"/>
      <c r="U67" s="259"/>
      <c r="V67" s="260"/>
      <c r="W67" s="264"/>
      <c r="X67" s="265"/>
      <c r="Y67" s="270" t="s">
        <v>50</v>
      </c>
      <c r="Z67" s="270"/>
      <c r="AA67" s="271"/>
      <c r="AB67" s="272" t="s">
        <v>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51</v>
      </c>
      <c r="Z68" s="225"/>
      <c r="AA68" s="226"/>
      <c r="AB68" s="227" t="s">
        <v>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52</v>
      </c>
      <c r="Z69" s="225"/>
      <c r="AA69" s="226"/>
      <c r="AB69" s="230" t="s">
        <v>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c r="A70" s="477" t="s">
        <v>60</v>
      </c>
      <c r="B70" s="478"/>
      <c r="C70" s="478"/>
      <c r="D70" s="478"/>
      <c r="E70" s="478"/>
      <c r="F70" s="479"/>
      <c r="G70" s="256" t="s">
        <v>61</v>
      </c>
      <c r="H70" s="308"/>
      <c r="I70" s="308"/>
      <c r="J70" s="308"/>
      <c r="K70" s="308"/>
      <c r="L70" s="308"/>
      <c r="M70" s="308"/>
      <c r="N70" s="308"/>
      <c r="O70" s="308"/>
      <c r="P70" s="308"/>
      <c r="Q70" s="308"/>
      <c r="R70" s="308"/>
      <c r="S70" s="308"/>
      <c r="T70" s="308"/>
      <c r="U70" s="308"/>
      <c r="V70" s="308"/>
      <c r="W70" s="311" t="s">
        <v>62</v>
      </c>
      <c r="X70" s="312"/>
      <c r="Y70" s="270" t="s">
        <v>50</v>
      </c>
      <c r="Z70" s="270"/>
      <c r="AA70" s="271"/>
      <c r="AB70" s="272" t="s">
        <v>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51</v>
      </c>
      <c r="Z71" s="225"/>
      <c r="AA71" s="226"/>
      <c r="AB71" s="227" t="s">
        <v>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52</v>
      </c>
      <c r="Z72" s="225"/>
      <c r="AA72" s="226"/>
      <c r="AB72" s="230" t="s">
        <v>59</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c r="A73" s="508" t="s">
        <v>55</v>
      </c>
      <c r="B73" s="509"/>
      <c r="C73" s="509"/>
      <c r="D73" s="509"/>
      <c r="E73" s="509"/>
      <c r="F73" s="510"/>
      <c r="G73" s="584"/>
      <c r="H73" s="136" t="s">
        <v>42</v>
      </c>
      <c r="I73" s="136"/>
      <c r="J73" s="136"/>
      <c r="K73" s="136"/>
      <c r="L73" s="136"/>
      <c r="M73" s="136"/>
      <c r="N73" s="136"/>
      <c r="O73" s="137"/>
      <c r="P73" s="161" t="s">
        <v>43</v>
      </c>
      <c r="Q73" s="136"/>
      <c r="R73" s="136"/>
      <c r="S73" s="136"/>
      <c r="T73" s="136"/>
      <c r="U73" s="136"/>
      <c r="V73" s="136"/>
      <c r="W73" s="136"/>
      <c r="X73" s="137"/>
      <c r="Y73" s="586"/>
      <c r="Z73" s="587"/>
      <c r="AA73" s="588"/>
      <c r="AB73" s="161" t="s">
        <v>44</v>
      </c>
      <c r="AC73" s="136"/>
      <c r="AD73" s="137"/>
      <c r="AE73" s="250" t="s">
        <v>20</v>
      </c>
      <c r="AF73" s="250"/>
      <c r="AG73" s="250"/>
      <c r="AH73" s="250"/>
      <c r="AI73" s="250" t="s">
        <v>21</v>
      </c>
      <c r="AJ73" s="250"/>
      <c r="AK73" s="250"/>
      <c r="AL73" s="250"/>
      <c r="AM73" s="250" t="s">
        <v>45</v>
      </c>
      <c r="AN73" s="250"/>
      <c r="AO73" s="250"/>
      <c r="AP73" s="250"/>
      <c r="AQ73" s="161" t="s">
        <v>46</v>
      </c>
      <c r="AR73" s="136"/>
      <c r="AS73" s="136"/>
      <c r="AT73" s="137"/>
      <c r="AU73" s="141" t="s">
        <v>47</v>
      </c>
      <c r="AV73" s="142"/>
      <c r="AW73" s="142"/>
      <c r="AX73" s="143"/>
      <c r="AY73">
        <f>COUNTA($H$75)</f>
        <v>0</v>
      </c>
    </row>
    <row r="74" spans="1:51" ht="18.75" hidden="1" customHeight="1">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48</v>
      </c>
      <c r="AT74" s="140"/>
      <c r="AU74" s="253"/>
      <c r="AV74" s="204"/>
      <c r="AW74" s="139" t="s">
        <v>49</v>
      </c>
      <c r="AX74" s="199"/>
      <c r="AY74">
        <f>$AY$73</f>
        <v>0</v>
      </c>
    </row>
    <row r="75" spans="1:51" ht="23.25" hidden="1" customHeight="1">
      <c r="A75" s="511"/>
      <c r="B75" s="512"/>
      <c r="C75" s="512"/>
      <c r="D75" s="512"/>
      <c r="E75" s="512"/>
      <c r="F75" s="513"/>
      <c r="G75" s="610" t="s">
        <v>57</v>
      </c>
      <c r="H75" s="111"/>
      <c r="I75" s="111"/>
      <c r="J75" s="111"/>
      <c r="K75" s="111"/>
      <c r="L75" s="111"/>
      <c r="M75" s="111"/>
      <c r="N75" s="111"/>
      <c r="O75" s="112"/>
      <c r="P75" s="111"/>
      <c r="Q75" s="111"/>
      <c r="R75" s="111"/>
      <c r="S75" s="111"/>
      <c r="T75" s="111"/>
      <c r="U75" s="111"/>
      <c r="V75" s="111"/>
      <c r="W75" s="111"/>
      <c r="X75" s="112"/>
      <c r="Y75" s="205" t="s">
        <v>50</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51</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52</v>
      </c>
      <c r="Z77" s="136"/>
      <c r="AA77" s="137"/>
      <c r="AB77" s="581" t="s">
        <v>53</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c r="A78" s="332" t="s">
        <v>63</v>
      </c>
      <c r="B78" s="333"/>
      <c r="C78" s="333"/>
      <c r="D78" s="333"/>
      <c r="E78" s="330" t="s">
        <v>64</v>
      </c>
      <c r="F78" s="331"/>
      <c r="G78" s="54" t="s">
        <v>61</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thickBo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66</v>
      </c>
      <c r="AP79" s="277"/>
      <c r="AQ79" s="277"/>
      <c r="AR79" s="76"/>
      <c r="AS79" s="276"/>
      <c r="AT79" s="277"/>
      <c r="AU79" s="277"/>
      <c r="AV79" s="277"/>
      <c r="AW79" s="277"/>
      <c r="AX79" s="966"/>
      <c r="AY79">
        <f>COUNTIF($AR$79,"☑")</f>
        <v>0</v>
      </c>
    </row>
    <row r="80" spans="1:51" ht="18.75" hidden="1" customHeight="1">
      <c r="A80" s="862"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c r="A85" s="863"/>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8"/>
      <c r="Z85" s="169"/>
      <c r="AA85" s="170"/>
      <c r="AB85" s="559" t="s">
        <v>44</v>
      </c>
      <c r="AC85" s="560"/>
      <c r="AD85" s="561"/>
      <c r="AE85" s="250" t="s">
        <v>20</v>
      </c>
      <c r="AF85" s="250"/>
      <c r="AG85" s="250"/>
      <c r="AH85" s="250"/>
      <c r="AI85" s="250" t="s">
        <v>21</v>
      </c>
      <c r="AJ85" s="250"/>
      <c r="AK85" s="250"/>
      <c r="AL85" s="250"/>
      <c r="AM85" s="250" t="s">
        <v>45</v>
      </c>
      <c r="AN85" s="250"/>
      <c r="AO85" s="250"/>
      <c r="AP85" s="250"/>
      <c r="AQ85" s="161" t="s">
        <v>46</v>
      </c>
      <c r="AR85" s="136"/>
      <c r="AS85" s="136"/>
      <c r="AT85" s="137"/>
      <c r="AU85" s="535" t="s">
        <v>47</v>
      </c>
      <c r="AV85" s="535"/>
      <c r="AW85" s="535"/>
      <c r="AX85" s="536"/>
      <c r="AY85">
        <f t="shared" si="10"/>
        <v>0</v>
      </c>
      <c r="AZ85" s="10"/>
      <c r="BA85" s="10"/>
      <c r="BB85" s="10"/>
      <c r="BC85" s="10"/>
    </row>
    <row r="86" spans="1:60" ht="18.75" hidden="1" customHeight="1">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48</v>
      </c>
      <c r="AT86" s="140"/>
      <c r="AU86" s="203"/>
      <c r="AV86" s="203"/>
      <c r="AW86" s="395" t="s">
        <v>49</v>
      </c>
      <c r="AX86" s="396"/>
      <c r="AY86">
        <f t="shared" si="10"/>
        <v>0</v>
      </c>
      <c r="AZ86" s="10"/>
      <c r="BA86" s="10"/>
      <c r="BB86" s="10"/>
      <c r="BC86" s="10"/>
      <c r="BD86" s="10"/>
      <c r="BE86" s="10"/>
      <c r="BF86" s="10"/>
      <c r="BG86" s="10"/>
      <c r="BH86" s="10"/>
    </row>
    <row r="87" spans="1:60" ht="23.25" hidden="1" customHeight="1">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74</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51</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52</v>
      </c>
      <c r="Z89" s="461"/>
      <c r="AA89" s="462"/>
      <c r="AB89" s="595" t="s">
        <v>53</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c r="A90" s="863"/>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8"/>
      <c r="Z90" s="169"/>
      <c r="AA90" s="170"/>
      <c r="AB90" s="559" t="s">
        <v>44</v>
      </c>
      <c r="AC90" s="560"/>
      <c r="AD90" s="561"/>
      <c r="AE90" s="250" t="s">
        <v>20</v>
      </c>
      <c r="AF90" s="250"/>
      <c r="AG90" s="250"/>
      <c r="AH90" s="250"/>
      <c r="AI90" s="250" t="s">
        <v>21</v>
      </c>
      <c r="AJ90" s="250"/>
      <c r="AK90" s="250"/>
      <c r="AL90" s="250"/>
      <c r="AM90" s="250" t="s">
        <v>45</v>
      </c>
      <c r="AN90" s="250"/>
      <c r="AO90" s="250"/>
      <c r="AP90" s="250"/>
      <c r="AQ90" s="161" t="s">
        <v>46</v>
      </c>
      <c r="AR90" s="136"/>
      <c r="AS90" s="136"/>
      <c r="AT90" s="137"/>
      <c r="AU90" s="535" t="s">
        <v>47</v>
      </c>
      <c r="AV90" s="535"/>
      <c r="AW90" s="535"/>
      <c r="AX90" s="536"/>
      <c r="AY90">
        <f>COUNTA($G$92)</f>
        <v>0</v>
      </c>
    </row>
    <row r="91" spans="1:60" ht="18.75" hidden="1" customHeight="1">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48</v>
      </c>
      <c r="AT91" s="140"/>
      <c r="AU91" s="203"/>
      <c r="AV91" s="203"/>
      <c r="AW91" s="395" t="s">
        <v>49</v>
      </c>
      <c r="AX91" s="396"/>
      <c r="AY91">
        <f>$AY$90</f>
        <v>0</v>
      </c>
      <c r="AZ91" s="10"/>
      <c r="BA91" s="10"/>
      <c r="BB91" s="10"/>
      <c r="BC91" s="10"/>
    </row>
    <row r="92" spans="1:60" ht="23.25" hidden="1" customHeight="1">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74</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51</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52</v>
      </c>
      <c r="Z94" s="461"/>
      <c r="AA94" s="462"/>
      <c r="AB94" s="595" t="s">
        <v>53</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c r="A95" s="863"/>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8"/>
      <c r="Z95" s="169"/>
      <c r="AA95" s="170"/>
      <c r="AB95" s="559" t="s">
        <v>44</v>
      </c>
      <c r="AC95" s="560"/>
      <c r="AD95" s="561"/>
      <c r="AE95" s="250" t="s">
        <v>20</v>
      </c>
      <c r="AF95" s="250"/>
      <c r="AG95" s="250"/>
      <c r="AH95" s="250"/>
      <c r="AI95" s="250" t="s">
        <v>21</v>
      </c>
      <c r="AJ95" s="250"/>
      <c r="AK95" s="250"/>
      <c r="AL95" s="250"/>
      <c r="AM95" s="250" t="s">
        <v>45</v>
      </c>
      <c r="AN95" s="250"/>
      <c r="AO95" s="250"/>
      <c r="AP95" s="250"/>
      <c r="AQ95" s="161" t="s">
        <v>46</v>
      </c>
      <c r="AR95" s="136"/>
      <c r="AS95" s="136"/>
      <c r="AT95" s="137"/>
      <c r="AU95" s="535" t="s">
        <v>47</v>
      </c>
      <c r="AV95" s="535"/>
      <c r="AW95" s="535"/>
      <c r="AX95" s="536"/>
      <c r="AY95">
        <f>COUNTA($G$97)</f>
        <v>0</v>
      </c>
      <c r="AZ95" s="10"/>
      <c r="BA95" s="10"/>
      <c r="BB95" s="10"/>
      <c r="BC95" s="10"/>
      <c r="BD95" s="10"/>
      <c r="BE95" s="10"/>
      <c r="BF95" s="10"/>
      <c r="BG95" s="10"/>
      <c r="BH95" s="10"/>
    </row>
    <row r="96" spans="1:60" ht="18.75" hidden="1" customHeight="1">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48</v>
      </c>
      <c r="AT96" s="140"/>
      <c r="AU96" s="203"/>
      <c r="AV96" s="203"/>
      <c r="AW96" s="395" t="s">
        <v>49</v>
      </c>
      <c r="AX96" s="396"/>
      <c r="AY96">
        <f>$AY$95</f>
        <v>0</v>
      </c>
    </row>
    <row r="97" spans="1:60" ht="23.25" hidden="1" customHeight="1">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74</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51</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52</v>
      </c>
      <c r="Z99" s="894"/>
      <c r="AA99" s="895"/>
      <c r="AB99" s="890" t="s">
        <v>53</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44</v>
      </c>
      <c r="AC100" s="483"/>
      <c r="AD100" s="483"/>
      <c r="AE100" s="541" t="s">
        <v>20</v>
      </c>
      <c r="AF100" s="542"/>
      <c r="AG100" s="542"/>
      <c r="AH100" s="543"/>
      <c r="AI100" s="541" t="s">
        <v>21</v>
      </c>
      <c r="AJ100" s="542"/>
      <c r="AK100" s="542"/>
      <c r="AL100" s="543"/>
      <c r="AM100" s="541" t="s">
        <v>45</v>
      </c>
      <c r="AN100" s="542"/>
      <c r="AO100" s="542"/>
      <c r="AP100" s="543"/>
      <c r="AQ100" s="320" t="s">
        <v>77</v>
      </c>
      <c r="AR100" s="321"/>
      <c r="AS100" s="321"/>
      <c r="AT100" s="322"/>
      <c r="AU100" s="320" t="s">
        <v>78</v>
      </c>
      <c r="AV100" s="321"/>
      <c r="AW100" s="321"/>
      <c r="AX100" s="323"/>
    </row>
    <row r="101" spans="1:60" ht="23.25" customHeight="1">
      <c r="A101" s="421"/>
      <c r="B101" s="422"/>
      <c r="C101" s="422"/>
      <c r="D101" s="422"/>
      <c r="E101" s="422"/>
      <c r="F101" s="423"/>
      <c r="G101" s="111" t="s">
        <v>724</v>
      </c>
      <c r="H101" s="111"/>
      <c r="I101" s="111"/>
      <c r="J101" s="111"/>
      <c r="K101" s="111"/>
      <c r="L101" s="111"/>
      <c r="M101" s="111"/>
      <c r="N101" s="111"/>
      <c r="O101" s="111"/>
      <c r="P101" s="111"/>
      <c r="Q101" s="111"/>
      <c r="R101" s="111"/>
      <c r="S101" s="111"/>
      <c r="T101" s="111"/>
      <c r="U101" s="111"/>
      <c r="V101" s="111"/>
      <c r="W101" s="111"/>
      <c r="X101" s="112"/>
      <c r="Y101" s="544" t="s">
        <v>79</v>
      </c>
      <c r="Z101" s="545"/>
      <c r="AA101" s="546"/>
      <c r="AB101" s="463" t="s">
        <v>726</v>
      </c>
      <c r="AC101" s="463"/>
      <c r="AD101" s="463"/>
      <c r="AE101" s="285">
        <v>15</v>
      </c>
      <c r="AF101" s="285"/>
      <c r="AG101" s="285"/>
      <c r="AH101" s="285"/>
      <c r="AI101" s="285">
        <v>8</v>
      </c>
      <c r="AJ101" s="285"/>
      <c r="AK101" s="285"/>
      <c r="AL101" s="285"/>
      <c r="AM101" s="285">
        <v>4</v>
      </c>
      <c r="AN101" s="285"/>
      <c r="AO101" s="285"/>
      <c r="AP101" s="285"/>
      <c r="AQ101" s="285" t="s">
        <v>710</v>
      </c>
      <c r="AR101" s="285"/>
      <c r="AS101" s="285"/>
      <c r="AT101" s="285"/>
      <c r="AU101" s="221" t="s">
        <v>710</v>
      </c>
      <c r="AV101" s="222"/>
      <c r="AW101" s="222"/>
      <c r="AX101" s="224"/>
    </row>
    <row r="102" spans="1:60" ht="23.25" customHeight="1">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80</v>
      </c>
      <c r="Z102" s="447"/>
      <c r="AA102" s="448"/>
      <c r="AB102" s="463" t="s">
        <v>726</v>
      </c>
      <c r="AC102" s="463"/>
      <c r="AD102" s="463"/>
      <c r="AE102" s="285">
        <v>4</v>
      </c>
      <c r="AF102" s="285"/>
      <c r="AG102" s="285"/>
      <c r="AH102" s="285"/>
      <c r="AI102" s="285">
        <v>6</v>
      </c>
      <c r="AJ102" s="285"/>
      <c r="AK102" s="285"/>
      <c r="AL102" s="285"/>
      <c r="AM102" s="285">
        <v>6</v>
      </c>
      <c r="AN102" s="285"/>
      <c r="AO102" s="285"/>
      <c r="AP102" s="285"/>
      <c r="AQ102" s="285">
        <v>4</v>
      </c>
      <c r="AR102" s="285"/>
      <c r="AS102" s="285"/>
      <c r="AT102" s="285"/>
      <c r="AU102" s="228" t="s">
        <v>710</v>
      </c>
      <c r="AV102" s="229"/>
      <c r="AW102" s="229"/>
      <c r="AX102" s="324"/>
    </row>
    <row r="103" spans="1:60" ht="31.5"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50" t="s">
        <v>20</v>
      </c>
      <c r="AF103" s="250"/>
      <c r="AG103" s="250"/>
      <c r="AH103" s="250"/>
      <c r="AI103" s="250" t="s">
        <v>21</v>
      </c>
      <c r="AJ103" s="250"/>
      <c r="AK103" s="250"/>
      <c r="AL103" s="250"/>
      <c r="AM103" s="250" t="s">
        <v>45</v>
      </c>
      <c r="AN103" s="250"/>
      <c r="AO103" s="250"/>
      <c r="AP103" s="250"/>
      <c r="AQ103" s="282" t="s">
        <v>77</v>
      </c>
      <c r="AR103" s="283"/>
      <c r="AS103" s="283"/>
      <c r="AT103" s="283"/>
      <c r="AU103" s="282" t="s">
        <v>78</v>
      </c>
      <c r="AV103" s="283"/>
      <c r="AW103" s="283"/>
      <c r="AX103" s="284"/>
      <c r="AY103">
        <f>COUNTA($G$104)</f>
        <v>1</v>
      </c>
    </row>
    <row r="104" spans="1:60" ht="23.25" customHeight="1">
      <c r="A104" s="421"/>
      <c r="B104" s="422"/>
      <c r="C104" s="422"/>
      <c r="D104" s="422"/>
      <c r="E104" s="422"/>
      <c r="F104" s="423"/>
      <c r="G104" s="111" t="s">
        <v>725</v>
      </c>
      <c r="H104" s="111"/>
      <c r="I104" s="111"/>
      <c r="J104" s="111"/>
      <c r="K104" s="111"/>
      <c r="L104" s="111"/>
      <c r="M104" s="111"/>
      <c r="N104" s="111"/>
      <c r="O104" s="111"/>
      <c r="P104" s="111"/>
      <c r="Q104" s="111"/>
      <c r="R104" s="111"/>
      <c r="S104" s="111"/>
      <c r="T104" s="111"/>
      <c r="U104" s="111"/>
      <c r="V104" s="111"/>
      <c r="W104" s="111"/>
      <c r="X104" s="112"/>
      <c r="Y104" s="467" t="s">
        <v>79</v>
      </c>
      <c r="Z104" s="468"/>
      <c r="AA104" s="469"/>
      <c r="AB104" s="547" t="s">
        <v>726</v>
      </c>
      <c r="AC104" s="548"/>
      <c r="AD104" s="549"/>
      <c r="AE104" s="285">
        <v>4</v>
      </c>
      <c r="AF104" s="285"/>
      <c r="AG104" s="285"/>
      <c r="AH104" s="285"/>
      <c r="AI104" s="285">
        <v>3</v>
      </c>
      <c r="AJ104" s="285"/>
      <c r="AK104" s="285"/>
      <c r="AL104" s="285"/>
      <c r="AM104" s="285">
        <v>3</v>
      </c>
      <c r="AN104" s="285"/>
      <c r="AO104" s="285"/>
      <c r="AP104" s="285"/>
      <c r="AQ104" s="285" t="s">
        <v>710</v>
      </c>
      <c r="AR104" s="285"/>
      <c r="AS104" s="285"/>
      <c r="AT104" s="285"/>
      <c r="AU104" s="285" t="s">
        <v>710</v>
      </c>
      <c r="AV104" s="285"/>
      <c r="AW104" s="285"/>
      <c r="AX104" s="286"/>
      <c r="AY104">
        <f>$AY$103</f>
        <v>1</v>
      </c>
    </row>
    <row r="105" spans="1:60" ht="23.25" customHeight="1">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80</v>
      </c>
      <c r="Z105" s="550"/>
      <c r="AA105" s="551"/>
      <c r="AB105" s="470" t="s">
        <v>726</v>
      </c>
      <c r="AC105" s="471"/>
      <c r="AD105" s="472"/>
      <c r="AE105" s="285">
        <v>4</v>
      </c>
      <c r="AF105" s="285"/>
      <c r="AG105" s="285"/>
      <c r="AH105" s="285"/>
      <c r="AI105" s="285">
        <v>4</v>
      </c>
      <c r="AJ105" s="285"/>
      <c r="AK105" s="285"/>
      <c r="AL105" s="285"/>
      <c r="AM105" s="285">
        <v>4</v>
      </c>
      <c r="AN105" s="285"/>
      <c r="AO105" s="285"/>
      <c r="AP105" s="285"/>
      <c r="AQ105" s="285">
        <v>4</v>
      </c>
      <c r="AR105" s="285"/>
      <c r="AS105" s="285"/>
      <c r="AT105" s="285"/>
      <c r="AU105" s="285" t="s">
        <v>710</v>
      </c>
      <c r="AV105" s="285"/>
      <c r="AW105" s="285"/>
      <c r="AX105" s="286"/>
      <c r="AY105">
        <f>$AY$103</f>
        <v>1</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50" t="s">
        <v>20</v>
      </c>
      <c r="AF106" s="250"/>
      <c r="AG106" s="250"/>
      <c r="AH106" s="250"/>
      <c r="AI106" s="250" t="s">
        <v>21</v>
      </c>
      <c r="AJ106" s="250"/>
      <c r="AK106" s="250"/>
      <c r="AL106" s="250"/>
      <c r="AM106" s="250" t="s">
        <v>45</v>
      </c>
      <c r="AN106" s="250"/>
      <c r="AO106" s="250"/>
      <c r="AP106" s="250"/>
      <c r="AQ106" s="282" t="s">
        <v>77</v>
      </c>
      <c r="AR106" s="283"/>
      <c r="AS106" s="283"/>
      <c r="AT106" s="283"/>
      <c r="AU106" s="282" t="s">
        <v>78</v>
      </c>
      <c r="AV106" s="283"/>
      <c r="AW106" s="283"/>
      <c r="AX106" s="284"/>
      <c r="AY106">
        <f>COUNTA($G$107)</f>
        <v>0</v>
      </c>
    </row>
    <row r="107" spans="1:60" ht="23.25" hidden="1" customHeight="1">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79</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80</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50" t="s">
        <v>20</v>
      </c>
      <c r="AF109" s="250"/>
      <c r="AG109" s="250"/>
      <c r="AH109" s="250"/>
      <c r="AI109" s="250" t="s">
        <v>21</v>
      </c>
      <c r="AJ109" s="250"/>
      <c r="AK109" s="250"/>
      <c r="AL109" s="250"/>
      <c r="AM109" s="250" t="s">
        <v>45</v>
      </c>
      <c r="AN109" s="250"/>
      <c r="AO109" s="250"/>
      <c r="AP109" s="250"/>
      <c r="AQ109" s="282" t="s">
        <v>77</v>
      </c>
      <c r="AR109" s="283"/>
      <c r="AS109" s="283"/>
      <c r="AT109" s="283"/>
      <c r="AU109" s="282" t="s">
        <v>78</v>
      </c>
      <c r="AV109" s="283"/>
      <c r="AW109" s="283"/>
      <c r="AX109" s="284"/>
      <c r="AY109">
        <f>COUNTA($G$110)</f>
        <v>0</v>
      </c>
    </row>
    <row r="110" spans="1:60" ht="23.25" hidden="1" customHeight="1">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79</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80</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50" t="s">
        <v>20</v>
      </c>
      <c r="AF112" s="250"/>
      <c r="AG112" s="250"/>
      <c r="AH112" s="250"/>
      <c r="AI112" s="250" t="s">
        <v>21</v>
      </c>
      <c r="AJ112" s="250"/>
      <c r="AK112" s="250"/>
      <c r="AL112" s="250"/>
      <c r="AM112" s="250" t="s">
        <v>45</v>
      </c>
      <c r="AN112" s="250"/>
      <c r="AO112" s="250"/>
      <c r="AP112" s="250"/>
      <c r="AQ112" s="282" t="s">
        <v>77</v>
      </c>
      <c r="AR112" s="283"/>
      <c r="AS112" s="283"/>
      <c r="AT112" s="283"/>
      <c r="AU112" s="282" t="s">
        <v>78</v>
      </c>
      <c r="AV112" s="283"/>
      <c r="AW112" s="283"/>
      <c r="AX112" s="284"/>
      <c r="AY112">
        <f>COUNTA($G$113)</f>
        <v>0</v>
      </c>
    </row>
    <row r="113" spans="1:51" ht="23.25" hidden="1" customHeight="1">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79</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80</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50" t="s">
        <v>20</v>
      </c>
      <c r="AF115" s="250"/>
      <c r="AG115" s="250"/>
      <c r="AH115" s="250"/>
      <c r="AI115" s="250" t="s">
        <v>21</v>
      </c>
      <c r="AJ115" s="250"/>
      <c r="AK115" s="250"/>
      <c r="AL115" s="250"/>
      <c r="AM115" s="250" t="s">
        <v>45</v>
      </c>
      <c r="AN115" s="250"/>
      <c r="AO115" s="250"/>
      <c r="AP115" s="250"/>
      <c r="AQ115" s="592" t="s">
        <v>83</v>
      </c>
      <c r="AR115" s="593"/>
      <c r="AS115" s="593"/>
      <c r="AT115" s="593"/>
      <c r="AU115" s="593"/>
      <c r="AV115" s="593"/>
      <c r="AW115" s="593"/>
      <c r="AX115" s="594"/>
    </row>
    <row r="116" spans="1:51" ht="23.25" customHeight="1">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c r="AC116" s="465"/>
      <c r="AD116" s="466"/>
      <c r="AE116" s="285">
        <v>2.2000000000000002</v>
      </c>
      <c r="AF116" s="285"/>
      <c r="AG116" s="285"/>
      <c r="AH116" s="285"/>
      <c r="AI116" s="285">
        <v>2.4</v>
      </c>
      <c r="AJ116" s="285"/>
      <c r="AK116" s="285"/>
      <c r="AL116" s="285"/>
      <c r="AM116" s="285">
        <v>2.7</v>
      </c>
      <c r="AN116" s="285"/>
      <c r="AO116" s="285"/>
      <c r="AP116" s="285"/>
      <c r="AQ116" s="221">
        <v>2.6</v>
      </c>
      <c r="AR116" s="222"/>
      <c r="AS116" s="222"/>
      <c r="AT116" s="222"/>
      <c r="AU116" s="222"/>
      <c r="AV116" s="222"/>
      <c r="AW116" s="222"/>
      <c r="AX116" s="224"/>
    </row>
    <row r="117" spans="1:51" ht="46.5" customHeigh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86</v>
      </c>
      <c r="AC117" s="475"/>
      <c r="AD117" s="476"/>
      <c r="AE117" s="553" t="s">
        <v>730</v>
      </c>
      <c r="AF117" s="553"/>
      <c r="AG117" s="553"/>
      <c r="AH117" s="553"/>
      <c r="AI117" s="553" t="s">
        <v>731</v>
      </c>
      <c r="AJ117" s="553"/>
      <c r="AK117" s="553"/>
      <c r="AL117" s="553"/>
      <c r="AM117" s="553" t="s">
        <v>736</v>
      </c>
      <c r="AN117" s="553"/>
      <c r="AO117" s="553"/>
      <c r="AP117" s="553"/>
      <c r="AQ117" s="553" t="s">
        <v>737</v>
      </c>
      <c r="AR117" s="553"/>
      <c r="AS117" s="553"/>
      <c r="AT117" s="553"/>
      <c r="AU117" s="553"/>
      <c r="AV117" s="553"/>
      <c r="AW117" s="553"/>
      <c r="AX117" s="554"/>
    </row>
    <row r="118" spans="1:51" ht="23.25"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50" t="s">
        <v>20</v>
      </c>
      <c r="AF118" s="250"/>
      <c r="AG118" s="250"/>
      <c r="AH118" s="250"/>
      <c r="AI118" s="250" t="s">
        <v>21</v>
      </c>
      <c r="AJ118" s="250"/>
      <c r="AK118" s="250"/>
      <c r="AL118" s="250"/>
      <c r="AM118" s="250" t="s">
        <v>45</v>
      </c>
      <c r="AN118" s="250"/>
      <c r="AO118" s="250"/>
      <c r="AP118" s="250"/>
      <c r="AQ118" s="592" t="s">
        <v>83</v>
      </c>
      <c r="AR118" s="593"/>
      <c r="AS118" s="593"/>
      <c r="AT118" s="593"/>
      <c r="AU118" s="593"/>
      <c r="AV118" s="593"/>
      <c r="AW118" s="593"/>
      <c r="AX118" s="594"/>
      <c r="AY118" s="92">
        <f>IF(SUBSTITUTE(SUBSTITUTE($G$119,"／",""),"　","")="",0,1)</f>
        <v>1</v>
      </c>
    </row>
    <row r="119" spans="1:51" ht="23.25" customHeight="1">
      <c r="A119" s="438"/>
      <c r="B119" s="439"/>
      <c r="C119" s="439"/>
      <c r="D119" s="439"/>
      <c r="E119" s="439"/>
      <c r="F119" s="440"/>
      <c r="G119" s="390" t="s">
        <v>728</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5">
        <v>24909</v>
      </c>
      <c r="AF119" s="285"/>
      <c r="AG119" s="285"/>
      <c r="AH119" s="285"/>
      <c r="AI119" s="285">
        <v>68500</v>
      </c>
      <c r="AJ119" s="285"/>
      <c r="AK119" s="285"/>
      <c r="AL119" s="285"/>
      <c r="AM119" s="285">
        <v>18600</v>
      </c>
      <c r="AN119" s="285"/>
      <c r="AO119" s="285"/>
      <c r="AP119" s="285"/>
      <c r="AQ119" s="285">
        <v>67000</v>
      </c>
      <c r="AR119" s="285"/>
      <c r="AS119" s="285"/>
      <c r="AT119" s="285"/>
      <c r="AU119" s="285"/>
      <c r="AV119" s="285"/>
      <c r="AW119" s="285"/>
      <c r="AX119" s="286"/>
      <c r="AY119">
        <f>$AY$118</f>
        <v>1</v>
      </c>
    </row>
    <row r="120" spans="1:51" ht="46.5"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t="s">
        <v>732</v>
      </c>
      <c r="AF120" s="553"/>
      <c r="AG120" s="553"/>
      <c r="AH120" s="553"/>
      <c r="AI120" s="553" t="s">
        <v>733</v>
      </c>
      <c r="AJ120" s="553"/>
      <c r="AK120" s="553"/>
      <c r="AL120" s="553"/>
      <c r="AM120" s="553" t="s">
        <v>804</v>
      </c>
      <c r="AN120" s="553"/>
      <c r="AO120" s="553"/>
      <c r="AP120" s="553"/>
      <c r="AQ120" s="553" t="s">
        <v>800</v>
      </c>
      <c r="AR120" s="553"/>
      <c r="AS120" s="553"/>
      <c r="AT120" s="553"/>
      <c r="AU120" s="553"/>
      <c r="AV120" s="553"/>
      <c r="AW120" s="553"/>
      <c r="AX120" s="554"/>
      <c r="AY120">
        <f>$AY$118</f>
        <v>1</v>
      </c>
    </row>
    <row r="121" spans="1:51" ht="23.25"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50" t="s">
        <v>20</v>
      </c>
      <c r="AF121" s="250"/>
      <c r="AG121" s="250"/>
      <c r="AH121" s="250"/>
      <c r="AI121" s="250" t="s">
        <v>21</v>
      </c>
      <c r="AJ121" s="250"/>
      <c r="AK121" s="250"/>
      <c r="AL121" s="250"/>
      <c r="AM121" s="250" t="s">
        <v>45</v>
      </c>
      <c r="AN121" s="250"/>
      <c r="AO121" s="250"/>
      <c r="AP121" s="250"/>
      <c r="AQ121" s="592" t="s">
        <v>83</v>
      </c>
      <c r="AR121" s="593"/>
      <c r="AS121" s="593"/>
      <c r="AT121" s="593"/>
      <c r="AU121" s="593"/>
      <c r="AV121" s="593"/>
      <c r="AW121" s="593"/>
      <c r="AX121" s="594"/>
      <c r="AY121" s="92">
        <f>IF(SUBSTITUTE(SUBSTITUTE($G$122,"／",""),"　","")="",0,1)</f>
        <v>1</v>
      </c>
    </row>
    <row r="122" spans="1:51" ht="23.25" customHeight="1">
      <c r="A122" s="438"/>
      <c r="B122" s="439"/>
      <c r="C122" s="439"/>
      <c r="D122" s="439"/>
      <c r="E122" s="439"/>
      <c r="F122" s="440"/>
      <c r="G122" s="390" t="s">
        <v>729</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5">
        <v>136750</v>
      </c>
      <c r="AF122" s="285"/>
      <c r="AG122" s="285"/>
      <c r="AH122" s="285"/>
      <c r="AI122" s="285">
        <v>179333</v>
      </c>
      <c r="AJ122" s="285"/>
      <c r="AK122" s="285"/>
      <c r="AL122" s="285"/>
      <c r="AM122" s="285">
        <v>131000</v>
      </c>
      <c r="AN122" s="285"/>
      <c r="AO122" s="285"/>
      <c r="AP122" s="285"/>
      <c r="AQ122" s="285"/>
      <c r="AR122" s="285"/>
      <c r="AS122" s="285"/>
      <c r="AT122" s="285"/>
      <c r="AU122" s="285"/>
      <c r="AV122" s="285"/>
      <c r="AW122" s="285"/>
      <c r="AX122" s="286"/>
      <c r="AY122">
        <f>$AY$121</f>
        <v>1</v>
      </c>
    </row>
    <row r="123" spans="1:51" ht="46.5" customHeight="1" thickBo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t="s">
        <v>734</v>
      </c>
      <c r="AF123" s="553"/>
      <c r="AG123" s="553"/>
      <c r="AH123" s="553"/>
      <c r="AI123" s="553" t="s">
        <v>735</v>
      </c>
      <c r="AJ123" s="553"/>
      <c r="AK123" s="553"/>
      <c r="AL123" s="553"/>
      <c r="AM123" s="553" t="s">
        <v>738</v>
      </c>
      <c r="AN123" s="553"/>
      <c r="AO123" s="553"/>
      <c r="AP123" s="553"/>
      <c r="AQ123" s="553" t="s">
        <v>739</v>
      </c>
      <c r="AR123" s="553"/>
      <c r="AS123" s="553"/>
      <c r="AT123" s="553"/>
      <c r="AU123" s="553"/>
      <c r="AV123" s="553"/>
      <c r="AW123" s="553"/>
      <c r="AX123" s="554"/>
      <c r="AY123">
        <f>$AY$121</f>
        <v>1</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50" t="s">
        <v>20</v>
      </c>
      <c r="AF124" s="250"/>
      <c r="AG124" s="250"/>
      <c r="AH124" s="250"/>
      <c r="AI124" s="250" t="s">
        <v>21</v>
      </c>
      <c r="AJ124" s="250"/>
      <c r="AK124" s="250"/>
      <c r="AL124" s="250"/>
      <c r="AM124" s="250" t="s">
        <v>45</v>
      </c>
      <c r="AN124" s="250"/>
      <c r="AO124" s="250"/>
      <c r="AP124" s="250"/>
      <c r="AQ124" s="592" t="s">
        <v>83</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28"/>
      <c r="Y125" s="457" t="s">
        <v>81</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44</v>
      </c>
      <c r="AC127" s="411"/>
      <c r="AD127" s="412"/>
      <c r="AE127" s="250" t="s">
        <v>20</v>
      </c>
      <c r="AF127" s="250"/>
      <c r="AG127" s="250"/>
      <c r="AH127" s="250"/>
      <c r="AI127" s="250" t="s">
        <v>21</v>
      </c>
      <c r="AJ127" s="250"/>
      <c r="AK127" s="250"/>
      <c r="AL127" s="250"/>
      <c r="AM127" s="250" t="s">
        <v>45</v>
      </c>
      <c r="AN127" s="250"/>
      <c r="AO127" s="250"/>
      <c r="AP127" s="250"/>
      <c r="AQ127" s="592" t="s">
        <v>83</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92" t="s">
        <v>87</v>
      </c>
      <c r="B130" s="189"/>
      <c r="C130" s="188" t="s">
        <v>88</v>
      </c>
      <c r="D130" s="189"/>
      <c r="E130" s="173" t="s">
        <v>89</v>
      </c>
      <c r="F130" s="174"/>
      <c r="G130" s="175" t="s">
        <v>740</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c r="A131" s="193"/>
      <c r="B131" s="190"/>
      <c r="C131" s="184"/>
      <c r="D131" s="190"/>
      <c r="E131" s="178" t="s">
        <v>90</v>
      </c>
      <c r="F131" s="179"/>
      <c r="G131" s="116" t="s">
        <v>741</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c r="A132" s="193"/>
      <c r="B132" s="190"/>
      <c r="C132" s="184"/>
      <c r="D132" s="190"/>
      <c r="E132" s="182" t="s">
        <v>91</v>
      </c>
      <c r="F132" s="183"/>
      <c r="G132" s="164" t="s">
        <v>92</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44</v>
      </c>
      <c r="AC132" s="158"/>
      <c r="AD132" s="159"/>
      <c r="AE132" s="161" t="s">
        <v>20</v>
      </c>
      <c r="AF132" s="136"/>
      <c r="AG132" s="136"/>
      <c r="AH132" s="137"/>
      <c r="AI132" s="161" t="s">
        <v>21</v>
      </c>
      <c r="AJ132" s="136"/>
      <c r="AK132" s="136"/>
      <c r="AL132" s="137"/>
      <c r="AM132" s="161" t="s">
        <v>22</v>
      </c>
      <c r="AN132" s="136"/>
      <c r="AO132" s="136"/>
      <c r="AP132" s="137"/>
      <c r="AQ132" s="157" t="s">
        <v>46</v>
      </c>
      <c r="AR132" s="158"/>
      <c r="AS132" s="158"/>
      <c r="AT132" s="159"/>
      <c r="AU132" s="200" t="s">
        <v>93</v>
      </c>
      <c r="AV132" s="200"/>
      <c r="AW132" s="200"/>
      <c r="AX132" s="201"/>
      <c r="AY132">
        <f>COUNTA($G$134)</f>
        <v>1</v>
      </c>
    </row>
    <row r="133" spans="1:51" ht="18.75" customHeight="1">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v>3</v>
      </c>
      <c r="AR133" s="203"/>
      <c r="AS133" s="139" t="s">
        <v>48</v>
      </c>
      <c r="AT133" s="140"/>
      <c r="AU133" s="204" t="s">
        <v>710</v>
      </c>
      <c r="AV133" s="204"/>
      <c r="AW133" s="139" t="s">
        <v>49</v>
      </c>
      <c r="AX133" s="199"/>
      <c r="AY133">
        <f>$AY$132</f>
        <v>1</v>
      </c>
    </row>
    <row r="134" spans="1:51" ht="39.75" customHeight="1">
      <c r="A134" s="193"/>
      <c r="B134" s="190"/>
      <c r="C134" s="184"/>
      <c r="D134" s="190"/>
      <c r="E134" s="184"/>
      <c r="F134" s="185"/>
      <c r="G134" s="110" t="s">
        <v>741</v>
      </c>
      <c r="H134" s="111"/>
      <c r="I134" s="111"/>
      <c r="J134" s="111"/>
      <c r="K134" s="111"/>
      <c r="L134" s="111"/>
      <c r="M134" s="111"/>
      <c r="N134" s="111"/>
      <c r="O134" s="111"/>
      <c r="P134" s="111"/>
      <c r="Q134" s="111"/>
      <c r="R134" s="111"/>
      <c r="S134" s="111"/>
      <c r="T134" s="111"/>
      <c r="U134" s="111"/>
      <c r="V134" s="111"/>
      <c r="W134" s="111"/>
      <c r="X134" s="112"/>
      <c r="Y134" s="205" t="s">
        <v>94</v>
      </c>
      <c r="Z134" s="206"/>
      <c r="AA134" s="207"/>
      <c r="AB134" s="208" t="s">
        <v>718</v>
      </c>
      <c r="AC134" s="209"/>
      <c r="AD134" s="209"/>
      <c r="AE134" s="210">
        <v>0</v>
      </c>
      <c r="AF134" s="211"/>
      <c r="AG134" s="211"/>
      <c r="AH134" s="211"/>
      <c r="AI134" s="210">
        <v>0</v>
      </c>
      <c r="AJ134" s="211"/>
      <c r="AK134" s="211"/>
      <c r="AL134" s="211"/>
      <c r="AM134" s="210">
        <v>1</v>
      </c>
      <c r="AN134" s="211"/>
      <c r="AO134" s="211"/>
      <c r="AP134" s="211"/>
      <c r="AQ134" s="210" t="s">
        <v>710</v>
      </c>
      <c r="AR134" s="211"/>
      <c r="AS134" s="211"/>
      <c r="AT134" s="211"/>
      <c r="AU134" s="210" t="s">
        <v>710</v>
      </c>
      <c r="AV134" s="211"/>
      <c r="AW134" s="211"/>
      <c r="AX134" s="212"/>
      <c r="AY134">
        <f t="shared" ref="AY134:AY135" si="13">$AY$132</f>
        <v>1</v>
      </c>
    </row>
    <row r="135" spans="1:51" ht="39.75" customHeight="1">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51</v>
      </c>
      <c r="Z135" s="214"/>
      <c r="AA135" s="215"/>
      <c r="AB135" s="216" t="s">
        <v>718</v>
      </c>
      <c r="AC135" s="217"/>
      <c r="AD135" s="217"/>
      <c r="AE135" s="210">
        <v>1</v>
      </c>
      <c r="AF135" s="211"/>
      <c r="AG135" s="211"/>
      <c r="AH135" s="211"/>
      <c r="AI135" s="210">
        <v>1</v>
      </c>
      <c r="AJ135" s="211"/>
      <c r="AK135" s="211"/>
      <c r="AL135" s="211"/>
      <c r="AM135" s="210">
        <v>1</v>
      </c>
      <c r="AN135" s="211"/>
      <c r="AO135" s="211"/>
      <c r="AP135" s="211"/>
      <c r="AQ135" s="210">
        <v>1</v>
      </c>
      <c r="AR135" s="211"/>
      <c r="AS135" s="211"/>
      <c r="AT135" s="211"/>
      <c r="AU135" s="210" t="s">
        <v>710</v>
      </c>
      <c r="AV135" s="211"/>
      <c r="AW135" s="211"/>
      <c r="AX135" s="212"/>
      <c r="AY135">
        <f t="shared" si="13"/>
        <v>1</v>
      </c>
    </row>
    <row r="136" spans="1:51" ht="18.75" hidden="1" customHeight="1">
      <c r="A136" s="193"/>
      <c r="B136" s="190"/>
      <c r="C136" s="184"/>
      <c r="D136" s="190"/>
      <c r="E136" s="184"/>
      <c r="F136" s="185"/>
      <c r="G136" s="164" t="s">
        <v>92</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44</v>
      </c>
      <c r="AC136" s="158"/>
      <c r="AD136" s="159"/>
      <c r="AE136" s="161" t="s">
        <v>20</v>
      </c>
      <c r="AF136" s="136"/>
      <c r="AG136" s="136"/>
      <c r="AH136" s="137"/>
      <c r="AI136" s="161" t="s">
        <v>21</v>
      </c>
      <c r="AJ136" s="136"/>
      <c r="AK136" s="136"/>
      <c r="AL136" s="137"/>
      <c r="AM136" s="161" t="s">
        <v>22</v>
      </c>
      <c r="AN136" s="136"/>
      <c r="AO136" s="136"/>
      <c r="AP136" s="137"/>
      <c r="AQ136" s="157" t="s">
        <v>46</v>
      </c>
      <c r="AR136" s="158"/>
      <c r="AS136" s="158"/>
      <c r="AT136" s="159"/>
      <c r="AU136" s="200" t="s">
        <v>93</v>
      </c>
      <c r="AV136" s="200"/>
      <c r="AW136" s="200"/>
      <c r="AX136" s="201"/>
      <c r="AY136">
        <f>COUNTA($G$138)</f>
        <v>0</v>
      </c>
    </row>
    <row r="137" spans="1:51" ht="18.75" hidden="1" customHeight="1">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48</v>
      </c>
      <c r="AT137" s="140"/>
      <c r="AU137" s="204"/>
      <c r="AV137" s="204"/>
      <c r="AW137" s="139" t="s">
        <v>49</v>
      </c>
      <c r="AX137" s="199"/>
      <c r="AY137">
        <f>$AY$136</f>
        <v>0</v>
      </c>
    </row>
    <row r="138" spans="1:51" ht="39.75" hidden="1" customHeight="1">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94</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51</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c r="A140" s="193"/>
      <c r="B140" s="190"/>
      <c r="C140" s="184"/>
      <c r="D140" s="190"/>
      <c r="E140" s="184"/>
      <c r="F140" s="185"/>
      <c r="G140" s="164" t="s">
        <v>92</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44</v>
      </c>
      <c r="AC140" s="158"/>
      <c r="AD140" s="159"/>
      <c r="AE140" s="161" t="s">
        <v>20</v>
      </c>
      <c r="AF140" s="136"/>
      <c r="AG140" s="136"/>
      <c r="AH140" s="137"/>
      <c r="AI140" s="161" t="s">
        <v>21</v>
      </c>
      <c r="AJ140" s="136"/>
      <c r="AK140" s="136"/>
      <c r="AL140" s="137"/>
      <c r="AM140" s="161" t="s">
        <v>22</v>
      </c>
      <c r="AN140" s="136"/>
      <c r="AO140" s="136"/>
      <c r="AP140" s="137"/>
      <c r="AQ140" s="157" t="s">
        <v>46</v>
      </c>
      <c r="AR140" s="158"/>
      <c r="AS140" s="158"/>
      <c r="AT140" s="159"/>
      <c r="AU140" s="200" t="s">
        <v>93</v>
      </c>
      <c r="AV140" s="200"/>
      <c r="AW140" s="200"/>
      <c r="AX140" s="201"/>
      <c r="AY140">
        <f>COUNTA($G$142)</f>
        <v>0</v>
      </c>
    </row>
    <row r="141" spans="1:51" ht="18.75" hidden="1" customHeight="1">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48</v>
      </c>
      <c r="AT141" s="140"/>
      <c r="AU141" s="204"/>
      <c r="AV141" s="204"/>
      <c r="AW141" s="139" t="s">
        <v>49</v>
      </c>
      <c r="AX141" s="199"/>
      <c r="AY141">
        <f>$AY$140</f>
        <v>0</v>
      </c>
    </row>
    <row r="142" spans="1:51" ht="39.75" hidden="1" customHeight="1">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94</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51</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c r="A144" s="193"/>
      <c r="B144" s="190"/>
      <c r="C144" s="184"/>
      <c r="D144" s="190"/>
      <c r="E144" s="184"/>
      <c r="F144" s="185"/>
      <c r="G144" s="164" t="s">
        <v>92</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44</v>
      </c>
      <c r="AC144" s="158"/>
      <c r="AD144" s="159"/>
      <c r="AE144" s="161" t="s">
        <v>20</v>
      </c>
      <c r="AF144" s="136"/>
      <c r="AG144" s="136"/>
      <c r="AH144" s="137"/>
      <c r="AI144" s="161" t="s">
        <v>21</v>
      </c>
      <c r="AJ144" s="136"/>
      <c r="AK144" s="136"/>
      <c r="AL144" s="137"/>
      <c r="AM144" s="161" t="s">
        <v>22</v>
      </c>
      <c r="AN144" s="136"/>
      <c r="AO144" s="136"/>
      <c r="AP144" s="137"/>
      <c r="AQ144" s="157" t="s">
        <v>46</v>
      </c>
      <c r="AR144" s="158"/>
      <c r="AS144" s="158"/>
      <c r="AT144" s="159"/>
      <c r="AU144" s="200" t="s">
        <v>93</v>
      </c>
      <c r="AV144" s="200"/>
      <c r="AW144" s="200"/>
      <c r="AX144" s="201"/>
      <c r="AY144">
        <f>COUNTA($G$146)</f>
        <v>0</v>
      </c>
    </row>
    <row r="145" spans="1:51" ht="18.75" hidden="1" customHeight="1">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48</v>
      </c>
      <c r="AT145" s="140"/>
      <c r="AU145" s="204"/>
      <c r="AV145" s="204"/>
      <c r="AW145" s="139" t="s">
        <v>49</v>
      </c>
      <c r="AX145" s="199"/>
      <c r="AY145">
        <f>$AY$144</f>
        <v>0</v>
      </c>
    </row>
    <row r="146" spans="1:51" ht="39.75" hidden="1" customHeight="1">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94</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51</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c r="A148" s="193"/>
      <c r="B148" s="190"/>
      <c r="C148" s="184"/>
      <c r="D148" s="190"/>
      <c r="E148" s="184"/>
      <c r="F148" s="185"/>
      <c r="G148" s="164" t="s">
        <v>92</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44</v>
      </c>
      <c r="AC148" s="158"/>
      <c r="AD148" s="159"/>
      <c r="AE148" s="161" t="s">
        <v>20</v>
      </c>
      <c r="AF148" s="136"/>
      <c r="AG148" s="136"/>
      <c r="AH148" s="137"/>
      <c r="AI148" s="161" t="s">
        <v>21</v>
      </c>
      <c r="AJ148" s="136"/>
      <c r="AK148" s="136"/>
      <c r="AL148" s="137"/>
      <c r="AM148" s="161" t="s">
        <v>22</v>
      </c>
      <c r="AN148" s="136"/>
      <c r="AO148" s="136"/>
      <c r="AP148" s="137"/>
      <c r="AQ148" s="157" t="s">
        <v>46</v>
      </c>
      <c r="AR148" s="158"/>
      <c r="AS148" s="158"/>
      <c r="AT148" s="159"/>
      <c r="AU148" s="200" t="s">
        <v>93</v>
      </c>
      <c r="AV148" s="200"/>
      <c r="AW148" s="200"/>
      <c r="AX148" s="201"/>
      <c r="AY148">
        <f>COUNTA($G$150)</f>
        <v>0</v>
      </c>
    </row>
    <row r="149" spans="1:51" ht="18.75" hidden="1" customHeight="1">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48</v>
      </c>
      <c r="AT149" s="140"/>
      <c r="AU149" s="204"/>
      <c r="AV149" s="204"/>
      <c r="AW149" s="139" t="s">
        <v>49</v>
      </c>
      <c r="AX149" s="199"/>
      <c r="AY149">
        <f>$AY$148</f>
        <v>0</v>
      </c>
    </row>
    <row r="150" spans="1:51" ht="39.75" hidden="1" customHeight="1">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94</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51</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c r="A152" s="193"/>
      <c r="B152" s="190"/>
      <c r="C152" s="184"/>
      <c r="D152" s="190"/>
      <c r="E152" s="184"/>
      <c r="F152" s="185"/>
      <c r="G152" s="162" t="s">
        <v>95</v>
      </c>
      <c r="H152" s="136"/>
      <c r="I152" s="136"/>
      <c r="J152" s="136"/>
      <c r="K152" s="136"/>
      <c r="L152" s="136"/>
      <c r="M152" s="136"/>
      <c r="N152" s="136"/>
      <c r="O152" s="136"/>
      <c r="P152" s="137"/>
      <c r="Q152" s="161" t="s">
        <v>96</v>
      </c>
      <c r="R152" s="136"/>
      <c r="S152" s="136"/>
      <c r="T152" s="136"/>
      <c r="U152" s="136"/>
      <c r="V152" s="136"/>
      <c r="W152" s="136"/>
      <c r="X152" s="136"/>
      <c r="Y152" s="136"/>
      <c r="Z152" s="136"/>
      <c r="AA152" s="136"/>
      <c r="AB152" s="135" t="s">
        <v>97</v>
      </c>
      <c r="AC152" s="136"/>
      <c r="AD152" s="137"/>
      <c r="AE152" s="161" t="s">
        <v>98</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99</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c r="A159" s="193"/>
      <c r="B159" s="190"/>
      <c r="C159" s="184"/>
      <c r="D159" s="190"/>
      <c r="E159" s="184"/>
      <c r="F159" s="185"/>
      <c r="G159" s="162" t="s">
        <v>95</v>
      </c>
      <c r="H159" s="136"/>
      <c r="I159" s="136"/>
      <c r="J159" s="136"/>
      <c r="K159" s="136"/>
      <c r="L159" s="136"/>
      <c r="M159" s="136"/>
      <c r="N159" s="136"/>
      <c r="O159" s="136"/>
      <c r="P159" s="137"/>
      <c r="Q159" s="161" t="s">
        <v>96</v>
      </c>
      <c r="R159" s="136"/>
      <c r="S159" s="136"/>
      <c r="T159" s="136"/>
      <c r="U159" s="136"/>
      <c r="V159" s="136"/>
      <c r="W159" s="136"/>
      <c r="X159" s="136"/>
      <c r="Y159" s="136"/>
      <c r="Z159" s="136"/>
      <c r="AA159" s="136"/>
      <c r="AB159" s="135" t="s">
        <v>97</v>
      </c>
      <c r="AC159" s="136"/>
      <c r="AD159" s="137"/>
      <c r="AE159" s="141" t="s">
        <v>98</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99</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c r="A166" s="193"/>
      <c r="B166" s="190"/>
      <c r="C166" s="184"/>
      <c r="D166" s="190"/>
      <c r="E166" s="184"/>
      <c r="F166" s="185"/>
      <c r="G166" s="162" t="s">
        <v>95</v>
      </c>
      <c r="H166" s="136"/>
      <c r="I166" s="136"/>
      <c r="J166" s="136"/>
      <c r="K166" s="136"/>
      <c r="L166" s="136"/>
      <c r="M166" s="136"/>
      <c r="N166" s="136"/>
      <c r="O166" s="136"/>
      <c r="P166" s="137"/>
      <c r="Q166" s="161" t="s">
        <v>96</v>
      </c>
      <c r="R166" s="136"/>
      <c r="S166" s="136"/>
      <c r="T166" s="136"/>
      <c r="U166" s="136"/>
      <c r="V166" s="136"/>
      <c r="W166" s="136"/>
      <c r="X166" s="136"/>
      <c r="Y166" s="136"/>
      <c r="Z166" s="136"/>
      <c r="AA166" s="136"/>
      <c r="AB166" s="135" t="s">
        <v>97</v>
      </c>
      <c r="AC166" s="136"/>
      <c r="AD166" s="137"/>
      <c r="AE166" s="141" t="s">
        <v>98</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99</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c r="A173" s="193"/>
      <c r="B173" s="190"/>
      <c r="C173" s="184"/>
      <c r="D173" s="190"/>
      <c r="E173" s="184"/>
      <c r="F173" s="185"/>
      <c r="G173" s="162" t="s">
        <v>95</v>
      </c>
      <c r="H173" s="136"/>
      <c r="I173" s="136"/>
      <c r="J173" s="136"/>
      <c r="K173" s="136"/>
      <c r="L173" s="136"/>
      <c r="M173" s="136"/>
      <c r="N173" s="136"/>
      <c r="O173" s="136"/>
      <c r="P173" s="137"/>
      <c r="Q173" s="161" t="s">
        <v>96</v>
      </c>
      <c r="R173" s="136"/>
      <c r="S173" s="136"/>
      <c r="T173" s="136"/>
      <c r="U173" s="136"/>
      <c r="V173" s="136"/>
      <c r="W173" s="136"/>
      <c r="X173" s="136"/>
      <c r="Y173" s="136"/>
      <c r="Z173" s="136"/>
      <c r="AA173" s="136"/>
      <c r="AB173" s="135" t="s">
        <v>97</v>
      </c>
      <c r="AC173" s="136"/>
      <c r="AD173" s="137"/>
      <c r="AE173" s="141" t="s">
        <v>98</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99</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c r="A180" s="193"/>
      <c r="B180" s="190"/>
      <c r="C180" s="184"/>
      <c r="D180" s="190"/>
      <c r="E180" s="184"/>
      <c r="F180" s="185"/>
      <c r="G180" s="162" t="s">
        <v>95</v>
      </c>
      <c r="H180" s="136"/>
      <c r="I180" s="136"/>
      <c r="J180" s="136"/>
      <c r="K180" s="136"/>
      <c r="L180" s="136"/>
      <c r="M180" s="136"/>
      <c r="N180" s="136"/>
      <c r="O180" s="136"/>
      <c r="P180" s="137"/>
      <c r="Q180" s="161" t="s">
        <v>96</v>
      </c>
      <c r="R180" s="136"/>
      <c r="S180" s="136"/>
      <c r="T180" s="136"/>
      <c r="U180" s="136"/>
      <c r="V180" s="136"/>
      <c r="W180" s="136"/>
      <c r="X180" s="136"/>
      <c r="Y180" s="136"/>
      <c r="Z180" s="136"/>
      <c r="AA180" s="136"/>
      <c r="AB180" s="135" t="s">
        <v>97</v>
      </c>
      <c r="AC180" s="136"/>
      <c r="AD180" s="137"/>
      <c r="AE180" s="141" t="s">
        <v>98</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99</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c r="A187" s="193"/>
      <c r="B187" s="190"/>
      <c r="C187" s="184"/>
      <c r="D187" s="190"/>
      <c r="E187" s="128" t="s">
        <v>100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c r="A188" s="193"/>
      <c r="B188" s="190"/>
      <c r="C188" s="184"/>
      <c r="D188" s="190"/>
      <c r="E188" s="131" t="s">
        <v>742</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thickBot="1">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c r="A190" s="193"/>
      <c r="B190" s="190"/>
      <c r="C190" s="184"/>
      <c r="D190" s="190"/>
      <c r="E190" s="173" t="s">
        <v>89</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c r="A191" s="193"/>
      <c r="B191" s="190"/>
      <c r="C191" s="184"/>
      <c r="D191" s="190"/>
      <c r="E191" s="178" t="s">
        <v>90</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c r="A192" s="193"/>
      <c r="B192" s="190"/>
      <c r="C192" s="184"/>
      <c r="D192" s="190"/>
      <c r="E192" s="182" t="s">
        <v>91</v>
      </c>
      <c r="F192" s="183"/>
      <c r="G192" s="164" t="s">
        <v>92</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44</v>
      </c>
      <c r="AC192" s="158"/>
      <c r="AD192" s="159"/>
      <c r="AE192" s="161" t="s">
        <v>20</v>
      </c>
      <c r="AF192" s="136"/>
      <c r="AG192" s="136"/>
      <c r="AH192" s="137"/>
      <c r="AI192" s="161" t="s">
        <v>21</v>
      </c>
      <c r="AJ192" s="136"/>
      <c r="AK192" s="136"/>
      <c r="AL192" s="137"/>
      <c r="AM192" s="161" t="s">
        <v>22</v>
      </c>
      <c r="AN192" s="136"/>
      <c r="AO192" s="136"/>
      <c r="AP192" s="137"/>
      <c r="AQ192" s="157" t="s">
        <v>46</v>
      </c>
      <c r="AR192" s="158"/>
      <c r="AS192" s="158"/>
      <c r="AT192" s="159"/>
      <c r="AU192" s="200" t="s">
        <v>93</v>
      </c>
      <c r="AV192" s="200"/>
      <c r="AW192" s="200"/>
      <c r="AX192" s="201"/>
      <c r="AY192">
        <f>COUNTA($G$194)</f>
        <v>0</v>
      </c>
    </row>
    <row r="193" spans="1:51" ht="18.75" hidden="1" customHeight="1">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48</v>
      </c>
      <c r="AT193" s="140"/>
      <c r="AU193" s="204"/>
      <c r="AV193" s="204"/>
      <c r="AW193" s="139" t="s">
        <v>49</v>
      </c>
      <c r="AX193" s="199"/>
      <c r="AY193">
        <f>$AY$192</f>
        <v>0</v>
      </c>
    </row>
    <row r="194" spans="1:51" ht="39.75" hidden="1" customHeight="1">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94</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51</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c r="A196" s="193"/>
      <c r="B196" s="190"/>
      <c r="C196" s="184"/>
      <c r="D196" s="190"/>
      <c r="E196" s="184"/>
      <c r="F196" s="185"/>
      <c r="G196" s="164" t="s">
        <v>92</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44</v>
      </c>
      <c r="AC196" s="158"/>
      <c r="AD196" s="159"/>
      <c r="AE196" s="161" t="s">
        <v>20</v>
      </c>
      <c r="AF196" s="136"/>
      <c r="AG196" s="136"/>
      <c r="AH196" s="137"/>
      <c r="AI196" s="161" t="s">
        <v>21</v>
      </c>
      <c r="AJ196" s="136"/>
      <c r="AK196" s="136"/>
      <c r="AL196" s="137"/>
      <c r="AM196" s="161" t="s">
        <v>22</v>
      </c>
      <c r="AN196" s="136"/>
      <c r="AO196" s="136"/>
      <c r="AP196" s="137"/>
      <c r="AQ196" s="157" t="s">
        <v>46</v>
      </c>
      <c r="AR196" s="158"/>
      <c r="AS196" s="158"/>
      <c r="AT196" s="159"/>
      <c r="AU196" s="200" t="s">
        <v>93</v>
      </c>
      <c r="AV196" s="200"/>
      <c r="AW196" s="200"/>
      <c r="AX196" s="201"/>
      <c r="AY196">
        <f>COUNTA($G$198)</f>
        <v>0</v>
      </c>
    </row>
    <row r="197" spans="1:51" ht="18.75" hidden="1" customHeight="1">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48</v>
      </c>
      <c r="AT197" s="140"/>
      <c r="AU197" s="204"/>
      <c r="AV197" s="204"/>
      <c r="AW197" s="139" t="s">
        <v>49</v>
      </c>
      <c r="AX197" s="199"/>
      <c r="AY197">
        <f>$AY$196</f>
        <v>0</v>
      </c>
    </row>
    <row r="198" spans="1:51" ht="39.75" hidden="1" customHeight="1">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94</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51</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c r="A200" s="193"/>
      <c r="B200" s="190"/>
      <c r="C200" s="184"/>
      <c r="D200" s="190"/>
      <c r="E200" s="184"/>
      <c r="F200" s="185"/>
      <c r="G200" s="164" t="s">
        <v>92</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44</v>
      </c>
      <c r="AC200" s="158"/>
      <c r="AD200" s="159"/>
      <c r="AE200" s="161" t="s">
        <v>20</v>
      </c>
      <c r="AF200" s="136"/>
      <c r="AG200" s="136"/>
      <c r="AH200" s="137"/>
      <c r="AI200" s="161" t="s">
        <v>21</v>
      </c>
      <c r="AJ200" s="136"/>
      <c r="AK200" s="136"/>
      <c r="AL200" s="137"/>
      <c r="AM200" s="161" t="s">
        <v>22</v>
      </c>
      <c r="AN200" s="136"/>
      <c r="AO200" s="136"/>
      <c r="AP200" s="137"/>
      <c r="AQ200" s="157" t="s">
        <v>46</v>
      </c>
      <c r="AR200" s="158"/>
      <c r="AS200" s="158"/>
      <c r="AT200" s="159"/>
      <c r="AU200" s="200" t="s">
        <v>93</v>
      </c>
      <c r="AV200" s="200"/>
      <c r="AW200" s="200"/>
      <c r="AX200" s="201"/>
      <c r="AY200">
        <f>COUNTA($G$202)</f>
        <v>0</v>
      </c>
    </row>
    <row r="201" spans="1:51" ht="18.75" hidden="1" customHeight="1">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48</v>
      </c>
      <c r="AT201" s="140"/>
      <c r="AU201" s="204"/>
      <c r="AV201" s="204"/>
      <c r="AW201" s="139" t="s">
        <v>49</v>
      </c>
      <c r="AX201" s="199"/>
      <c r="AY201">
        <f>$AY$200</f>
        <v>0</v>
      </c>
    </row>
    <row r="202" spans="1:51" ht="39.75" hidden="1" customHeight="1">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94</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51</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c r="A204" s="193"/>
      <c r="B204" s="190"/>
      <c r="C204" s="184"/>
      <c r="D204" s="190"/>
      <c r="E204" s="184"/>
      <c r="F204" s="185"/>
      <c r="G204" s="164" t="s">
        <v>92</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44</v>
      </c>
      <c r="AC204" s="158"/>
      <c r="AD204" s="159"/>
      <c r="AE204" s="161" t="s">
        <v>20</v>
      </c>
      <c r="AF204" s="136"/>
      <c r="AG204" s="136"/>
      <c r="AH204" s="137"/>
      <c r="AI204" s="161" t="s">
        <v>21</v>
      </c>
      <c r="AJ204" s="136"/>
      <c r="AK204" s="136"/>
      <c r="AL204" s="137"/>
      <c r="AM204" s="161" t="s">
        <v>22</v>
      </c>
      <c r="AN204" s="136"/>
      <c r="AO204" s="136"/>
      <c r="AP204" s="137"/>
      <c r="AQ204" s="157" t="s">
        <v>46</v>
      </c>
      <c r="AR204" s="158"/>
      <c r="AS204" s="158"/>
      <c r="AT204" s="159"/>
      <c r="AU204" s="200" t="s">
        <v>93</v>
      </c>
      <c r="AV204" s="200"/>
      <c r="AW204" s="200"/>
      <c r="AX204" s="201"/>
      <c r="AY204">
        <f>COUNTA($G$206)</f>
        <v>0</v>
      </c>
    </row>
    <row r="205" spans="1:51" ht="18.75" hidden="1" customHeight="1">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48</v>
      </c>
      <c r="AT205" s="140"/>
      <c r="AU205" s="204"/>
      <c r="AV205" s="204"/>
      <c r="AW205" s="139" t="s">
        <v>49</v>
      </c>
      <c r="AX205" s="199"/>
      <c r="AY205">
        <f>$AY$204</f>
        <v>0</v>
      </c>
    </row>
    <row r="206" spans="1:51" ht="39.75" hidden="1" customHeight="1">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94</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51</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c r="A208" s="193"/>
      <c r="B208" s="190"/>
      <c r="C208" s="184"/>
      <c r="D208" s="190"/>
      <c r="E208" s="184"/>
      <c r="F208" s="185"/>
      <c r="G208" s="164" t="s">
        <v>92</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44</v>
      </c>
      <c r="AC208" s="158"/>
      <c r="AD208" s="159"/>
      <c r="AE208" s="161" t="s">
        <v>20</v>
      </c>
      <c r="AF208" s="136"/>
      <c r="AG208" s="136"/>
      <c r="AH208" s="137"/>
      <c r="AI208" s="161" t="s">
        <v>21</v>
      </c>
      <c r="AJ208" s="136"/>
      <c r="AK208" s="136"/>
      <c r="AL208" s="137"/>
      <c r="AM208" s="161" t="s">
        <v>22</v>
      </c>
      <c r="AN208" s="136"/>
      <c r="AO208" s="136"/>
      <c r="AP208" s="137"/>
      <c r="AQ208" s="157" t="s">
        <v>46</v>
      </c>
      <c r="AR208" s="158"/>
      <c r="AS208" s="158"/>
      <c r="AT208" s="159"/>
      <c r="AU208" s="200" t="s">
        <v>93</v>
      </c>
      <c r="AV208" s="200"/>
      <c r="AW208" s="200"/>
      <c r="AX208" s="201"/>
      <c r="AY208">
        <f>COUNTA($G$210)</f>
        <v>0</v>
      </c>
    </row>
    <row r="209" spans="1:51" ht="18.75" hidden="1" customHeight="1">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48</v>
      </c>
      <c r="AT209" s="140"/>
      <c r="AU209" s="204"/>
      <c r="AV209" s="204"/>
      <c r="AW209" s="139" t="s">
        <v>49</v>
      </c>
      <c r="AX209" s="199"/>
      <c r="AY209">
        <f>$AY$208</f>
        <v>0</v>
      </c>
    </row>
    <row r="210" spans="1:51" ht="39.75" hidden="1" customHeight="1">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94</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51</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c r="A212" s="193"/>
      <c r="B212" s="190"/>
      <c r="C212" s="184"/>
      <c r="D212" s="190"/>
      <c r="E212" s="184"/>
      <c r="F212" s="185"/>
      <c r="G212" s="162" t="s">
        <v>95</v>
      </c>
      <c r="H212" s="136"/>
      <c r="I212" s="136"/>
      <c r="J212" s="136"/>
      <c r="K212" s="136"/>
      <c r="L212" s="136"/>
      <c r="M212" s="136"/>
      <c r="N212" s="136"/>
      <c r="O212" s="136"/>
      <c r="P212" s="137"/>
      <c r="Q212" s="161" t="s">
        <v>96</v>
      </c>
      <c r="R212" s="136"/>
      <c r="S212" s="136"/>
      <c r="T212" s="136"/>
      <c r="U212" s="136"/>
      <c r="V212" s="136"/>
      <c r="W212" s="136"/>
      <c r="X212" s="136"/>
      <c r="Y212" s="136"/>
      <c r="Z212" s="136"/>
      <c r="AA212" s="136"/>
      <c r="AB212" s="135" t="s">
        <v>97</v>
      </c>
      <c r="AC212" s="136"/>
      <c r="AD212" s="137"/>
      <c r="AE212" s="161" t="s">
        <v>98</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99</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c r="A219" s="193"/>
      <c r="B219" s="190"/>
      <c r="C219" s="184"/>
      <c r="D219" s="190"/>
      <c r="E219" s="184"/>
      <c r="F219" s="185"/>
      <c r="G219" s="162" t="s">
        <v>95</v>
      </c>
      <c r="H219" s="136"/>
      <c r="I219" s="136"/>
      <c r="J219" s="136"/>
      <c r="K219" s="136"/>
      <c r="L219" s="136"/>
      <c r="M219" s="136"/>
      <c r="N219" s="136"/>
      <c r="O219" s="136"/>
      <c r="P219" s="137"/>
      <c r="Q219" s="161" t="s">
        <v>96</v>
      </c>
      <c r="R219" s="136"/>
      <c r="S219" s="136"/>
      <c r="T219" s="136"/>
      <c r="U219" s="136"/>
      <c r="V219" s="136"/>
      <c r="W219" s="136"/>
      <c r="X219" s="136"/>
      <c r="Y219" s="136"/>
      <c r="Z219" s="136"/>
      <c r="AA219" s="136"/>
      <c r="AB219" s="135" t="s">
        <v>97</v>
      </c>
      <c r="AC219" s="136"/>
      <c r="AD219" s="137"/>
      <c r="AE219" s="141" t="s">
        <v>98</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99</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c r="A226" s="193"/>
      <c r="B226" s="190"/>
      <c r="C226" s="184"/>
      <c r="D226" s="190"/>
      <c r="E226" s="184"/>
      <c r="F226" s="185"/>
      <c r="G226" s="162" t="s">
        <v>95</v>
      </c>
      <c r="H226" s="136"/>
      <c r="I226" s="136"/>
      <c r="J226" s="136"/>
      <c r="K226" s="136"/>
      <c r="L226" s="136"/>
      <c r="M226" s="136"/>
      <c r="N226" s="136"/>
      <c r="O226" s="136"/>
      <c r="P226" s="137"/>
      <c r="Q226" s="161" t="s">
        <v>96</v>
      </c>
      <c r="R226" s="136"/>
      <c r="S226" s="136"/>
      <c r="T226" s="136"/>
      <c r="U226" s="136"/>
      <c r="V226" s="136"/>
      <c r="W226" s="136"/>
      <c r="X226" s="136"/>
      <c r="Y226" s="136"/>
      <c r="Z226" s="136"/>
      <c r="AA226" s="136"/>
      <c r="AB226" s="135" t="s">
        <v>97</v>
      </c>
      <c r="AC226" s="136"/>
      <c r="AD226" s="137"/>
      <c r="AE226" s="141" t="s">
        <v>98</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99</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c r="A233" s="193"/>
      <c r="B233" s="190"/>
      <c r="C233" s="184"/>
      <c r="D233" s="190"/>
      <c r="E233" s="184"/>
      <c r="F233" s="185"/>
      <c r="G233" s="162" t="s">
        <v>95</v>
      </c>
      <c r="H233" s="136"/>
      <c r="I233" s="136"/>
      <c r="J233" s="136"/>
      <c r="K233" s="136"/>
      <c r="L233" s="136"/>
      <c r="M233" s="136"/>
      <c r="N233" s="136"/>
      <c r="O233" s="136"/>
      <c r="P233" s="137"/>
      <c r="Q233" s="161" t="s">
        <v>96</v>
      </c>
      <c r="R233" s="136"/>
      <c r="S233" s="136"/>
      <c r="T233" s="136"/>
      <c r="U233" s="136"/>
      <c r="V233" s="136"/>
      <c r="W233" s="136"/>
      <c r="X233" s="136"/>
      <c r="Y233" s="136"/>
      <c r="Z233" s="136"/>
      <c r="AA233" s="136"/>
      <c r="AB233" s="135" t="s">
        <v>97</v>
      </c>
      <c r="AC233" s="136"/>
      <c r="AD233" s="137"/>
      <c r="AE233" s="141" t="s">
        <v>98</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99</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c r="A240" s="193"/>
      <c r="B240" s="190"/>
      <c r="C240" s="184"/>
      <c r="D240" s="190"/>
      <c r="E240" s="184"/>
      <c r="F240" s="185"/>
      <c r="G240" s="162" t="s">
        <v>95</v>
      </c>
      <c r="H240" s="136"/>
      <c r="I240" s="136"/>
      <c r="J240" s="136"/>
      <c r="K240" s="136"/>
      <c r="L240" s="136"/>
      <c r="M240" s="136"/>
      <c r="N240" s="136"/>
      <c r="O240" s="136"/>
      <c r="P240" s="137"/>
      <c r="Q240" s="161" t="s">
        <v>96</v>
      </c>
      <c r="R240" s="136"/>
      <c r="S240" s="136"/>
      <c r="T240" s="136"/>
      <c r="U240" s="136"/>
      <c r="V240" s="136"/>
      <c r="W240" s="136"/>
      <c r="X240" s="136"/>
      <c r="Y240" s="136"/>
      <c r="Z240" s="136"/>
      <c r="AA240" s="136"/>
      <c r="AB240" s="135" t="s">
        <v>97</v>
      </c>
      <c r="AC240" s="136"/>
      <c r="AD240" s="137"/>
      <c r="AE240" s="141" t="s">
        <v>98</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99</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c r="A247" s="193"/>
      <c r="B247" s="190"/>
      <c r="C247" s="184"/>
      <c r="D247" s="190"/>
      <c r="E247" s="128" t="s">
        <v>100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c r="A250" s="193"/>
      <c r="B250" s="190"/>
      <c r="C250" s="184"/>
      <c r="D250" s="190"/>
      <c r="E250" s="173" t="s">
        <v>89</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c r="A251" s="193"/>
      <c r="B251" s="190"/>
      <c r="C251" s="184"/>
      <c r="D251" s="190"/>
      <c r="E251" s="178" t="s">
        <v>90</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c r="A252" s="193"/>
      <c r="B252" s="190"/>
      <c r="C252" s="184"/>
      <c r="D252" s="190"/>
      <c r="E252" s="182" t="s">
        <v>91</v>
      </c>
      <c r="F252" s="183"/>
      <c r="G252" s="164" t="s">
        <v>92</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44</v>
      </c>
      <c r="AC252" s="158"/>
      <c r="AD252" s="159"/>
      <c r="AE252" s="161" t="s">
        <v>20</v>
      </c>
      <c r="AF252" s="136"/>
      <c r="AG252" s="136"/>
      <c r="AH252" s="137"/>
      <c r="AI252" s="161" t="s">
        <v>21</v>
      </c>
      <c r="AJ252" s="136"/>
      <c r="AK252" s="136"/>
      <c r="AL252" s="137"/>
      <c r="AM252" s="161" t="s">
        <v>22</v>
      </c>
      <c r="AN252" s="136"/>
      <c r="AO252" s="136"/>
      <c r="AP252" s="137"/>
      <c r="AQ252" s="157" t="s">
        <v>46</v>
      </c>
      <c r="AR252" s="158"/>
      <c r="AS252" s="158"/>
      <c r="AT252" s="159"/>
      <c r="AU252" s="200" t="s">
        <v>93</v>
      </c>
      <c r="AV252" s="200"/>
      <c r="AW252" s="200"/>
      <c r="AX252" s="201"/>
      <c r="AY252">
        <f>COUNTA($G$254)</f>
        <v>0</v>
      </c>
    </row>
    <row r="253" spans="1:51" ht="18.75" hidden="1" customHeight="1">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48</v>
      </c>
      <c r="AT253" s="140"/>
      <c r="AU253" s="204"/>
      <c r="AV253" s="204"/>
      <c r="AW253" s="139" t="s">
        <v>49</v>
      </c>
      <c r="AX253" s="199"/>
      <c r="AY253">
        <f>$AY$252</f>
        <v>0</v>
      </c>
    </row>
    <row r="254" spans="1:51" ht="39.75" hidden="1" customHeight="1">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94</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51</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c r="A256" s="193"/>
      <c r="B256" s="190"/>
      <c r="C256" s="184"/>
      <c r="D256" s="190"/>
      <c r="E256" s="184"/>
      <c r="F256" s="185"/>
      <c r="G256" s="164" t="s">
        <v>92</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44</v>
      </c>
      <c r="AC256" s="158"/>
      <c r="AD256" s="159"/>
      <c r="AE256" s="161" t="s">
        <v>20</v>
      </c>
      <c r="AF256" s="136"/>
      <c r="AG256" s="136"/>
      <c r="AH256" s="137"/>
      <c r="AI256" s="161" t="s">
        <v>21</v>
      </c>
      <c r="AJ256" s="136"/>
      <c r="AK256" s="136"/>
      <c r="AL256" s="137"/>
      <c r="AM256" s="161" t="s">
        <v>22</v>
      </c>
      <c r="AN256" s="136"/>
      <c r="AO256" s="136"/>
      <c r="AP256" s="137"/>
      <c r="AQ256" s="157" t="s">
        <v>46</v>
      </c>
      <c r="AR256" s="158"/>
      <c r="AS256" s="158"/>
      <c r="AT256" s="159"/>
      <c r="AU256" s="200" t="s">
        <v>93</v>
      </c>
      <c r="AV256" s="200"/>
      <c r="AW256" s="200"/>
      <c r="AX256" s="201"/>
      <c r="AY256">
        <f>COUNTA($G$258)</f>
        <v>0</v>
      </c>
    </row>
    <row r="257" spans="1:51" ht="18.75" hidden="1" customHeight="1">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48</v>
      </c>
      <c r="AT257" s="140"/>
      <c r="AU257" s="204"/>
      <c r="AV257" s="204"/>
      <c r="AW257" s="139" t="s">
        <v>49</v>
      </c>
      <c r="AX257" s="199"/>
      <c r="AY257">
        <f>$AY$256</f>
        <v>0</v>
      </c>
    </row>
    <row r="258" spans="1:51" ht="39.75" hidden="1" customHeight="1">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94</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51</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c r="A260" s="193"/>
      <c r="B260" s="190"/>
      <c r="C260" s="184"/>
      <c r="D260" s="190"/>
      <c r="E260" s="184"/>
      <c r="F260" s="185"/>
      <c r="G260" s="164" t="s">
        <v>92</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44</v>
      </c>
      <c r="AC260" s="158"/>
      <c r="AD260" s="159"/>
      <c r="AE260" s="161" t="s">
        <v>20</v>
      </c>
      <c r="AF260" s="136"/>
      <c r="AG260" s="136"/>
      <c r="AH260" s="137"/>
      <c r="AI260" s="161" t="s">
        <v>21</v>
      </c>
      <c r="AJ260" s="136"/>
      <c r="AK260" s="136"/>
      <c r="AL260" s="137"/>
      <c r="AM260" s="161" t="s">
        <v>22</v>
      </c>
      <c r="AN260" s="136"/>
      <c r="AO260" s="136"/>
      <c r="AP260" s="137"/>
      <c r="AQ260" s="157" t="s">
        <v>46</v>
      </c>
      <c r="AR260" s="158"/>
      <c r="AS260" s="158"/>
      <c r="AT260" s="159"/>
      <c r="AU260" s="200" t="s">
        <v>93</v>
      </c>
      <c r="AV260" s="200"/>
      <c r="AW260" s="200"/>
      <c r="AX260" s="201"/>
      <c r="AY260">
        <f>COUNTA($G$262)</f>
        <v>0</v>
      </c>
    </row>
    <row r="261" spans="1:51" ht="18.75" hidden="1" customHeight="1">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48</v>
      </c>
      <c r="AT261" s="140"/>
      <c r="AU261" s="204"/>
      <c r="AV261" s="204"/>
      <c r="AW261" s="139" t="s">
        <v>49</v>
      </c>
      <c r="AX261" s="199"/>
      <c r="AY261">
        <f>$AY$260</f>
        <v>0</v>
      </c>
    </row>
    <row r="262" spans="1:51" ht="39.75" hidden="1" customHeight="1">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94</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51</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c r="A264" s="193"/>
      <c r="B264" s="190"/>
      <c r="C264" s="184"/>
      <c r="D264" s="190"/>
      <c r="E264" s="184"/>
      <c r="F264" s="185"/>
      <c r="G264" s="162" t="s">
        <v>92</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44</v>
      </c>
      <c r="AC264" s="136"/>
      <c r="AD264" s="137"/>
      <c r="AE264" s="161" t="s">
        <v>20</v>
      </c>
      <c r="AF264" s="136"/>
      <c r="AG264" s="136"/>
      <c r="AH264" s="137"/>
      <c r="AI264" s="161" t="s">
        <v>21</v>
      </c>
      <c r="AJ264" s="136"/>
      <c r="AK264" s="136"/>
      <c r="AL264" s="137"/>
      <c r="AM264" s="161" t="s">
        <v>22</v>
      </c>
      <c r="AN264" s="136"/>
      <c r="AO264" s="136"/>
      <c r="AP264" s="137"/>
      <c r="AQ264" s="161" t="s">
        <v>46</v>
      </c>
      <c r="AR264" s="136"/>
      <c r="AS264" s="136"/>
      <c r="AT264" s="137"/>
      <c r="AU264" s="142" t="s">
        <v>93</v>
      </c>
      <c r="AV264" s="142"/>
      <c r="AW264" s="142"/>
      <c r="AX264" s="143"/>
      <c r="AY264">
        <f>COUNTA($G$266)</f>
        <v>0</v>
      </c>
    </row>
    <row r="265" spans="1:51" ht="18.75" hidden="1" customHeight="1">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48</v>
      </c>
      <c r="AT265" s="140"/>
      <c r="AU265" s="204"/>
      <c r="AV265" s="204"/>
      <c r="AW265" s="139" t="s">
        <v>49</v>
      </c>
      <c r="AX265" s="199"/>
      <c r="AY265">
        <f>$AY$264</f>
        <v>0</v>
      </c>
    </row>
    <row r="266" spans="1:51" ht="39.75" hidden="1" customHeight="1">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94</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51</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c r="A268" s="193"/>
      <c r="B268" s="190"/>
      <c r="C268" s="184"/>
      <c r="D268" s="190"/>
      <c r="E268" s="184"/>
      <c r="F268" s="185"/>
      <c r="G268" s="164" t="s">
        <v>92</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44</v>
      </c>
      <c r="AC268" s="158"/>
      <c r="AD268" s="159"/>
      <c r="AE268" s="161" t="s">
        <v>20</v>
      </c>
      <c r="AF268" s="136"/>
      <c r="AG268" s="136"/>
      <c r="AH268" s="137"/>
      <c r="AI268" s="161" t="s">
        <v>21</v>
      </c>
      <c r="AJ268" s="136"/>
      <c r="AK268" s="136"/>
      <c r="AL268" s="137"/>
      <c r="AM268" s="161" t="s">
        <v>22</v>
      </c>
      <c r="AN268" s="136"/>
      <c r="AO268" s="136"/>
      <c r="AP268" s="137"/>
      <c r="AQ268" s="157" t="s">
        <v>46</v>
      </c>
      <c r="AR268" s="158"/>
      <c r="AS268" s="158"/>
      <c r="AT268" s="159"/>
      <c r="AU268" s="200" t="s">
        <v>93</v>
      </c>
      <c r="AV268" s="200"/>
      <c r="AW268" s="200"/>
      <c r="AX268" s="201"/>
      <c r="AY268">
        <f>COUNTA($G$270)</f>
        <v>0</v>
      </c>
    </row>
    <row r="269" spans="1:51" ht="18.75" hidden="1" customHeight="1">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48</v>
      </c>
      <c r="AT269" s="140"/>
      <c r="AU269" s="204"/>
      <c r="AV269" s="204"/>
      <c r="AW269" s="139" t="s">
        <v>49</v>
      </c>
      <c r="AX269" s="199"/>
      <c r="AY269">
        <f>$AY$268</f>
        <v>0</v>
      </c>
    </row>
    <row r="270" spans="1:51" ht="39.75" hidden="1" customHeight="1">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94</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51</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c r="A272" s="193"/>
      <c r="B272" s="190"/>
      <c r="C272" s="184"/>
      <c r="D272" s="190"/>
      <c r="E272" s="184"/>
      <c r="F272" s="185"/>
      <c r="G272" s="162" t="s">
        <v>95</v>
      </c>
      <c r="H272" s="136"/>
      <c r="I272" s="136"/>
      <c r="J272" s="136"/>
      <c r="K272" s="136"/>
      <c r="L272" s="136"/>
      <c r="M272" s="136"/>
      <c r="N272" s="136"/>
      <c r="O272" s="136"/>
      <c r="P272" s="137"/>
      <c r="Q272" s="161" t="s">
        <v>96</v>
      </c>
      <c r="R272" s="136"/>
      <c r="S272" s="136"/>
      <c r="T272" s="136"/>
      <c r="U272" s="136"/>
      <c r="V272" s="136"/>
      <c r="W272" s="136"/>
      <c r="X272" s="136"/>
      <c r="Y272" s="136"/>
      <c r="Z272" s="136"/>
      <c r="AA272" s="136"/>
      <c r="AB272" s="135" t="s">
        <v>97</v>
      </c>
      <c r="AC272" s="136"/>
      <c r="AD272" s="137"/>
      <c r="AE272" s="161" t="s">
        <v>98</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99</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c r="A279" s="193"/>
      <c r="B279" s="190"/>
      <c r="C279" s="184"/>
      <c r="D279" s="190"/>
      <c r="E279" s="184"/>
      <c r="F279" s="185"/>
      <c r="G279" s="162" t="s">
        <v>95</v>
      </c>
      <c r="H279" s="136"/>
      <c r="I279" s="136"/>
      <c r="J279" s="136"/>
      <c r="K279" s="136"/>
      <c r="L279" s="136"/>
      <c r="M279" s="136"/>
      <c r="N279" s="136"/>
      <c r="O279" s="136"/>
      <c r="P279" s="137"/>
      <c r="Q279" s="161" t="s">
        <v>96</v>
      </c>
      <c r="R279" s="136"/>
      <c r="S279" s="136"/>
      <c r="T279" s="136"/>
      <c r="U279" s="136"/>
      <c r="V279" s="136"/>
      <c r="W279" s="136"/>
      <c r="X279" s="136"/>
      <c r="Y279" s="136"/>
      <c r="Z279" s="136"/>
      <c r="AA279" s="136"/>
      <c r="AB279" s="135" t="s">
        <v>97</v>
      </c>
      <c r="AC279" s="136"/>
      <c r="AD279" s="137"/>
      <c r="AE279" s="141" t="s">
        <v>98</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99</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c r="A286" s="193"/>
      <c r="B286" s="190"/>
      <c r="C286" s="184"/>
      <c r="D286" s="190"/>
      <c r="E286" s="184"/>
      <c r="F286" s="185"/>
      <c r="G286" s="162" t="s">
        <v>95</v>
      </c>
      <c r="H286" s="136"/>
      <c r="I286" s="136"/>
      <c r="J286" s="136"/>
      <c r="K286" s="136"/>
      <c r="L286" s="136"/>
      <c r="M286" s="136"/>
      <c r="N286" s="136"/>
      <c r="O286" s="136"/>
      <c r="P286" s="137"/>
      <c r="Q286" s="161" t="s">
        <v>96</v>
      </c>
      <c r="R286" s="136"/>
      <c r="S286" s="136"/>
      <c r="T286" s="136"/>
      <c r="U286" s="136"/>
      <c r="V286" s="136"/>
      <c r="W286" s="136"/>
      <c r="X286" s="136"/>
      <c r="Y286" s="136"/>
      <c r="Z286" s="136"/>
      <c r="AA286" s="136"/>
      <c r="AB286" s="135" t="s">
        <v>97</v>
      </c>
      <c r="AC286" s="136"/>
      <c r="AD286" s="137"/>
      <c r="AE286" s="141" t="s">
        <v>98</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99</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c r="A293" s="193"/>
      <c r="B293" s="190"/>
      <c r="C293" s="184"/>
      <c r="D293" s="190"/>
      <c r="E293" s="184"/>
      <c r="F293" s="185"/>
      <c r="G293" s="162" t="s">
        <v>95</v>
      </c>
      <c r="H293" s="136"/>
      <c r="I293" s="136"/>
      <c r="J293" s="136"/>
      <c r="K293" s="136"/>
      <c r="L293" s="136"/>
      <c r="M293" s="136"/>
      <c r="N293" s="136"/>
      <c r="O293" s="136"/>
      <c r="P293" s="137"/>
      <c r="Q293" s="161" t="s">
        <v>96</v>
      </c>
      <c r="R293" s="136"/>
      <c r="S293" s="136"/>
      <c r="T293" s="136"/>
      <c r="U293" s="136"/>
      <c r="V293" s="136"/>
      <c r="W293" s="136"/>
      <c r="X293" s="136"/>
      <c r="Y293" s="136"/>
      <c r="Z293" s="136"/>
      <c r="AA293" s="136"/>
      <c r="AB293" s="135" t="s">
        <v>97</v>
      </c>
      <c r="AC293" s="136"/>
      <c r="AD293" s="137"/>
      <c r="AE293" s="141" t="s">
        <v>98</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99</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c r="A300" s="193"/>
      <c r="B300" s="190"/>
      <c r="C300" s="184"/>
      <c r="D300" s="190"/>
      <c r="E300" s="184"/>
      <c r="F300" s="185"/>
      <c r="G300" s="162" t="s">
        <v>95</v>
      </c>
      <c r="H300" s="136"/>
      <c r="I300" s="136"/>
      <c r="J300" s="136"/>
      <c r="K300" s="136"/>
      <c r="L300" s="136"/>
      <c r="M300" s="136"/>
      <c r="N300" s="136"/>
      <c r="O300" s="136"/>
      <c r="P300" s="137"/>
      <c r="Q300" s="161" t="s">
        <v>96</v>
      </c>
      <c r="R300" s="136"/>
      <c r="S300" s="136"/>
      <c r="T300" s="136"/>
      <c r="U300" s="136"/>
      <c r="V300" s="136"/>
      <c r="W300" s="136"/>
      <c r="X300" s="136"/>
      <c r="Y300" s="136"/>
      <c r="Z300" s="136"/>
      <c r="AA300" s="136"/>
      <c r="AB300" s="135" t="s">
        <v>97</v>
      </c>
      <c r="AC300" s="136"/>
      <c r="AD300" s="137"/>
      <c r="AE300" s="141" t="s">
        <v>98</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99</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c r="A307" s="193"/>
      <c r="B307" s="190"/>
      <c r="C307" s="184"/>
      <c r="D307" s="190"/>
      <c r="E307" s="128" t="s">
        <v>100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193"/>
      <c r="B310" s="190"/>
      <c r="C310" s="184"/>
      <c r="D310" s="190"/>
      <c r="E310" s="173" t="s">
        <v>89</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c r="A311" s="193"/>
      <c r="B311" s="190"/>
      <c r="C311" s="184"/>
      <c r="D311" s="190"/>
      <c r="E311" s="178" t="s">
        <v>90</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c r="A312" s="193"/>
      <c r="B312" s="190"/>
      <c r="C312" s="184"/>
      <c r="D312" s="190"/>
      <c r="E312" s="182" t="s">
        <v>91</v>
      </c>
      <c r="F312" s="183"/>
      <c r="G312" s="164" t="s">
        <v>92</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44</v>
      </c>
      <c r="AC312" s="158"/>
      <c r="AD312" s="159"/>
      <c r="AE312" s="161" t="s">
        <v>20</v>
      </c>
      <c r="AF312" s="136"/>
      <c r="AG312" s="136"/>
      <c r="AH312" s="137"/>
      <c r="AI312" s="161" t="s">
        <v>21</v>
      </c>
      <c r="AJ312" s="136"/>
      <c r="AK312" s="136"/>
      <c r="AL312" s="137"/>
      <c r="AM312" s="161" t="s">
        <v>22</v>
      </c>
      <c r="AN312" s="136"/>
      <c r="AO312" s="136"/>
      <c r="AP312" s="137"/>
      <c r="AQ312" s="157" t="s">
        <v>46</v>
      </c>
      <c r="AR312" s="158"/>
      <c r="AS312" s="158"/>
      <c r="AT312" s="159"/>
      <c r="AU312" s="200" t="s">
        <v>93</v>
      </c>
      <c r="AV312" s="200"/>
      <c r="AW312" s="200"/>
      <c r="AX312" s="201"/>
      <c r="AY312">
        <f>COUNTA($G$314)</f>
        <v>0</v>
      </c>
    </row>
    <row r="313" spans="1:51" ht="18.75" hidden="1" customHeight="1">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48</v>
      </c>
      <c r="AT313" s="140"/>
      <c r="AU313" s="204"/>
      <c r="AV313" s="204"/>
      <c r="AW313" s="139" t="s">
        <v>49</v>
      </c>
      <c r="AX313" s="199"/>
      <c r="AY313">
        <f>$AY$312</f>
        <v>0</v>
      </c>
    </row>
    <row r="314" spans="1:51" ht="39.75" hidden="1" customHeight="1">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94</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51</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c r="A316" s="193"/>
      <c r="B316" s="190"/>
      <c r="C316" s="184"/>
      <c r="D316" s="190"/>
      <c r="E316" s="184"/>
      <c r="F316" s="185"/>
      <c r="G316" s="164" t="s">
        <v>92</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44</v>
      </c>
      <c r="AC316" s="158"/>
      <c r="AD316" s="159"/>
      <c r="AE316" s="161" t="s">
        <v>20</v>
      </c>
      <c r="AF316" s="136"/>
      <c r="AG316" s="136"/>
      <c r="AH316" s="137"/>
      <c r="AI316" s="161" t="s">
        <v>21</v>
      </c>
      <c r="AJ316" s="136"/>
      <c r="AK316" s="136"/>
      <c r="AL316" s="137"/>
      <c r="AM316" s="161" t="s">
        <v>22</v>
      </c>
      <c r="AN316" s="136"/>
      <c r="AO316" s="136"/>
      <c r="AP316" s="137"/>
      <c r="AQ316" s="157" t="s">
        <v>46</v>
      </c>
      <c r="AR316" s="158"/>
      <c r="AS316" s="158"/>
      <c r="AT316" s="159"/>
      <c r="AU316" s="200" t="s">
        <v>93</v>
      </c>
      <c r="AV316" s="200"/>
      <c r="AW316" s="200"/>
      <c r="AX316" s="201"/>
      <c r="AY316">
        <f>COUNTA($G$318)</f>
        <v>0</v>
      </c>
    </row>
    <row r="317" spans="1:51" ht="18.75" hidden="1" customHeight="1">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48</v>
      </c>
      <c r="AT317" s="140"/>
      <c r="AU317" s="204"/>
      <c r="AV317" s="204"/>
      <c r="AW317" s="139" t="s">
        <v>49</v>
      </c>
      <c r="AX317" s="199"/>
      <c r="AY317">
        <f>$AY$316</f>
        <v>0</v>
      </c>
    </row>
    <row r="318" spans="1:51" ht="39.75" hidden="1" customHeight="1">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94</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51</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c r="A320" s="193"/>
      <c r="B320" s="190"/>
      <c r="C320" s="184"/>
      <c r="D320" s="190"/>
      <c r="E320" s="184"/>
      <c r="F320" s="185"/>
      <c r="G320" s="164" t="s">
        <v>92</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44</v>
      </c>
      <c r="AC320" s="158"/>
      <c r="AD320" s="159"/>
      <c r="AE320" s="161" t="s">
        <v>20</v>
      </c>
      <c r="AF320" s="136"/>
      <c r="AG320" s="136"/>
      <c r="AH320" s="137"/>
      <c r="AI320" s="161" t="s">
        <v>21</v>
      </c>
      <c r="AJ320" s="136"/>
      <c r="AK320" s="136"/>
      <c r="AL320" s="137"/>
      <c r="AM320" s="161" t="s">
        <v>22</v>
      </c>
      <c r="AN320" s="136"/>
      <c r="AO320" s="136"/>
      <c r="AP320" s="137"/>
      <c r="AQ320" s="157" t="s">
        <v>46</v>
      </c>
      <c r="AR320" s="158"/>
      <c r="AS320" s="158"/>
      <c r="AT320" s="159"/>
      <c r="AU320" s="200" t="s">
        <v>93</v>
      </c>
      <c r="AV320" s="200"/>
      <c r="AW320" s="200"/>
      <c r="AX320" s="201"/>
      <c r="AY320">
        <f>COUNTA($G$322)</f>
        <v>0</v>
      </c>
    </row>
    <row r="321" spans="1:51" ht="18.75" hidden="1" customHeight="1">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48</v>
      </c>
      <c r="AT321" s="140"/>
      <c r="AU321" s="204"/>
      <c r="AV321" s="204"/>
      <c r="AW321" s="139" t="s">
        <v>49</v>
      </c>
      <c r="AX321" s="199"/>
      <c r="AY321">
        <f>$AY$320</f>
        <v>0</v>
      </c>
    </row>
    <row r="322" spans="1:51" ht="39.75" hidden="1" customHeight="1">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94</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51</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c r="A324" s="193"/>
      <c r="B324" s="190"/>
      <c r="C324" s="184"/>
      <c r="D324" s="190"/>
      <c r="E324" s="184"/>
      <c r="F324" s="185"/>
      <c r="G324" s="164" t="s">
        <v>92</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44</v>
      </c>
      <c r="AC324" s="158"/>
      <c r="AD324" s="159"/>
      <c r="AE324" s="161" t="s">
        <v>20</v>
      </c>
      <c r="AF324" s="136"/>
      <c r="AG324" s="136"/>
      <c r="AH324" s="137"/>
      <c r="AI324" s="161" t="s">
        <v>21</v>
      </c>
      <c r="AJ324" s="136"/>
      <c r="AK324" s="136"/>
      <c r="AL324" s="137"/>
      <c r="AM324" s="161" t="s">
        <v>22</v>
      </c>
      <c r="AN324" s="136"/>
      <c r="AO324" s="136"/>
      <c r="AP324" s="137"/>
      <c r="AQ324" s="157" t="s">
        <v>46</v>
      </c>
      <c r="AR324" s="158"/>
      <c r="AS324" s="158"/>
      <c r="AT324" s="159"/>
      <c r="AU324" s="200" t="s">
        <v>93</v>
      </c>
      <c r="AV324" s="200"/>
      <c r="AW324" s="200"/>
      <c r="AX324" s="201"/>
      <c r="AY324">
        <f>COUNTA($G$326)</f>
        <v>0</v>
      </c>
    </row>
    <row r="325" spans="1:51" ht="18.75" hidden="1" customHeight="1">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48</v>
      </c>
      <c r="AT325" s="140"/>
      <c r="AU325" s="204"/>
      <c r="AV325" s="204"/>
      <c r="AW325" s="139" t="s">
        <v>49</v>
      </c>
      <c r="AX325" s="199"/>
      <c r="AY325">
        <f>$AY$324</f>
        <v>0</v>
      </c>
    </row>
    <row r="326" spans="1:51" ht="39.75" hidden="1" customHeight="1">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94</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51</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c r="A328" s="193"/>
      <c r="B328" s="190"/>
      <c r="C328" s="184"/>
      <c r="D328" s="190"/>
      <c r="E328" s="184"/>
      <c r="F328" s="185"/>
      <c r="G328" s="164" t="s">
        <v>92</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44</v>
      </c>
      <c r="AC328" s="158"/>
      <c r="AD328" s="159"/>
      <c r="AE328" s="161" t="s">
        <v>20</v>
      </c>
      <c r="AF328" s="136"/>
      <c r="AG328" s="136"/>
      <c r="AH328" s="137"/>
      <c r="AI328" s="161" t="s">
        <v>21</v>
      </c>
      <c r="AJ328" s="136"/>
      <c r="AK328" s="136"/>
      <c r="AL328" s="137"/>
      <c r="AM328" s="161" t="s">
        <v>22</v>
      </c>
      <c r="AN328" s="136"/>
      <c r="AO328" s="136"/>
      <c r="AP328" s="137"/>
      <c r="AQ328" s="157" t="s">
        <v>46</v>
      </c>
      <c r="AR328" s="158"/>
      <c r="AS328" s="158"/>
      <c r="AT328" s="159"/>
      <c r="AU328" s="200" t="s">
        <v>93</v>
      </c>
      <c r="AV328" s="200"/>
      <c r="AW328" s="200"/>
      <c r="AX328" s="201"/>
      <c r="AY328">
        <f>COUNTA($G$330)</f>
        <v>0</v>
      </c>
    </row>
    <row r="329" spans="1:51" ht="18.75" hidden="1" customHeight="1">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48</v>
      </c>
      <c r="AT329" s="140"/>
      <c r="AU329" s="204"/>
      <c r="AV329" s="204"/>
      <c r="AW329" s="139" t="s">
        <v>49</v>
      </c>
      <c r="AX329" s="199"/>
      <c r="AY329">
        <f>$AY$328</f>
        <v>0</v>
      </c>
    </row>
    <row r="330" spans="1:51" ht="39.75" hidden="1" customHeight="1">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94</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51</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c r="A332" s="193"/>
      <c r="B332" s="190"/>
      <c r="C332" s="184"/>
      <c r="D332" s="190"/>
      <c r="E332" s="184"/>
      <c r="F332" s="185"/>
      <c r="G332" s="162" t="s">
        <v>95</v>
      </c>
      <c r="H332" s="136"/>
      <c r="I332" s="136"/>
      <c r="J332" s="136"/>
      <c r="K332" s="136"/>
      <c r="L332" s="136"/>
      <c r="M332" s="136"/>
      <c r="N332" s="136"/>
      <c r="O332" s="136"/>
      <c r="P332" s="137"/>
      <c r="Q332" s="161" t="s">
        <v>96</v>
      </c>
      <c r="R332" s="136"/>
      <c r="S332" s="136"/>
      <c r="T332" s="136"/>
      <c r="U332" s="136"/>
      <c r="V332" s="136"/>
      <c r="W332" s="136"/>
      <c r="X332" s="136"/>
      <c r="Y332" s="136"/>
      <c r="Z332" s="136"/>
      <c r="AA332" s="136"/>
      <c r="AB332" s="135" t="s">
        <v>97</v>
      </c>
      <c r="AC332" s="136"/>
      <c r="AD332" s="137"/>
      <c r="AE332" s="161" t="s">
        <v>98</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99</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c r="A339" s="193"/>
      <c r="B339" s="190"/>
      <c r="C339" s="184"/>
      <c r="D339" s="190"/>
      <c r="E339" s="184"/>
      <c r="F339" s="185"/>
      <c r="G339" s="162" t="s">
        <v>95</v>
      </c>
      <c r="H339" s="136"/>
      <c r="I339" s="136"/>
      <c r="J339" s="136"/>
      <c r="K339" s="136"/>
      <c r="L339" s="136"/>
      <c r="M339" s="136"/>
      <c r="N339" s="136"/>
      <c r="O339" s="136"/>
      <c r="P339" s="137"/>
      <c r="Q339" s="161" t="s">
        <v>96</v>
      </c>
      <c r="R339" s="136"/>
      <c r="S339" s="136"/>
      <c r="T339" s="136"/>
      <c r="U339" s="136"/>
      <c r="V339" s="136"/>
      <c r="W339" s="136"/>
      <c r="X339" s="136"/>
      <c r="Y339" s="136"/>
      <c r="Z339" s="136"/>
      <c r="AA339" s="136"/>
      <c r="AB339" s="135" t="s">
        <v>97</v>
      </c>
      <c r="AC339" s="136"/>
      <c r="AD339" s="137"/>
      <c r="AE339" s="141" t="s">
        <v>98</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99</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c r="A346" s="193"/>
      <c r="B346" s="190"/>
      <c r="C346" s="184"/>
      <c r="D346" s="190"/>
      <c r="E346" s="184"/>
      <c r="F346" s="185"/>
      <c r="G346" s="162" t="s">
        <v>95</v>
      </c>
      <c r="H346" s="136"/>
      <c r="I346" s="136"/>
      <c r="J346" s="136"/>
      <c r="K346" s="136"/>
      <c r="L346" s="136"/>
      <c r="M346" s="136"/>
      <c r="N346" s="136"/>
      <c r="O346" s="136"/>
      <c r="P346" s="137"/>
      <c r="Q346" s="161" t="s">
        <v>96</v>
      </c>
      <c r="R346" s="136"/>
      <c r="S346" s="136"/>
      <c r="T346" s="136"/>
      <c r="U346" s="136"/>
      <c r="V346" s="136"/>
      <c r="W346" s="136"/>
      <c r="X346" s="136"/>
      <c r="Y346" s="136"/>
      <c r="Z346" s="136"/>
      <c r="AA346" s="136"/>
      <c r="AB346" s="135" t="s">
        <v>97</v>
      </c>
      <c r="AC346" s="136"/>
      <c r="AD346" s="137"/>
      <c r="AE346" s="141" t="s">
        <v>98</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99</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c r="A353" s="193"/>
      <c r="B353" s="190"/>
      <c r="C353" s="184"/>
      <c r="D353" s="190"/>
      <c r="E353" s="184"/>
      <c r="F353" s="185"/>
      <c r="G353" s="162" t="s">
        <v>95</v>
      </c>
      <c r="H353" s="136"/>
      <c r="I353" s="136"/>
      <c r="J353" s="136"/>
      <c r="K353" s="136"/>
      <c r="L353" s="136"/>
      <c r="M353" s="136"/>
      <c r="N353" s="136"/>
      <c r="O353" s="136"/>
      <c r="P353" s="137"/>
      <c r="Q353" s="161" t="s">
        <v>96</v>
      </c>
      <c r="R353" s="136"/>
      <c r="S353" s="136"/>
      <c r="T353" s="136"/>
      <c r="U353" s="136"/>
      <c r="V353" s="136"/>
      <c r="W353" s="136"/>
      <c r="X353" s="136"/>
      <c r="Y353" s="136"/>
      <c r="Z353" s="136"/>
      <c r="AA353" s="136"/>
      <c r="AB353" s="135" t="s">
        <v>97</v>
      </c>
      <c r="AC353" s="136"/>
      <c r="AD353" s="137"/>
      <c r="AE353" s="141" t="s">
        <v>98</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99</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c r="A360" s="193"/>
      <c r="B360" s="190"/>
      <c r="C360" s="184"/>
      <c r="D360" s="190"/>
      <c r="E360" s="184"/>
      <c r="F360" s="185"/>
      <c r="G360" s="162" t="s">
        <v>95</v>
      </c>
      <c r="H360" s="136"/>
      <c r="I360" s="136"/>
      <c r="J360" s="136"/>
      <c r="K360" s="136"/>
      <c r="L360" s="136"/>
      <c r="M360" s="136"/>
      <c r="N360" s="136"/>
      <c r="O360" s="136"/>
      <c r="P360" s="137"/>
      <c r="Q360" s="161" t="s">
        <v>96</v>
      </c>
      <c r="R360" s="136"/>
      <c r="S360" s="136"/>
      <c r="T360" s="136"/>
      <c r="U360" s="136"/>
      <c r="V360" s="136"/>
      <c r="W360" s="136"/>
      <c r="X360" s="136"/>
      <c r="Y360" s="136"/>
      <c r="Z360" s="136"/>
      <c r="AA360" s="136"/>
      <c r="AB360" s="135" t="s">
        <v>97</v>
      </c>
      <c r="AC360" s="136"/>
      <c r="AD360" s="137"/>
      <c r="AE360" s="141" t="s">
        <v>98</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99</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c r="A367" s="193"/>
      <c r="B367" s="190"/>
      <c r="C367" s="184"/>
      <c r="D367" s="190"/>
      <c r="E367" s="128" t="s">
        <v>100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c r="A370" s="193"/>
      <c r="B370" s="190"/>
      <c r="C370" s="184"/>
      <c r="D370" s="190"/>
      <c r="E370" s="173" t="s">
        <v>89</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c r="A371" s="193"/>
      <c r="B371" s="190"/>
      <c r="C371" s="184"/>
      <c r="D371" s="190"/>
      <c r="E371" s="178" t="s">
        <v>90</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c r="A372" s="193"/>
      <c r="B372" s="190"/>
      <c r="C372" s="184"/>
      <c r="D372" s="190"/>
      <c r="E372" s="182" t="s">
        <v>91</v>
      </c>
      <c r="F372" s="183"/>
      <c r="G372" s="164" t="s">
        <v>92</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44</v>
      </c>
      <c r="AC372" s="158"/>
      <c r="AD372" s="159"/>
      <c r="AE372" s="161" t="s">
        <v>20</v>
      </c>
      <c r="AF372" s="136"/>
      <c r="AG372" s="136"/>
      <c r="AH372" s="137"/>
      <c r="AI372" s="161" t="s">
        <v>21</v>
      </c>
      <c r="AJ372" s="136"/>
      <c r="AK372" s="136"/>
      <c r="AL372" s="137"/>
      <c r="AM372" s="161" t="s">
        <v>22</v>
      </c>
      <c r="AN372" s="136"/>
      <c r="AO372" s="136"/>
      <c r="AP372" s="137"/>
      <c r="AQ372" s="157" t="s">
        <v>46</v>
      </c>
      <c r="AR372" s="158"/>
      <c r="AS372" s="158"/>
      <c r="AT372" s="159"/>
      <c r="AU372" s="200" t="s">
        <v>93</v>
      </c>
      <c r="AV372" s="200"/>
      <c r="AW372" s="200"/>
      <c r="AX372" s="201"/>
      <c r="AY372">
        <f>COUNTA($G$374)</f>
        <v>0</v>
      </c>
    </row>
    <row r="373" spans="1:51" ht="18.75" hidden="1" customHeight="1">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48</v>
      </c>
      <c r="AT373" s="140"/>
      <c r="AU373" s="204"/>
      <c r="AV373" s="204"/>
      <c r="AW373" s="139" t="s">
        <v>49</v>
      </c>
      <c r="AX373" s="199"/>
      <c r="AY373">
        <f>$AY$372</f>
        <v>0</v>
      </c>
    </row>
    <row r="374" spans="1:51" ht="39.75" hidden="1" customHeight="1">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94</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51</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c r="A376" s="193"/>
      <c r="B376" s="190"/>
      <c r="C376" s="184"/>
      <c r="D376" s="190"/>
      <c r="E376" s="184"/>
      <c r="F376" s="185"/>
      <c r="G376" s="164" t="s">
        <v>92</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44</v>
      </c>
      <c r="AC376" s="158"/>
      <c r="AD376" s="159"/>
      <c r="AE376" s="161" t="s">
        <v>20</v>
      </c>
      <c r="AF376" s="136"/>
      <c r="AG376" s="136"/>
      <c r="AH376" s="137"/>
      <c r="AI376" s="161" t="s">
        <v>21</v>
      </c>
      <c r="AJ376" s="136"/>
      <c r="AK376" s="136"/>
      <c r="AL376" s="137"/>
      <c r="AM376" s="161" t="s">
        <v>22</v>
      </c>
      <c r="AN376" s="136"/>
      <c r="AO376" s="136"/>
      <c r="AP376" s="137"/>
      <c r="AQ376" s="157" t="s">
        <v>46</v>
      </c>
      <c r="AR376" s="158"/>
      <c r="AS376" s="158"/>
      <c r="AT376" s="159"/>
      <c r="AU376" s="200" t="s">
        <v>93</v>
      </c>
      <c r="AV376" s="200"/>
      <c r="AW376" s="200"/>
      <c r="AX376" s="201"/>
      <c r="AY376">
        <f>COUNTA($G$378)</f>
        <v>0</v>
      </c>
    </row>
    <row r="377" spans="1:51" ht="18.75" hidden="1" customHeight="1">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48</v>
      </c>
      <c r="AT377" s="140"/>
      <c r="AU377" s="204"/>
      <c r="AV377" s="204"/>
      <c r="AW377" s="139" t="s">
        <v>49</v>
      </c>
      <c r="AX377" s="199"/>
      <c r="AY377">
        <f>$AY$376</f>
        <v>0</v>
      </c>
    </row>
    <row r="378" spans="1:51" ht="39.75" hidden="1" customHeight="1">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94</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51</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c r="A380" s="193"/>
      <c r="B380" s="190"/>
      <c r="C380" s="184"/>
      <c r="D380" s="190"/>
      <c r="E380" s="184"/>
      <c r="F380" s="185"/>
      <c r="G380" s="164" t="s">
        <v>92</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44</v>
      </c>
      <c r="AC380" s="158"/>
      <c r="AD380" s="159"/>
      <c r="AE380" s="161" t="s">
        <v>20</v>
      </c>
      <c r="AF380" s="136"/>
      <c r="AG380" s="136"/>
      <c r="AH380" s="137"/>
      <c r="AI380" s="161" t="s">
        <v>21</v>
      </c>
      <c r="AJ380" s="136"/>
      <c r="AK380" s="136"/>
      <c r="AL380" s="137"/>
      <c r="AM380" s="161" t="s">
        <v>22</v>
      </c>
      <c r="AN380" s="136"/>
      <c r="AO380" s="136"/>
      <c r="AP380" s="137"/>
      <c r="AQ380" s="157" t="s">
        <v>46</v>
      </c>
      <c r="AR380" s="158"/>
      <c r="AS380" s="158"/>
      <c r="AT380" s="159"/>
      <c r="AU380" s="200" t="s">
        <v>93</v>
      </c>
      <c r="AV380" s="200"/>
      <c r="AW380" s="200"/>
      <c r="AX380" s="201"/>
      <c r="AY380">
        <f>COUNTA($G$382)</f>
        <v>0</v>
      </c>
    </row>
    <row r="381" spans="1:51" ht="18.75" hidden="1" customHeight="1">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48</v>
      </c>
      <c r="AT381" s="140"/>
      <c r="AU381" s="204"/>
      <c r="AV381" s="204"/>
      <c r="AW381" s="139" t="s">
        <v>49</v>
      </c>
      <c r="AX381" s="199"/>
      <c r="AY381">
        <f>$AY$380</f>
        <v>0</v>
      </c>
    </row>
    <row r="382" spans="1:51" ht="39.75" hidden="1" customHeight="1">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94</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51</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c r="A384" s="193"/>
      <c r="B384" s="190"/>
      <c r="C384" s="184"/>
      <c r="D384" s="190"/>
      <c r="E384" s="184"/>
      <c r="F384" s="185"/>
      <c r="G384" s="164" t="s">
        <v>92</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44</v>
      </c>
      <c r="AC384" s="158"/>
      <c r="AD384" s="159"/>
      <c r="AE384" s="161" t="s">
        <v>20</v>
      </c>
      <c r="AF384" s="136"/>
      <c r="AG384" s="136"/>
      <c r="AH384" s="137"/>
      <c r="AI384" s="161" t="s">
        <v>21</v>
      </c>
      <c r="AJ384" s="136"/>
      <c r="AK384" s="136"/>
      <c r="AL384" s="137"/>
      <c r="AM384" s="161" t="s">
        <v>22</v>
      </c>
      <c r="AN384" s="136"/>
      <c r="AO384" s="136"/>
      <c r="AP384" s="137"/>
      <c r="AQ384" s="157" t="s">
        <v>46</v>
      </c>
      <c r="AR384" s="158"/>
      <c r="AS384" s="158"/>
      <c r="AT384" s="159"/>
      <c r="AU384" s="200" t="s">
        <v>93</v>
      </c>
      <c r="AV384" s="200"/>
      <c r="AW384" s="200"/>
      <c r="AX384" s="201"/>
      <c r="AY384">
        <f>COUNTA($G$386)</f>
        <v>0</v>
      </c>
    </row>
    <row r="385" spans="1:51" ht="18.75" hidden="1" customHeight="1">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48</v>
      </c>
      <c r="AT385" s="140"/>
      <c r="AU385" s="204"/>
      <c r="AV385" s="204"/>
      <c r="AW385" s="139" t="s">
        <v>49</v>
      </c>
      <c r="AX385" s="199"/>
      <c r="AY385">
        <f>$AY$384</f>
        <v>0</v>
      </c>
    </row>
    <row r="386" spans="1:51" ht="39.75" hidden="1" customHeight="1">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94</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51</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c r="A388" s="193"/>
      <c r="B388" s="190"/>
      <c r="C388" s="184"/>
      <c r="D388" s="190"/>
      <c r="E388" s="184"/>
      <c r="F388" s="185"/>
      <c r="G388" s="164" t="s">
        <v>92</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44</v>
      </c>
      <c r="AC388" s="158"/>
      <c r="AD388" s="159"/>
      <c r="AE388" s="161" t="s">
        <v>20</v>
      </c>
      <c r="AF388" s="136"/>
      <c r="AG388" s="136"/>
      <c r="AH388" s="137"/>
      <c r="AI388" s="161" t="s">
        <v>21</v>
      </c>
      <c r="AJ388" s="136"/>
      <c r="AK388" s="136"/>
      <c r="AL388" s="137"/>
      <c r="AM388" s="161" t="s">
        <v>22</v>
      </c>
      <c r="AN388" s="136"/>
      <c r="AO388" s="136"/>
      <c r="AP388" s="137"/>
      <c r="AQ388" s="157" t="s">
        <v>46</v>
      </c>
      <c r="AR388" s="158"/>
      <c r="AS388" s="158"/>
      <c r="AT388" s="159"/>
      <c r="AU388" s="200" t="s">
        <v>93</v>
      </c>
      <c r="AV388" s="200"/>
      <c r="AW388" s="200"/>
      <c r="AX388" s="201"/>
      <c r="AY388">
        <f>COUNTA($G$390)</f>
        <v>0</v>
      </c>
    </row>
    <row r="389" spans="1:51" ht="18.75" hidden="1" customHeight="1">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48</v>
      </c>
      <c r="AT389" s="140"/>
      <c r="AU389" s="204"/>
      <c r="AV389" s="204"/>
      <c r="AW389" s="139" t="s">
        <v>49</v>
      </c>
      <c r="AX389" s="199"/>
      <c r="AY389">
        <f>$AY$388</f>
        <v>0</v>
      </c>
    </row>
    <row r="390" spans="1:51" ht="39.75" hidden="1" customHeight="1">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94</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51</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c r="A392" s="193"/>
      <c r="B392" s="190"/>
      <c r="C392" s="184"/>
      <c r="D392" s="190"/>
      <c r="E392" s="184"/>
      <c r="F392" s="185"/>
      <c r="G392" s="162" t="s">
        <v>95</v>
      </c>
      <c r="H392" s="136"/>
      <c r="I392" s="136"/>
      <c r="J392" s="136"/>
      <c r="K392" s="136"/>
      <c r="L392" s="136"/>
      <c r="M392" s="136"/>
      <c r="N392" s="136"/>
      <c r="O392" s="136"/>
      <c r="P392" s="137"/>
      <c r="Q392" s="161" t="s">
        <v>96</v>
      </c>
      <c r="R392" s="136"/>
      <c r="S392" s="136"/>
      <c r="T392" s="136"/>
      <c r="U392" s="136"/>
      <c r="V392" s="136"/>
      <c r="W392" s="136"/>
      <c r="X392" s="136"/>
      <c r="Y392" s="136"/>
      <c r="Z392" s="136"/>
      <c r="AA392" s="136"/>
      <c r="AB392" s="135" t="s">
        <v>97</v>
      </c>
      <c r="AC392" s="136"/>
      <c r="AD392" s="137"/>
      <c r="AE392" s="161" t="s">
        <v>98</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99</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c r="A399" s="193"/>
      <c r="B399" s="190"/>
      <c r="C399" s="184"/>
      <c r="D399" s="190"/>
      <c r="E399" s="184"/>
      <c r="F399" s="185"/>
      <c r="G399" s="162" t="s">
        <v>95</v>
      </c>
      <c r="H399" s="136"/>
      <c r="I399" s="136"/>
      <c r="J399" s="136"/>
      <c r="K399" s="136"/>
      <c r="L399" s="136"/>
      <c r="M399" s="136"/>
      <c r="N399" s="136"/>
      <c r="O399" s="136"/>
      <c r="P399" s="137"/>
      <c r="Q399" s="161" t="s">
        <v>96</v>
      </c>
      <c r="R399" s="136"/>
      <c r="S399" s="136"/>
      <c r="T399" s="136"/>
      <c r="U399" s="136"/>
      <c r="V399" s="136"/>
      <c r="W399" s="136"/>
      <c r="X399" s="136"/>
      <c r="Y399" s="136"/>
      <c r="Z399" s="136"/>
      <c r="AA399" s="136"/>
      <c r="AB399" s="135" t="s">
        <v>97</v>
      </c>
      <c r="AC399" s="136"/>
      <c r="AD399" s="137"/>
      <c r="AE399" s="141" t="s">
        <v>98</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99</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c r="A406" s="193"/>
      <c r="B406" s="190"/>
      <c r="C406" s="184"/>
      <c r="D406" s="190"/>
      <c r="E406" s="184"/>
      <c r="F406" s="185"/>
      <c r="G406" s="162" t="s">
        <v>95</v>
      </c>
      <c r="H406" s="136"/>
      <c r="I406" s="136"/>
      <c r="J406" s="136"/>
      <c r="K406" s="136"/>
      <c r="L406" s="136"/>
      <c r="M406" s="136"/>
      <c r="N406" s="136"/>
      <c r="O406" s="136"/>
      <c r="P406" s="137"/>
      <c r="Q406" s="161" t="s">
        <v>96</v>
      </c>
      <c r="R406" s="136"/>
      <c r="S406" s="136"/>
      <c r="T406" s="136"/>
      <c r="U406" s="136"/>
      <c r="V406" s="136"/>
      <c r="W406" s="136"/>
      <c r="X406" s="136"/>
      <c r="Y406" s="136"/>
      <c r="Z406" s="136"/>
      <c r="AA406" s="136"/>
      <c r="AB406" s="135" t="s">
        <v>97</v>
      </c>
      <c r="AC406" s="136"/>
      <c r="AD406" s="137"/>
      <c r="AE406" s="141" t="s">
        <v>98</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99</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c r="A413" s="193"/>
      <c r="B413" s="190"/>
      <c r="C413" s="184"/>
      <c r="D413" s="190"/>
      <c r="E413" s="184"/>
      <c r="F413" s="185"/>
      <c r="G413" s="162" t="s">
        <v>95</v>
      </c>
      <c r="H413" s="136"/>
      <c r="I413" s="136"/>
      <c r="J413" s="136"/>
      <c r="K413" s="136"/>
      <c r="L413" s="136"/>
      <c r="M413" s="136"/>
      <c r="N413" s="136"/>
      <c r="O413" s="136"/>
      <c r="P413" s="137"/>
      <c r="Q413" s="161" t="s">
        <v>96</v>
      </c>
      <c r="R413" s="136"/>
      <c r="S413" s="136"/>
      <c r="T413" s="136"/>
      <c r="U413" s="136"/>
      <c r="V413" s="136"/>
      <c r="W413" s="136"/>
      <c r="X413" s="136"/>
      <c r="Y413" s="136"/>
      <c r="Z413" s="136"/>
      <c r="AA413" s="136"/>
      <c r="AB413" s="135" t="s">
        <v>97</v>
      </c>
      <c r="AC413" s="136"/>
      <c r="AD413" s="137"/>
      <c r="AE413" s="141" t="s">
        <v>98</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99</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c r="A420" s="193"/>
      <c r="B420" s="190"/>
      <c r="C420" s="184"/>
      <c r="D420" s="190"/>
      <c r="E420" s="184"/>
      <c r="F420" s="185"/>
      <c r="G420" s="162" t="s">
        <v>95</v>
      </c>
      <c r="H420" s="136"/>
      <c r="I420" s="136"/>
      <c r="J420" s="136"/>
      <c r="K420" s="136"/>
      <c r="L420" s="136"/>
      <c r="M420" s="136"/>
      <c r="N420" s="136"/>
      <c r="O420" s="136"/>
      <c r="P420" s="137"/>
      <c r="Q420" s="161" t="s">
        <v>96</v>
      </c>
      <c r="R420" s="136"/>
      <c r="S420" s="136"/>
      <c r="T420" s="136"/>
      <c r="U420" s="136"/>
      <c r="V420" s="136"/>
      <c r="W420" s="136"/>
      <c r="X420" s="136"/>
      <c r="Y420" s="136"/>
      <c r="Z420" s="136"/>
      <c r="AA420" s="136"/>
      <c r="AB420" s="135" t="s">
        <v>97</v>
      </c>
      <c r="AC420" s="136"/>
      <c r="AD420" s="137"/>
      <c r="AE420" s="141" t="s">
        <v>98</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99</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c r="A427" s="193"/>
      <c r="B427" s="190"/>
      <c r="C427" s="184"/>
      <c r="D427" s="190"/>
      <c r="E427" s="128" t="s">
        <v>100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c r="A430" s="193"/>
      <c r="B430" s="190"/>
      <c r="C430" s="182" t="s">
        <v>101</v>
      </c>
      <c r="D430" s="930"/>
      <c r="E430" s="178" t="s">
        <v>102</v>
      </c>
      <c r="F430" s="896"/>
      <c r="G430" s="897" t="s">
        <v>103</v>
      </c>
      <c r="H430" s="129"/>
      <c r="I430" s="129"/>
      <c r="J430" s="898"/>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hidden="1" customHeight="1">
      <c r="A431" s="193"/>
      <c r="B431" s="190"/>
      <c r="C431" s="184"/>
      <c r="D431" s="190"/>
      <c r="E431" s="341" t="s">
        <v>104</v>
      </c>
      <c r="F431" s="342"/>
      <c r="G431" s="343" t="s">
        <v>105</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44</v>
      </c>
      <c r="AC431" s="136"/>
      <c r="AD431" s="137"/>
      <c r="AE431" s="334" t="s">
        <v>106</v>
      </c>
      <c r="AF431" s="335"/>
      <c r="AG431" s="335"/>
      <c r="AH431" s="336"/>
      <c r="AI431" s="337" t="s">
        <v>107</v>
      </c>
      <c r="AJ431" s="337"/>
      <c r="AK431" s="337"/>
      <c r="AL431" s="161"/>
      <c r="AM431" s="337" t="s">
        <v>108</v>
      </c>
      <c r="AN431" s="337"/>
      <c r="AO431" s="337"/>
      <c r="AP431" s="161"/>
      <c r="AQ431" s="161" t="s">
        <v>46</v>
      </c>
      <c r="AR431" s="136"/>
      <c r="AS431" s="136"/>
      <c r="AT431" s="137"/>
      <c r="AU431" s="142" t="s">
        <v>47</v>
      </c>
      <c r="AV431" s="142"/>
      <c r="AW431" s="142"/>
      <c r="AX431" s="143"/>
      <c r="AY431">
        <f>COUNTA($G$433)</f>
        <v>0</v>
      </c>
    </row>
    <row r="432" spans="1:51" ht="18.75" hidden="1" customHeight="1">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48</v>
      </c>
      <c r="AH432" s="140"/>
      <c r="AI432" s="338"/>
      <c r="AJ432" s="338"/>
      <c r="AK432" s="338"/>
      <c r="AL432" s="160"/>
      <c r="AM432" s="338"/>
      <c r="AN432" s="338"/>
      <c r="AO432" s="338"/>
      <c r="AP432" s="160"/>
      <c r="AQ432" s="253"/>
      <c r="AR432" s="204"/>
      <c r="AS432" s="139" t="s">
        <v>48</v>
      </c>
      <c r="AT432" s="140"/>
      <c r="AU432" s="204"/>
      <c r="AV432" s="204"/>
      <c r="AW432" s="139" t="s">
        <v>49</v>
      </c>
      <c r="AX432" s="199"/>
      <c r="AY432">
        <f>$AY$431</f>
        <v>0</v>
      </c>
    </row>
    <row r="433" spans="1:51" ht="23.25" hidden="1" customHeight="1">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50</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hidden="1" customHeight="1">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51</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23.25" hidden="1" customHeight="1">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52</v>
      </c>
      <c r="Z435" s="214"/>
      <c r="AA435" s="215"/>
      <c r="AB435" s="581" t="s">
        <v>53</v>
      </c>
      <c r="AC435" s="581"/>
      <c r="AD435" s="581"/>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c r="A436" s="193"/>
      <c r="B436" s="190"/>
      <c r="C436" s="184"/>
      <c r="D436" s="190"/>
      <c r="E436" s="341" t="s">
        <v>104</v>
      </c>
      <c r="F436" s="342"/>
      <c r="G436" s="343" t="s">
        <v>105</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44</v>
      </c>
      <c r="AC436" s="136"/>
      <c r="AD436" s="137"/>
      <c r="AE436" s="334" t="s">
        <v>106</v>
      </c>
      <c r="AF436" s="335"/>
      <c r="AG436" s="335"/>
      <c r="AH436" s="336"/>
      <c r="AI436" s="337" t="s">
        <v>107</v>
      </c>
      <c r="AJ436" s="337"/>
      <c r="AK436" s="337"/>
      <c r="AL436" s="161"/>
      <c r="AM436" s="337" t="s">
        <v>108</v>
      </c>
      <c r="AN436" s="337"/>
      <c r="AO436" s="337"/>
      <c r="AP436" s="161"/>
      <c r="AQ436" s="161" t="s">
        <v>46</v>
      </c>
      <c r="AR436" s="136"/>
      <c r="AS436" s="136"/>
      <c r="AT436" s="137"/>
      <c r="AU436" s="142" t="s">
        <v>47</v>
      </c>
      <c r="AV436" s="142"/>
      <c r="AW436" s="142"/>
      <c r="AX436" s="143"/>
      <c r="AY436">
        <f>COUNTA($G$438)</f>
        <v>0</v>
      </c>
    </row>
    <row r="437" spans="1:51" ht="18.75" hidden="1" customHeight="1">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48</v>
      </c>
      <c r="AH437" s="140"/>
      <c r="AI437" s="338"/>
      <c r="AJ437" s="338"/>
      <c r="AK437" s="338"/>
      <c r="AL437" s="160"/>
      <c r="AM437" s="338"/>
      <c r="AN437" s="338"/>
      <c r="AO437" s="338"/>
      <c r="AP437" s="160"/>
      <c r="AQ437" s="253"/>
      <c r="AR437" s="204"/>
      <c r="AS437" s="139" t="s">
        <v>48</v>
      </c>
      <c r="AT437" s="140"/>
      <c r="AU437" s="204"/>
      <c r="AV437" s="204"/>
      <c r="AW437" s="139" t="s">
        <v>49</v>
      </c>
      <c r="AX437" s="199"/>
      <c r="AY437">
        <f>$AY$436</f>
        <v>0</v>
      </c>
    </row>
    <row r="438" spans="1:51" ht="23.25" hidden="1" customHeight="1">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50</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51</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52</v>
      </c>
      <c r="Z440" s="214"/>
      <c r="AA440" s="215"/>
      <c r="AB440" s="581" t="s">
        <v>53</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c r="A441" s="193"/>
      <c r="B441" s="190"/>
      <c r="C441" s="184"/>
      <c r="D441" s="190"/>
      <c r="E441" s="341" t="s">
        <v>104</v>
      </c>
      <c r="F441" s="342"/>
      <c r="G441" s="343" t="s">
        <v>105</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44</v>
      </c>
      <c r="AC441" s="136"/>
      <c r="AD441" s="137"/>
      <c r="AE441" s="334" t="s">
        <v>106</v>
      </c>
      <c r="AF441" s="335"/>
      <c r="AG441" s="335"/>
      <c r="AH441" s="336"/>
      <c r="AI441" s="337" t="s">
        <v>107</v>
      </c>
      <c r="AJ441" s="337"/>
      <c r="AK441" s="337"/>
      <c r="AL441" s="161"/>
      <c r="AM441" s="337" t="s">
        <v>108</v>
      </c>
      <c r="AN441" s="337"/>
      <c r="AO441" s="337"/>
      <c r="AP441" s="161"/>
      <c r="AQ441" s="161" t="s">
        <v>46</v>
      </c>
      <c r="AR441" s="136"/>
      <c r="AS441" s="136"/>
      <c r="AT441" s="137"/>
      <c r="AU441" s="142" t="s">
        <v>47</v>
      </c>
      <c r="AV441" s="142"/>
      <c r="AW441" s="142"/>
      <c r="AX441" s="143"/>
      <c r="AY441">
        <f>COUNTA($G$443)</f>
        <v>0</v>
      </c>
    </row>
    <row r="442" spans="1:51" ht="18.75" hidden="1" customHeight="1">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48</v>
      </c>
      <c r="AH442" s="140"/>
      <c r="AI442" s="338"/>
      <c r="AJ442" s="338"/>
      <c r="AK442" s="338"/>
      <c r="AL442" s="160"/>
      <c r="AM442" s="338"/>
      <c r="AN442" s="338"/>
      <c r="AO442" s="338"/>
      <c r="AP442" s="160"/>
      <c r="AQ442" s="253"/>
      <c r="AR442" s="204"/>
      <c r="AS442" s="139" t="s">
        <v>48</v>
      </c>
      <c r="AT442" s="140"/>
      <c r="AU442" s="204"/>
      <c r="AV442" s="204"/>
      <c r="AW442" s="139" t="s">
        <v>49</v>
      </c>
      <c r="AX442" s="199"/>
      <c r="AY442">
        <f>$AY$441</f>
        <v>0</v>
      </c>
    </row>
    <row r="443" spans="1:51" ht="23.25" hidden="1" customHeight="1">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50</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51</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52</v>
      </c>
      <c r="Z445" s="214"/>
      <c r="AA445" s="215"/>
      <c r="AB445" s="581" t="s">
        <v>53</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c r="A446" s="193"/>
      <c r="B446" s="190"/>
      <c r="C446" s="184"/>
      <c r="D446" s="190"/>
      <c r="E446" s="341" t="s">
        <v>104</v>
      </c>
      <c r="F446" s="342"/>
      <c r="G446" s="343" t="s">
        <v>105</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44</v>
      </c>
      <c r="AC446" s="136"/>
      <c r="AD446" s="137"/>
      <c r="AE446" s="334" t="s">
        <v>106</v>
      </c>
      <c r="AF446" s="335"/>
      <c r="AG446" s="335"/>
      <c r="AH446" s="336"/>
      <c r="AI446" s="337" t="s">
        <v>107</v>
      </c>
      <c r="AJ446" s="337"/>
      <c r="AK446" s="337"/>
      <c r="AL446" s="161"/>
      <c r="AM446" s="337" t="s">
        <v>108</v>
      </c>
      <c r="AN446" s="337"/>
      <c r="AO446" s="337"/>
      <c r="AP446" s="161"/>
      <c r="AQ446" s="161" t="s">
        <v>46</v>
      </c>
      <c r="AR446" s="136"/>
      <c r="AS446" s="136"/>
      <c r="AT446" s="137"/>
      <c r="AU446" s="142" t="s">
        <v>47</v>
      </c>
      <c r="AV446" s="142"/>
      <c r="AW446" s="142"/>
      <c r="AX446" s="143"/>
      <c r="AY446">
        <f>COUNTA($G$448)</f>
        <v>0</v>
      </c>
    </row>
    <row r="447" spans="1:51" ht="18.75" hidden="1" customHeight="1">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48</v>
      </c>
      <c r="AH447" s="140"/>
      <c r="AI447" s="338"/>
      <c r="AJ447" s="338"/>
      <c r="AK447" s="338"/>
      <c r="AL447" s="160"/>
      <c r="AM447" s="338"/>
      <c r="AN447" s="338"/>
      <c r="AO447" s="338"/>
      <c r="AP447" s="160"/>
      <c r="AQ447" s="253"/>
      <c r="AR447" s="204"/>
      <c r="AS447" s="139" t="s">
        <v>48</v>
      </c>
      <c r="AT447" s="140"/>
      <c r="AU447" s="204"/>
      <c r="AV447" s="204"/>
      <c r="AW447" s="139" t="s">
        <v>49</v>
      </c>
      <c r="AX447" s="199"/>
      <c r="AY447">
        <f>$AY$446</f>
        <v>0</v>
      </c>
    </row>
    <row r="448" spans="1:51" ht="23.25" hidden="1" customHeight="1">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50</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51</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52</v>
      </c>
      <c r="Z450" s="214"/>
      <c r="AA450" s="215"/>
      <c r="AB450" s="581" t="s">
        <v>53</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c r="A451" s="193"/>
      <c r="B451" s="190"/>
      <c r="C451" s="184"/>
      <c r="D451" s="190"/>
      <c r="E451" s="341" t="s">
        <v>104</v>
      </c>
      <c r="F451" s="342"/>
      <c r="G451" s="343" t="s">
        <v>105</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44</v>
      </c>
      <c r="AC451" s="136"/>
      <c r="AD451" s="137"/>
      <c r="AE451" s="334" t="s">
        <v>106</v>
      </c>
      <c r="AF451" s="335"/>
      <c r="AG451" s="335"/>
      <c r="AH451" s="336"/>
      <c r="AI451" s="337" t="s">
        <v>107</v>
      </c>
      <c r="AJ451" s="337"/>
      <c r="AK451" s="337"/>
      <c r="AL451" s="161"/>
      <c r="AM451" s="337" t="s">
        <v>108</v>
      </c>
      <c r="AN451" s="337"/>
      <c r="AO451" s="337"/>
      <c r="AP451" s="161"/>
      <c r="AQ451" s="161" t="s">
        <v>46</v>
      </c>
      <c r="AR451" s="136"/>
      <c r="AS451" s="136"/>
      <c r="AT451" s="137"/>
      <c r="AU451" s="142" t="s">
        <v>47</v>
      </c>
      <c r="AV451" s="142"/>
      <c r="AW451" s="142"/>
      <c r="AX451" s="143"/>
      <c r="AY451">
        <f>COUNTA($G$453)</f>
        <v>0</v>
      </c>
    </row>
    <row r="452" spans="1:51" ht="18.75" hidden="1" customHeight="1">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48</v>
      </c>
      <c r="AH452" s="140"/>
      <c r="AI452" s="338"/>
      <c r="AJ452" s="338"/>
      <c r="AK452" s="338"/>
      <c r="AL452" s="160"/>
      <c r="AM452" s="338"/>
      <c r="AN452" s="338"/>
      <c r="AO452" s="338"/>
      <c r="AP452" s="160"/>
      <c r="AQ452" s="253"/>
      <c r="AR452" s="204"/>
      <c r="AS452" s="139" t="s">
        <v>48</v>
      </c>
      <c r="AT452" s="140"/>
      <c r="AU452" s="204"/>
      <c r="AV452" s="204"/>
      <c r="AW452" s="139" t="s">
        <v>49</v>
      </c>
      <c r="AX452" s="199"/>
      <c r="AY452">
        <f>$AY$451</f>
        <v>0</v>
      </c>
    </row>
    <row r="453" spans="1:51" ht="23.25" hidden="1" customHeight="1">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50</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51</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52</v>
      </c>
      <c r="Z455" s="214"/>
      <c r="AA455" s="215"/>
      <c r="AB455" s="581" t="s">
        <v>53</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c r="A456" s="193"/>
      <c r="B456" s="190"/>
      <c r="C456" s="184"/>
      <c r="D456" s="190"/>
      <c r="E456" s="341" t="s">
        <v>109</v>
      </c>
      <c r="F456" s="342"/>
      <c r="G456" s="343" t="s">
        <v>110</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44</v>
      </c>
      <c r="AC456" s="136"/>
      <c r="AD456" s="137"/>
      <c r="AE456" s="334" t="s">
        <v>106</v>
      </c>
      <c r="AF456" s="335"/>
      <c r="AG456" s="335"/>
      <c r="AH456" s="336"/>
      <c r="AI456" s="337" t="s">
        <v>107</v>
      </c>
      <c r="AJ456" s="337"/>
      <c r="AK456" s="337"/>
      <c r="AL456" s="161"/>
      <c r="AM456" s="337" t="s">
        <v>108</v>
      </c>
      <c r="AN456" s="337"/>
      <c r="AO456" s="337"/>
      <c r="AP456" s="161"/>
      <c r="AQ456" s="161" t="s">
        <v>46</v>
      </c>
      <c r="AR456" s="136"/>
      <c r="AS456" s="136"/>
      <c r="AT456" s="137"/>
      <c r="AU456" s="142" t="s">
        <v>47</v>
      </c>
      <c r="AV456" s="142"/>
      <c r="AW456" s="142"/>
      <c r="AX456" s="143"/>
      <c r="AY456">
        <f>COUNTA($G$458)</f>
        <v>0</v>
      </c>
    </row>
    <row r="457" spans="1:51" ht="18.75" hidden="1" customHeight="1">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48</v>
      </c>
      <c r="AH457" s="140"/>
      <c r="AI457" s="338"/>
      <c r="AJ457" s="338"/>
      <c r="AK457" s="338"/>
      <c r="AL457" s="160"/>
      <c r="AM457" s="338"/>
      <c r="AN457" s="338"/>
      <c r="AO457" s="338"/>
      <c r="AP457" s="160"/>
      <c r="AQ457" s="253"/>
      <c r="AR457" s="204"/>
      <c r="AS457" s="139" t="s">
        <v>48</v>
      </c>
      <c r="AT457" s="140"/>
      <c r="AU457" s="204"/>
      <c r="AV457" s="204"/>
      <c r="AW457" s="139" t="s">
        <v>49</v>
      </c>
      <c r="AX457" s="199"/>
      <c r="AY457">
        <f>$AY$456</f>
        <v>0</v>
      </c>
    </row>
    <row r="458" spans="1:51" ht="23.25" hidden="1" customHeight="1">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50</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51</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52</v>
      </c>
      <c r="Z460" s="214"/>
      <c r="AA460" s="215"/>
      <c r="AB460" s="581" t="s">
        <v>53</v>
      </c>
      <c r="AC460" s="581"/>
      <c r="AD460" s="581"/>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c r="A461" s="193"/>
      <c r="B461" s="190"/>
      <c r="C461" s="184"/>
      <c r="D461" s="190"/>
      <c r="E461" s="341" t="s">
        <v>109</v>
      </c>
      <c r="F461" s="342"/>
      <c r="G461" s="343" t="s">
        <v>110</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44</v>
      </c>
      <c r="AC461" s="136"/>
      <c r="AD461" s="137"/>
      <c r="AE461" s="334" t="s">
        <v>106</v>
      </c>
      <c r="AF461" s="335"/>
      <c r="AG461" s="335"/>
      <c r="AH461" s="336"/>
      <c r="AI461" s="337" t="s">
        <v>107</v>
      </c>
      <c r="AJ461" s="337"/>
      <c r="AK461" s="337"/>
      <c r="AL461" s="161"/>
      <c r="AM461" s="337" t="s">
        <v>108</v>
      </c>
      <c r="AN461" s="337"/>
      <c r="AO461" s="337"/>
      <c r="AP461" s="161"/>
      <c r="AQ461" s="161" t="s">
        <v>46</v>
      </c>
      <c r="AR461" s="136"/>
      <c r="AS461" s="136"/>
      <c r="AT461" s="137"/>
      <c r="AU461" s="142" t="s">
        <v>47</v>
      </c>
      <c r="AV461" s="142"/>
      <c r="AW461" s="142"/>
      <c r="AX461" s="143"/>
      <c r="AY461">
        <f>COUNTA($G$463)</f>
        <v>0</v>
      </c>
    </row>
    <row r="462" spans="1:51" ht="18.75" hidden="1" customHeight="1">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48</v>
      </c>
      <c r="AH462" s="140"/>
      <c r="AI462" s="338"/>
      <c r="AJ462" s="338"/>
      <c r="AK462" s="338"/>
      <c r="AL462" s="160"/>
      <c r="AM462" s="338"/>
      <c r="AN462" s="338"/>
      <c r="AO462" s="338"/>
      <c r="AP462" s="160"/>
      <c r="AQ462" s="253"/>
      <c r="AR462" s="204"/>
      <c r="AS462" s="139" t="s">
        <v>48</v>
      </c>
      <c r="AT462" s="140"/>
      <c r="AU462" s="204"/>
      <c r="AV462" s="204"/>
      <c r="AW462" s="139" t="s">
        <v>49</v>
      </c>
      <c r="AX462" s="199"/>
      <c r="AY462">
        <f>$AY$461</f>
        <v>0</v>
      </c>
    </row>
    <row r="463" spans="1:51" ht="23.25" hidden="1" customHeight="1">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50</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51</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52</v>
      </c>
      <c r="Z465" s="214"/>
      <c r="AA465" s="215"/>
      <c r="AB465" s="581" t="s">
        <v>53</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c r="A466" s="193"/>
      <c r="B466" s="190"/>
      <c r="C466" s="184"/>
      <c r="D466" s="190"/>
      <c r="E466" s="341" t="s">
        <v>109</v>
      </c>
      <c r="F466" s="342"/>
      <c r="G466" s="343" t="s">
        <v>110</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44</v>
      </c>
      <c r="AC466" s="136"/>
      <c r="AD466" s="137"/>
      <c r="AE466" s="334" t="s">
        <v>106</v>
      </c>
      <c r="AF466" s="335"/>
      <c r="AG466" s="335"/>
      <c r="AH466" s="336"/>
      <c r="AI466" s="337" t="s">
        <v>107</v>
      </c>
      <c r="AJ466" s="337"/>
      <c r="AK466" s="337"/>
      <c r="AL466" s="161"/>
      <c r="AM466" s="337" t="s">
        <v>108</v>
      </c>
      <c r="AN466" s="337"/>
      <c r="AO466" s="337"/>
      <c r="AP466" s="161"/>
      <c r="AQ466" s="161" t="s">
        <v>46</v>
      </c>
      <c r="AR466" s="136"/>
      <c r="AS466" s="136"/>
      <c r="AT466" s="137"/>
      <c r="AU466" s="142" t="s">
        <v>47</v>
      </c>
      <c r="AV466" s="142"/>
      <c r="AW466" s="142"/>
      <c r="AX466" s="143"/>
      <c r="AY466">
        <f>COUNTA($G$468)</f>
        <v>0</v>
      </c>
    </row>
    <row r="467" spans="1:51" ht="18.75" hidden="1" customHeight="1">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48</v>
      </c>
      <c r="AH467" s="140"/>
      <c r="AI467" s="338"/>
      <c r="AJ467" s="338"/>
      <c r="AK467" s="338"/>
      <c r="AL467" s="160"/>
      <c r="AM467" s="338"/>
      <c r="AN467" s="338"/>
      <c r="AO467" s="338"/>
      <c r="AP467" s="160"/>
      <c r="AQ467" s="253"/>
      <c r="AR467" s="204"/>
      <c r="AS467" s="139" t="s">
        <v>48</v>
      </c>
      <c r="AT467" s="140"/>
      <c r="AU467" s="204"/>
      <c r="AV467" s="204"/>
      <c r="AW467" s="139" t="s">
        <v>49</v>
      </c>
      <c r="AX467" s="199"/>
      <c r="AY467">
        <f>$AY$466</f>
        <v>0</v>
      </c>
    </row>
    <row r="468" spans="1:51" ht="23.25" hidden="1" customHeight="1">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50</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51</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52</v>
      </c>
      <c r="Z470" s="214"/>
      <c r="AA470" s="215"/>
      <c r="AB470" s="581" t="s">
        <v>53</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c r="A471" s="193"/>
      <c r="B471" s="190"/>
      <c r="C471" s="184"/>
      <c r="D471" s="190"/>
      <c r="E471" s="341" t="s">
        <v>109</v>
      </c>
      <c r="F471" s="342"/>
      <c r="G471" s="343" t="s">
        <v>110</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44</v>
      </c>
      <c r="AC471" s="136"/>
      <c r="AD471" s="137"/>
      <c r="AE471" s="334" t="s">
        <v>106</v>
      </c>
      <c r="AF471" s="335"/>
      <c r="AG471" s="335"/>
      <c r="AH471" s="336"/>
      <c r="AI471" s="337" t="s">
        <v>107</v>
      </c>
      <c r="AJ471" s="337"/>
      <c r="AK471" s="337"/>
      <c r="AL471" s="161"/>
      <c r="AM471" s="337" t="s">
        <v>108</v>
      </c>
      <c r="AN471" s="337"/>
      <c r="AO471" s="337"/>
      <c r="AP471" s="161"/>
      <c r="AQ471" s="161" t="s">
        <v>46</v>
      </c>
      <c r="AR471" s="136"/>
      <c r="AS471" s="136"/>
      <c r="AT471" s="137"/>
      <c r="AU471" s="142" t="s">
        <v>47</v>
      </c>
      <c r="AV471" s="142"/>
      <c r="AW471" s="142"/>
      <c r="AX471" s="143"/>
      <c r="AY471">
        <f>COUNTA($G$473)</f>
        <v>0</v>
      </c>
    </row>
    <row r="472" spans="1:51" ht="18.75" hidden="1" customHeight="1">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48</v>
      </c>
      <c r="AH472" s="140"/>
      <c r="AI472" s="338"/>
      <c r="AJ472" s="338"/>
      <c r="AK472" s="338"/>
      <c r="AL472" s="160"/>
      <c r="AM472" s="338"/>
      <c r="AN472" s="338"/>
      <c r="AO472" s="338"/>
      <c r="AP472" s="160"/>
      <c r="AQ472" s="253"/>
      <c r="AR472" s="204"/>
      <c r="AS472" s="139" t="s">
        <v>48</v>
      </c>
      <c r="AT472" s="140"/>
      <c r="AU472" s="204"/>
      <c r="AV472" s="204"/>
      <c r="AW472" s="139" t="s">
        <v>49</v>
      </c>
      <c r="AX472" s="199"/>
      <c r="AY472">
        <f>$AY$471</f>
        <v>0</v>
      </c>
    </row>
    <row r="473" spans="1:51" ht="23.25" hidden="1" customHeight="1">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50</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51</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52</v>
      </c>
      <c r="Z475" s="214"/>
      <c r="AA475" s="215"/>
      <c r="AB475" s="581" t="s">
        <v>53</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c r="A476" s="193"/>
      <c r="B476" s="190"/>
      <c r="C476" s="184"/>
      <c r="D476" s="190"/>
      <c r="E476" s="341" t="s">
        <v>109</v>
      </c>
      <c r="F476" s="342"/>
      <c r="G476" s="343" t="s">
        <v>110</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44</v>
      </c>
      <c r="AC476" s="136"/>
      <c r="AD476" s="137"/>
      <c r="AE476" s="334" t="s">
        <v>106</v>
      </c>
      <c r="AF476" s="335"/>
      <c r="AG476" s="335"/>
      <c r="AH476" s="336"/>
      <c r="AI476" s="337" t="s">
        <v>107</v>
      </c>
      <c r="AJ476" s="337"/>
      <c r="AK476" s="337"/>
      <c r="AL476" s="161"/>
      <c r="AM476" s="337" t="s">
        <v>108</v>
      </c>
      <c r="AN476" s="337"/>
      <c r="AO476" s="337"/>
      <c r="AP476" s="161"/>
      <c r="AQ476" s="161" t="s">
        <v>46</v>
      </c>
      <c r="AR476" s="136"/>
      <c r="AS476" s="136"/>
      <c r="AT476" s="137"/>
      <c r="AU476" s="142" t="s">
        <v>47</v>
      </c>
      <c r="AV476" s="142"/>
      <c r="AW476" s="142"/>
      <c r="AX476" s="143"/>
      <c r="AY476">
        <f>COUNTA($G$478)</f>
        <v>0</v>
      </c>
    </row>
    <row r="477" spans="1:51" ht="18.75" hidden="1" customHeight="1">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48</v>
      </c>
      <c r="AH477" s="140"/>
      <c r="AI477" s="338"/>
      <c r="AJ477" s="338"/>
      <c r="AK477" s="338"/>
      <c r="AL477" s="160"/>
      <c r="AM477" s="338"/>
      <c r="AN477" s="338"/>
      <c r="AO477" s="338"/>
      <c r="AP477" s="160"/>
      <c r="AQ477" s="253"/>
      <c r="AR477" s="204"/>
      <c r="AS477" s="139" t="s">
        <v>48</v>
      </c>
      <c r="AT477" s="140"/>
      <c r="AU477" s="204"/>
      <c r="AV477" s="204"/>
      <c r="AW477" s="139" t="s">
        <v>49</v>
      </c>
      <c r="AX477" s="199"/>
      <c r="AY477">
        <f>$AY$476</f>
        <v>0</v>
      </c>
    </row>
    <row r="478" spans="1:51" ht="23.25" hidden="1" customHeight="1">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50</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51</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52</v>
      </c>
      <c r="Z480" s="214"/>
      <c r="AA480" s="215"/>
      <c r="AB480" s="581" t="s">
        <v>53</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9" hidden="1" customHeight="1">
      <c r="A481" s="193"/>
      <c r="B481" s="190"/>
      <c r="C481" s="184"/>
      <c r="D481" s="190"/>
      <c r="E481" s="128" t="s">
        <v>111</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c r="A484" s="193"/>
      <c r="B484" s="190"/>
      <c r="C484" s="184"/>
      <c r="D484" s="190"/>
      <c r="E484" s="178" t="s">
        <v>112</v>
      </c>
      <c r="F484" s="179"/>
      <c r="G484" s="897" t="s">
        <v>103</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c r="A485" s="193"/>
      <c r="B485" s="190"/>
      <c r="C485" s="184"/>
      <c r="D485" s="190"/>
      <c r="E485" s="341" t="s">
        <v>104</v>
      </c>
      <c r="F485" s="342"/>
      <c r="G485" s="343" t="s">
        <v>105</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44</v>
      </c>
      <c r="AC485" s="136"/>
      <c r="AD485" s="137"/>
      <c r="AE485" s="334" t="s">
        <v>106</v>
      </c>
      <c r="AF485" s="335"/>
      <c r="AG485" s="335"/>
      <c r="AH485" s="336"/>
      <c r="AI485" s="337" t="s">
        <v>107</v>
      </c>
      <c r="AJ485" s="337"/>
      <c r="AK485" s="337"/>
      <c r="AL485" s="161"/>
      <c r="AM485" s="337" t="s">
        <v>108</v>
      </c>
      <c r="AN485" s="337"/>
      <c r="AO485" s="337"/>
      <c r="AP485" s="161"/>
      <c r="AQ485" s="161" t="s">
        <v>46</v>
      </c>
      <c r="AR485" s="136"/>
      <c r="AS485" s="136"/>
      <c r="AT485" s="137"/>
      <c r="AU485" s="142" t="s">
        <v>47</v>
      </c>
      <c r="AV485" s="142"/>
      <c r="AW485" s="142"/>
      <c r="AX485" s="143"/>
      <c r="AY485">
        <f>COUNTA($G$487)</f>
        <v>0</v>
      </c>
    </row>
    <row r="486" spans="1:51" ht="18.75" hidden="1" customHeight="1">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48</v>
      </c>
      <c r="AH486" s="140"/>
      <c r="AI486" s="338"/>
      <c r="AJ486" s="338"/>
      <c r="AK486" s="338"/>
      <c r="AL486" s="160"/>
      <c r="AM486" s="338"/>
      <c r="AN486" s="338"/>
      <c r="AO486" s="338"/>
      <c r="AP486" s="160"/>
      <c r="AQ486" s="253"/>
      <c r="AR486" s="204"/>
      <c r="AS486" s="139" t="s">
        <v>48</v>
      </c>
      <c r="AT486" s="140"/>
      <c r="AU486" s="204"/>
      <c r="AV486" s="204"/>
      <c r="AW486" s="139" t="s">
        <v>49</v>
      </c>
      <c r="AX486" s="199"/>
      <c r="AY486">
        <f>$AY$485</f>
        <v>0</v>
      </c>
    </row>
    <row r="487" spans="1:51" ht="23.25" hidden="1" customHeight="1">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50</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51</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52</v>
      </c>
      <c r="Z489" s="214"/>
      <c r="AA489" s="215"/>
      <c r="AB489" s="581" t="s">
        <v>53</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c r="A490" s="193"/>
      <c r="B490" s="190"/>
      <c r="C490" s="184"/>
      <c r="D490" s="190"/>
      <c r="E490" s="341" t="s">
        <v>104</v>
      </c>
      <c r="F490" s="342"/>
      <c r="G490" s="343" t="s">
        <v>105</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44</v>
      </c>
      <c r="AC490" s="136"/>
      <c r="AD490" s="137"/>
      <c r="AE490" s="334" t="s">
        <v>106</v>
      </c>
      <c r="AF490" s="335"/>
      <c r="AG490" s="335"/>
      <c r="AH490" s="336"/>
      <c r="AI490" s="337" t="s">
        <v>107</v>
      </c>
      <c r="AJ490" s="337"/>
      <c r="AK490" s="337"/>
      <c r="AL490" s="161"/>
      <c r="AM490" s="337" t="s">
        <v>108</v>
      </c>
      <c r="AN490" s="337"/>
      <c r="AO490" s="337"/>
      <c r="AP490" s="161"/>
      <c r="AQ490" s="161" t="s">
        <v>46</v>
      </c>
      <c r="AR490" s="136"/>
      <c r="AS490" s="136"/>
      <c r="AT490" s="137"/>
      <c r="AU490" s="142" t="s">
        <v>47</v>
      </c>
      <c r="AV490" s="142"/>
      <c r="AW490" s="142"/>
      <c r="AX490" s="143"/>
      <c r="AY490">
        <f>COUNTA($G$492)</f>
        <v>0</v>
      </c>
    </row>
    <row r="491" spans="1:51" ht="18.75" hidden="1" customHeight="1">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48</v>
      </c>
      <c r="AH491" s="140"/>
      <c r="AI491" s="338"/>
      <c r="AJ491" s="338"/>
      <c r="AK491" s="338"/>
      <c r="AL491" s="160"/>
      <c r="AM491" s="338"/>
      <c r="AN491" s="338"/>
      <c r="AO491" s="338"/>
      <c r="AP491" s="160"/>
      <c r="AQ491" s="253"/>
      <c r="AR491" s="204"/>
      <c r="AS491" s="139" t="s">
        <v>48</v>
      </c>
      <c r="AT491" s="140"/>
      <c r="AU491" s="204"/>
      <c r="AV491" s="204"/>
      <c r="AW491" s="139" t="s">
        <v>49</v>
      </c>
      <c r="AX491" s="199"/>
      <c r="AY491">
        <f>$AY$490</f>
        <v>0</v>
      </c>
    </row>
    <row r="492" spans="1:51" ht="23.25" hidden="1" customHeight="1">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50</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51</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52</v>
      </c>
      <c r="Z494" s="214"/>
      <c r="AA494" s="215"/>
      <c r="AB494" s="581" t="s">
        <v>53</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c r="A495" s="193"/>
      <c r="B495" s="190"/>
      <c r="C495" s="184"/>
      <c r="D495" s="190"/>
      <c r="E495" s="341" t="s">
        <v>104</v>
      </c>
      <c r="F495" s="342"/>
      <c r="G495" s="343" t="s">
        <v>105</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44</v>
      </c>
      <c r="AC495" s="136"/>
      <c r="AD495" s="137"/>
      <c r="AE495" s="334" t="s">
        <v>106</v>
      </c>
      <c r="AF495" s="335"/>
      <c r="AG495" s="335"/>
      <c r="AH495" s="336"/>
      <c r="AI495" s="337" t="s">
        <v>107</v>
      </c>
      <c r="AJ495" s="337"/>
      <c r="AK495" s="337"/>
      <c r="AL495" s="161"/>
      <c r="AM495" s="337" t="s">
        <v>108</v>
      </c>
      <c r="AN495" s="337"/>
      <c r="AO495" s="337"/>
      <c r="AP495" s="161"/>
      <c r="AQ495" s="161" t="s">
        <v>46</v>
      </c>
      <c r="AR495" s="136"/>
      <c r="AS495" s="136"/>
      <c r="AT495" s="137"/>
      <c r="AU495" s="142" t="s">
        <v>47</v>
      </c>
      <c r="AV495" s="142"/>
      <c r="AW495" s="142"/>
      <c r="AX495" s="143"/>
      <c r="AY495">
        <f>COUNTA($G$497)</f>
        <v>0</v>
      </c>
    </row>
    <row r="496" spans="1:51" ht="18.75" hidden="1" customHeight="1">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48</v>
      </c>
      <c r="AH496" s="140"/>
      <c r="AI496" s="338"/>
      <c r="AJ496" s="338"/>
      <c r="AK496" s="338"/>
      <c r="AL496" s="160"/>
      <c r="AM496" s="338"/>
      <c r="AN496" s="338"/>
      <c r="AO496" s="338"/>
      <c r="AP496" s="160"/>
      <c r="AQ496" s="253"/>
      <c r="AR496" s="204"/>
      <c r="AS496" s="139" t="s">
        <v>48</v>
      </c>
      <c r="AT496" s="140"/>
      <c r="AU496" s="204"/>
      <c r="AV496" s="204"/>
      <c r="AW496" s="139" t="s">
        <v>49</v>
      </c>
      <c r="AX496" s="199"/>
      <c r="AY496">
        <f>$AY$495</f>
        <v>0</v>
      </c>
    </row>
    <row r="497" spans="1:51" ht="23.25" hidden="1" customHeight="1">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50</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51</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52</v>
      </c>
      <c r="Z499" s="214"/>
      <c r="AA499" s="215"/>
      <c r="AB499" s="581" t="s">
        <v>53</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c r="A500" s="193"/>
      <c r="B500" s="190"/>
      <c r="C500" s="184"/>
      <c r="D500" s="190"/>
      <c r="E500" s="341" t="s">
        <v>104</v>
      </c>
      <c r="F500" s="342"/>
      <c r="G500" s="343" t="s">
        <v>105</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44</v>
      </c>
      <c r="AC500" s="136"/>
      <c r="AD500" s="137"/>
      <c r="AE500" s="334" t="s">
        <v>106</v>
      </c>
      <c r="AF500" s="335"/>
      <c r="AG500" s="335"/>
      <c r="AH500" s="336"/>
      <c r="AI500" s="337" t="s">
        <v>107</v>
      </c>
      <c r="AJ500" s="337"/>
      <c r="AK500" s="337"/>
      <c r="AL500" s="161"/>
      <c r="AM500" s="337" t="s">
        <v>108</v>
      </c>
      <c r="AN500" s="337"/>
      <c r="AO500" s="337"/>
      <c r="AP500" s="161"/>
      <c r="AQ500" s="161" t="s">
        <v>46</v>
      </c>
      <c r="AR500" s="136"/>
      <c r="AS500" s="136"/>
      <c r="AT500" s="137"/>
      <c r="AU500" s="142" t="s">
        <v>47</v>
      </c>
      <c r="AV500" s="142"/>
      <c r="AW500" s="142"/>
      <c r="AX500" s="143"/>
      <c r="AY500">
        <f>COUNTA($G$502)</f>
        <v>0</v>
      </c>
    </row>
    <row r="501" spans="1:51" ht="18.75" hidden="1" customHeight="1">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48</v>
      </c>
      <c r="AH501" s="140"/>
      <c r="AI501" s="338"/>
      <c r="AJ501" s="338"/>
      <c r="AK501" s="338"/>
      <c r="AL501" s="160"/>
      <c r="AM501" s="338"/>
      <c r="AN501" s="338"/>
      <c r="AO501" s="338"/>
      <c r="AP501" s="160"/>
      <c r="AQ501" s="253"/>
      <c r="AR501" s="204"/>
      <c r="AS501" s="139" t="s">
        <v>48</v>
      </c>
      <c r="AT501" s="140"/>
      <c r="AU501" s="204"/>
      <c r="AV501" s="204"/>
      <c r="AW501" s="139" t="s">
        <v>49</v>
      </c>
      <c r="AX501" s="199"/>
      <c r="AY501">
        <f>$AY$500</f>
        <v>0</v>
      </c>
    </row>
    <row r="502" spans="1:51" ht="23.25" hidden="1" customHeight="1">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50</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51</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52</v>
      </c>
      <c r="Z504" s="214"/>
      <c r="AA504" s="215"/>
      <c r="AB504" s="581" t="s">
        <v>53</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c r="A505" s="193"/>
      <c r="B505" s="190"/>
      <c r="C505" s="184"/>
      <c r="D505" s="190"/>
      <c r="E505" s="341" t="s">
        <v>104</v>
      </c>
      <c r="F505" s="342"/>
      <c r="G505" s="343" t="s">
        <v>105</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44</v>
      </c>
      <c r="AC505" s="136"/>
      <c r="AD505" s="137"/>
      <c r="AE505" s="334" t="s">
        <v>106</v>
      </c>
      <c r="AF505" s="335"/>
      <c r="AG505" s="335"/>
      <c r="AH505" s="336"/>
      <c r="AI505" s="337" t="s">
        <v>107</v>
      </c>
      <c r="AJ505" s="337"/>
      <c r="AK505" s="337"/>
      <c r="AL505" s="161"/>
      <c r="AM505" s="337" t="s">
        <v>108</v>
      </c>
      <c r="AN505" s="337"/>
      <c r="AO505" s="337"/>
      <c r="AP505" s="161"/>
      <c r="AQ505" s="161" t="s">
        <v>46</v>
      </c>
      <c r="AR505" s="136"/>
      <c r="AS505" s="136"/>
      <c r="AT505" s="137"/>
      <c r="AU505" s="142" t="s">
        <v>47</v>
      </c>
      <c r="AV505" s="142"/>
      <c r="AW505" s="142"/>
      <c r="AX505" s="143"/>
      <c r="AY505">
        <f>COUNTA($G$507)</f>
        <v>0</v>
      </c>
    </row>
    <row r="506" spans="1:51" ht="18.75" hidden="1" customHeight="1">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48</v>
      </c>
      <c r="AH506" s="140"/>
      <c r="AI506" s="338"/>
      <c r="AJ506" s="338"/>
      <c r="AK506" s="338"/>
      <c r="AL506" s="160"/>
      <c r="AM506" s="338"/>
      <c r="AN506" s="338"/>
      <c r="AO506" s="338"/>
      <c r="AP506" s="160"/>
      <c r="AQ506" s="253"/>
      <c r="AR506" s="204"/>
      <c r="AS506" s="139" t="s">
        <v>48</v>
      </c>
      <c r="AT506" s="140"/>
      <c r="AU506" s="204"/>
      <c r="AV506" s="204"/>
      <c r="AW506" s="139" t="s">
        <v>49</v>
      </c>
      <c r="AX506" s="199"/>
      <c r="AY506">
        <f>$AY$505</f>
        <v>0</v>
      </c>
    </row>
    <row r="507" spans="1:51" ht="23.25" hidden="1" customHeight="1">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50</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51</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52</v>
      </c>
      <c r="Z509" s="214"/>
      <c r="AA509" s="215"/>
      <c r="AB509" s="581" t="s">
        <v>53</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c r="A510" s="193"/>
      <c r="B510" s="190"/>
      <c r="C510" s="184"/>
      <c r="D510" s="190"/>
      <c r="E510" s="341" t="s">
        <v>109</v>
      </c>
      <c r="F510" s="342"/>
      <c r="G510" s="343" t="s">
        <v>110</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44</v>
      </c>
      <c r="AC510" s="136"/>
      <c r="AD510" s="137"/>
      <c r="AE510" s="334" t="s">
        <v>106</v>
      </c>
      <c r="AF510" s="335"/>
      <c r="AG510" s="335"/>
      <c r="AH510" s="336"/>
      <c r="AI510" s="337" t="s">
        <v>107</v>
      </c>
      <c r="AJ510" s="337"/>
      <c r="AK510" s="337"/>
      <c r="AL510" s="161"/>
      <c r="AM510" s="337" t="s">
        <v>108</v>
      </c>
      <c r="AN510" s="337"/>
      <c r="AO510" s="337"/>
      <c r="AP510" s="161"/>
      <c r="AQ510" s="161" t="s">
        <v>46</v>
      </c>
      <c r="AR510" s="136"/>
      <c r="AS510" s="136"/>
      <c r="AT510" s="137"/>
      <c r="AU510" s="142" t="s">
        <v>47</v>
      </c>
      <c r="AV510" s="142"/>
      <c r="AW510" s="142"/>
      <c r="AX510" s="143"/>
      <c r="AY510">
        <f>COUNTA($G$512)</f>
        <v>0</v>
      </c>
    </row>
    <row r="511" spans="1:51" ht="18.75" hidden="1" customHeight="1">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48</v>
      </c>
      <c r="AH511" s="140"/>
      <c r="AI511" s="338"/>
      <c r="AJ511" s="338"/>
      <c r="AK511" s="338"/>
      <c r="AL511" s="160"/>
      <c r="AM511" s="338"/>
      <c r="AN511" s="338"/>
      <c r="AO511" s="338"/>
      <c r="AP511" s="160"/>
      <c r="AQ511" s="253"/>
      <c r="AR511" s="204"/>
      <c r="AS511" s="139" t="s">
        <v>48</v>
      </c>
      <c r="AT511" s="140"/>
      <c r="AU511" s="204"/>
      <c r="AV511" s="204"/>
      <c r="AW511" s="139" t="s">
        <v>49</v>
      </c>
      <c r="AX511" s="199"/>
      <c r="AY511">
        <f>$AY$510</f>
        <v>0</v>
      </c>
    </row>
    <row r="512" spans="1:51" ht="23.25" hidden="1" customHeight="1">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50</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51</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52</v>
      </c>
      <c r="Z514" s="214"/>
      <c r="AA514" s="215"/>
      <c r="AB514" s="581" t="s">
        <v>53</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c r="A515" s="193"/>
      <c r="B515" s="190"/>
      <c r="C515" s="184"/>
      <c r="D515" s="190"/>
      <c r="E515" s="341" t="s">
        <v>109</v>
      </c>
      <c r="F515" s="342"/>
      <c r="G515" s="343" t="s">
        <v>110</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44</v>
      </c>
      <c r="AC515" s="136"/>
      <c r="AD515" s="137"/>
      <c r="AE515" s="334" t="s">
        <v>106</v>
      </c>
      <c r="AF515" s="335"/>
      <c r="AG515" s="335"/>
      <c r="AH515" s="336"/>
      <c r="AI515" s="337" t="s">
        <v>107</v>
      </c>
      <c r="AJ515" s="337"/>
      <c r="AK515" s="337"/>
      <c r="AL515" s="161"/>
      <c r="AM515" s="337" t="s">
        <v>108</v>
      </c>
      <c r="AN515" s="337"/>
      <c r="AO515" s="337"/>
      <c r="AP515" s="161"/>
      <c r="AQ515" s="161" t="s">
        <v>46</v>
      </c>
      <c r="AR515" s="136"/>
      <c r="AS515" s="136"/>
      <c r="AT515" s="137"/>
      <c r="AU515" s="142" t="s">
        <v>47</v>
      </c>
      <c r="AV515" s="142"/>
      <c r="AW515" s="142"/>
      <c r="AX515" s="143"/>
      <c r="AY515">
        <f>COUNTA($G$517)</f>
        <v>0</v>
      </c>
    </row>
    <row r="516" spans="1:51" ht="18.75" hidden="1" customHeight="1">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48</v>
      </c>
      <c r="AH516" s="140"/>
      <c r="AI516" s="338"/>
      <c r="AJ516" s="338"/>
      <c r="AK516" s="338"/>
      <c r="AL516" s="160"/>
      <c r="AM516" s="338"/>
      <c r="AN516" s="338"/>
      <c r="AO516" s="338"/>
      <c r="AP516" s="160"/>
      <c r="AQ516" s="253"/>
      <c r="AR516" s="204"/>
      <c r="AS516" s="139" t="s">
        <v>48</v>
      </c>
      <c r="AT516" s="140"/>
      <c r="AU516" s="204"/>
      <c r="AV516" s="204"/>
      <c r="AW516" s="139" t="s">
        <v>49</v>
      </c>
      <c r="AX516" s="199"/>
      <c r="AY516">
        <f>$AY$515</f>
        <v>0</v>
      </c>
    </row>
    <row r="517" spans="1:51" ht="23.25" hidden="1" customHeight="1">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50</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51</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52</v>
      </c>
      <c r="Z519" s="214"/>
      <c r="AA519" s="215"/>
      <c r="AB519" s="581" t="s">
        <v>53</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c r="A520" s="193"/>
      <c r="B520" s="190"/>
      <c r="C520" s="184"/>
      <c r="D520" s="190"/>
      <c r="E520" s="341" t="s">
        <v>109</v>
      </c>
      <c r="F520" s="342"/>
      <c r="G520" s="343" t="s">
        <v>110</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44</v>
      </c>
      <c r="AC520" s="136"/>
      <c r="AD520" s="137"/>
      <c r="AE520" s="334" t="s">
        <v>106</v>
      </c>
      <c r="AF520" s="335"/>
      <c r="AG520" s="335"/>
      <c r="AH520" s="336"/>
      <c r="AI520" s="337" t="s">
        <v>107</v>
      </c>
      <c r="AJ520" s="337"/>
      <c r="AK520" s="337"/>
      <c r="AL520" s="161"/>
      <c r="AM520" s="337" t="s">
        <v>108</v>
      </c>
      <c r="AN520" s="337"/>
      <c r="AO520" s="337"/>
      <c r="AP520" s="161"/>
      <c r="AQ520" s="161" t="s">
        <v>46</v>
      </c>
      <c r="AR520" s="136"/>
      <c r="AS520" s="136"/>
      <c r="AT520" s="137"/>
      <c r="AU520" s="142" t="s">
        <v>47</v>
      </c>
      <c r="AV520" s="142"/>
      <c r="AW520" s="142"/>
      <c r="AX520" s="143"/>
      <c r="AY520">
        <f>COUNTA($G$522)</f>
        <v>0</v>
      </c>
    </row>
    <row r="521" spans="1:51" ht="18.75" hidden="1" customHeight="1">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48</v>
      </c>
      <c r="AH521" s="140"/>
      <c r="AI521" s="338"/>
      <c r="AJ521" s="338"/>
      <c r="AK521" s="338"/>
      <c r="AL521" s="160"/>
      <c r="AM521" s="338"/>
      <c r="AN521" s="338"/>
      <c r="AO521" s="338"/>
      <c r="AP521" s="160"/>
      <c r="AQ521" s="253"/>
      <c r="AR521" s="204"/>
      <c r="AS521" s="139" t="s">
        <v>48</v>
      </c>
      <c r="AT521" s="140"/>
      <c r="AU521" s="204"/>
      <c r="AV521" s="204"/>
      <c r="AW521" s="139" t="s">
        <v>49</v>
      </c>
      <c r="AX521" s="199"/>
      <c r="AY521">
        <f>$AY$520</f>
        <v>0</v>
      </c>
    </row>
    <row r="522" spans="1:51" ht="23.25" hidden="1" customHeight="1">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50</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51</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52</v>
      </c>
      <c r="Z524" s="214"/>
      <c r="AA524" s="215"/>
      <c r="AB524" s="581" t="s">
        <v>53</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c r="A525" s="193"/>
      <c r="B525" s="190"/>
      <c r="C525" s="184"/>
      <c r="D525" s="190"/>
      <c r="E525" s="341" t="s">
        <v>109</v>
      </c>
      <c r="F525" s="342"/>
      <c r="G525" s="343" t="s">
        <v>110</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44</v>
      </c>
      <c r="AC525" s="136"/>
      <c r="AD525" s="137"/>
      <c r="AE525" s="334" t="s">
        <v>106</v>
      </c>
      <c r="AF525" s="335"/>
      <c r="AG525" s="335"/>
      <c r="AH525" s="336"/>
      <c r="AI525" s="337" t="s">
        <v>107</v>
      </c>
      <c r="AJ525" s="337"/>
      <c r="AK525" s="337"/>
      <c r="AL525" s="161"/>
      <c r="AM525" s="337" t="s">
        <v>108</v>
      </c>
      <c r="AN525" s="337"/>
      <c r="AO525" s="337"/>
      <c r="AP525" s="161"/>
      <c r="AQ525" s="161" t="s">
        <v>46</v>
      </c>
      <c r="AR525" s="136"/>
      <c r="AS525" s="136"/>
      <c r="AT525" s="137"/>
      <c r="AU525" s="142" t="s">
        <v>47</v>
      </c>
      <c r="AV525" s="142"/>
      <c r="AW525" s="142"/>
      <c r="AX525" s="143"/>
      <c r="AY525">
        <f>COUNTA($G$527)</f>
        <v>0</v>
      </c>
    </row>
    <row r="526" spans="1:51" ht="18.75" hidden="1" customHeight="1">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48</v>
      </c>
      <c r="AH526" s="140"/>
      <c r="AI526" s="338"/>
      <c r="AJ526" s="338"/>
      <c r="AK526" s="338"/>
      <c r="AL526" s="160"/>
      <c r="AM526" s="338"/>
      <c r="AN526" s="338"/>
      <c r="AO526" s="338"/>
      <c r="AP526" s="160"/>
      <c r="AQ526" s="253"/>
      <c r="AR526" s="204"/>
      <c r="AS526" s="139" t="s">
        <v>48</v>
      </c>
      <c r="AT526" s="140"/>
      <c r="AU526" s="204"/>
      <c r="AV526" s="204"/>
      <c r="AW526" s="139" t="s">
        <v>49</v>
      </c>
      <c r="AX526" s="199"/>
      <c r="AY526">
        <f>$AY$525</f>
        <v>0</v>
      </c>
    </row>
    <row r="527" spans="1:51" ht="23.25" hidden="1" customHeight="1">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50</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51</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52</v>
      </c>
      <c r="Z529" s="214"/>
      <c r="AA529" s="215"/>
      <c r="AB529" s="581" t="s">
        <v>53</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c r="A530" s="193"/>
      <c r="B530" s="190"/>
      <c r="C530" s="184"/>
      <c r="D530" s="190"/>
      <c r="E530" s="341" t="s">
        <v>109</v>
      </c>
      <c r="F530" s="342"/>
      <c r="G530" s="343" t="s">
        <v>110</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44</v>
      </c>
      <c r="AC530" s="136"/>
      <c r="AD530" s="137"/>
      <c r="AE530" s="334" t="s">
        <v>106</v>
      </c>
      <c r="AF530" s="335"/>
      <c r="AG530" s="335"/>
      <c r="AH530" s="336"/>
      <c r="AI530" s="337" t="s">
        <v>107</v>
      </c>
      <c r="AJ530" s="337"/>
      <c r="AK530" s="337"/>
      <c r="AL530" s="161"/>
      <c r="AM530" s="337" t="s">
        <v>108</v>
      </c>
      <c r="AN530" s="337"/>
      <c r="AO530" s="337"/>
      <c r="AP530" s="161"/>
      <c r="AQ530" s="161" t="s">
        <v>46</v>
      </c>
      <c r="AR530" s="136"/>
      <c r="AS530" s="136"/>
      <c r="AT530" s="137"/>
      <c r="AU530" s="142" t="s">
        <v>47</v>
      </c>
      <c r="AV530" s="142"/>
      <c r="AW530" s="142"/>
      <c r="AX530" s="143"/>
      <c r="AY530">
        <f>COUNTA($G$532)</f>
        <v>0</v>
      </c>
    </row>
    <row r="531" spans="1:51" ht="18.75" hidden="1" customHeight="1">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48</v>
      </c>
      <c r="AH531" s="140"/>
      <c r="AI531" s="338"/>
      <c r="AJ531" s="338"/>
      <c r="AK531" s="338"/>
      <c r="AL531" s="160"/>
      <c r="AM531" s="338"/>
      <c r="AN531" s="338"/>
      <c r="AO531" s="338"/>
      <c r="AP531" s="160"/>
      <c r="AQ531" s="253"/>
      <c r="AR531" s="204"/>
      <c r="AS531" s="139" t="s">
        <v>48</v>
      </c>
      <c r="AT531" s="140"/>
      <c r="AU531" s="204"/>
      <c r="AV531" s="204"/>
      <c r="AW531" s="139" t="s">
        <v>49</v>
      </c>
      <c r="AX531" s="199"/>
      <c r="AY531">
        <f>$AY$530</f>
        <v>0</v>
      </c>
    </row>
    <row r="532" spans="1:51" ht="23.25" hidden="1" customHeight="1">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50</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51</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52</v>
      </c>
      <c r="Z534" s="214"/>
      <c r="AA534" s="215"/>
      <c r="AB534" s="581" t="s">
        <v>53</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9" hidden="1" customHeight="1">
      <c r="A535" s="193"/>
      <c r="B535" s="190"/>
      <c r="C535" s="184"/>
      <c r="D535" s="190"/>
      <c r="E535" s="128" t="s">
        <v>113</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c r="A538" s="193"/>
      <c r="B538" s="190"/>
      <c r="C538" s="184"/>
      <c r="D538" s="190"/>
      <c r="E538" s="178" t="s">
        <v>112</v>
      </c>
      <c r="F538" s="179"/>
      <c r="G538" s="897" t="s">
        <v>103</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c r="A539" s="193"/>
      <c r="B539" s="190"/>
      <c r="C539" s="184"/>
      <c r="D539" s="190"/>
      <c r="E539" s="341" t="s">
        <v>104</v>
      </c>
      <c r="F539" s="342"/>
      <c r="G539" s="343" t="s">
        <v>105</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44</v>
      </c>
      <c r="AC539" s="136"/>
      <c r="AD539" s="137"/>
      <c r="AE539" s="334" t="s">
        <v>106</v>
      </c>
      <c r="AF539" s="335"/>
      <c r="AG539" s="335"/>
      <c r="AH539" s="336"/>
      <c r="AI539" s="337" t="s">
        <v>107</v>
      </c>
      <c r="AJ539" s="337"/>
      <c r="AK539" s="337"/>
      <c r="AL539" s="161"/>
      <c r="AM539" s="337" t="s">
        <v>108</v>
      </c>
      <c r="AN539" s="337"/>
      <c r="AO539" s="337"/>
      <c r="AP539" s="161"/>
      <c r="AQ539" s="161" t="s">
        <v>46</v>
      </c>
      <c r="AR539" s="136"/>
      <c r="AS539" s="136"/>
      <c r="AT539" s="137"/>
      <c r="AU539" s="142" t="s">
        <v>47</v>
      </c>
      <c r="AV539" s="142"/>
      <c r="AW539" s="142"/>
      <c r="AX539" s="143"/>
      <c r="AY539">
        <f>COUNTA($G$541)</f>
        <v>0</v>
      </c>
    </row>
    <row r="540" spans="1:51" ht="18.75" hidden="1" customHeight="1">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48</v>
      </c>
      <c r="AH540" s="140"/>
      <c r="AI540" s="338"/>
      <c r="AJ540" s="338"/>
      <c r="AK540" s="338"/>
      <c r="AL540" s="160"/>
      <c r="AM540" s="338"/>
      <c r="AN540" s="338"/>
      <c r="AO540" s="338"/>
      <c r="AP540" s="160"/>
      <c r="AQ540" s="253"/>
      <c r="AR540" s="204"/>
      <c r="AS540" s="139" t="s">
        <v>48</v>
      </c>
      <c r="AT540" s="140"/>
      <c r="AU540" s="204"/>
      <c r="AV540" s="204"/>
      <c r="AW540" s="139" t="s">
        <v>49</v>
      </c>
      <c r="AX540" s="199"/>
      <c r="AY540">
        <f>$AY$539</f>
        <v>0</v>
      </c>
    </row>
    <row r="541" spans="1:51" ht="23.25" hidden="1" customHeight="1">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50</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51</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52</v>
      </c>
      <c r="Z543" s="214"/>
      <c r="AA543" s="215"/>
      <c r="AB543" s="581" t="s">
        <v>53</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c r="A544" s="193"/>
      <c r="B544" s="190"/>
      <c r="C544" s="184"/>
      <c r="D544" s="190"/>
      <c r="E544" s="341" t="s">
        <v>104</v>
      </c>
      <c r="F544" s="342"/>
      <c r="G544" s="343" t="s">
        <v>105</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44</v>
      </c>
      <c r="AC544" s="136"/>
      <c r="AD544" s="137"/>
      <c r="AE544" s="334" t="s">
        <v>106</v>
      </c>
      <c r="AF544" s="335"/>
      <c r="AG544" s="335"/>
      <c r="AH544" s="336"/>
      <c r="AI544" s="337" t="s">
        <v>107</v>
      </c>
      <c r="AJ544" s="337"/>
      <c r="AK544" s="337"/>
      <c r="AL544" s="161"/>
      <c r="AM544" s="337" t="s">
        <v>108</v>
      </c>
      <c r="AN544" s="337"/>
      <c r="AO544" s="337"/>
      <c r="AP544" s="161"/>
      <c r="AQ544" s="161" t="s">
        <v>46</v>
      </c>
      <c r="AR544" s="136"/>
      <c r="AS544" s="136"/>
      <c r="AT544" s="137"/>
      <c r="AU544" s="142" t="s">
        <v>47</v>
      </c>
      <c r="AV544" s="142"/>
      <c r="AW544" s="142"/>
      <c r="AX544" s="143"/>
      <c r="AY544">
        <f>COUNTA($G$546)</f>
        <v>0</v>
      </c>
    </row>
    <row r="545" spans="1:51" ht="18.75" hidden="1" customHeight="1">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48</v>
      </c>
      <c r="AH545" s="140"/>
      <c r="AI545" s="338"/>
      <c r="AJ545" s="338"/>
      <c r="AK545" s="338"/>
      <c r="AL545" s="160"/>
      <c r="AM545" s="338"/>
      <c r="AN545" s="338"/>
      <c r="AO545" s="338"/>
      <c r="AP545" s="160"/>
      <c r="AQ545" s="253"/>
      <c r="AR545" s="204"/>
      <c r="AS545" s="139" t="s">
        <v>48</v>
      </c>
      <c r="AT545" s="140"/>
      <c r="AU545" s="204"/>
      <c r="AV545" s="204"/>
      <c r="AW545" s="139" t="s">
        <v>49</v>
      </c>
      <c r="AX545" s="199"/>
      <c r="AY545">
        <f>$AY$544</f>
        <v>0</v>
      </c>
    </row>
    <row r="546" spans="1:51" ht="23.25" hidden="1" customHeight="1">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50</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51</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52</v>
      </c>
      <c r="Z548" s="214"/>
      <c r="AA548" s="215"/>
      <c r="AB548" s="581" t="s">
        <v>53</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c r="A549" s="193"/>
      <c r="B549" s="190"/>
      <c r="C549" s="184"/>
      <c r="D549" s="190"/>
      <c r="E549" s="341" t="s">
        <v>104</v>
      </c>
      <c r="F549" s="342"/>
      <c r="G549" s="343" t="s">
        <v>105</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44</v>
      </c>
      <c r="AC549" s="136"/>
      <c r="AD549" s="137"/>
      <c r="AE549" s="334" t="s">
        <v>106</v>
      </c>
      <c r="AF549" s="335"/>
      <c r="AG549" s="335"/>
      <c r="AH549" s="336"/>
      <c r="AI549" s="337" t="s">
        <v>107</v>
      </c>
      <c r="AJ549" s="337"/>
      <c r="AK549" s="337"/>
      <c r="AL549" s="161"/>
      <c r="AM549" s="337" t="s">
        <v>108</v>
      </c>
      <c r="AN549" s="337"/>
      <c r="AO549" s="337"/>
      <c r="AP549" s="161"/>
      <c r="AQ549" s="161" t="s">
        <v>46</v>
      </c>
      <c r="AR549" s="136"/>
      <c r="AS549" s="136"/>
      <c r="AT549" s="137"/>
      <c r="AU549" s="142" t="s">
        <v>47</v>
      </c>
      <c r="AV549" s="142"/>
      <c r="AW549" s="142"/>
      <c r="AX549" s="143"/>
      <c r="AY549">
        <f>COUNTA($G$551)</f>
        <v>0</v>
      </c>
    </row>
    <row r="550" spans="1:51" ht="18.75" hidden="1" customHeight="1">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48</v>
      </c>
      <c r="AH550" s="140"/>
      <c r="AI550" s="338"/>
      <c r="AJ550" s="338"/>
      <c r="AK550" s="338"/>
      <c r="AL550" s="160"/>
      <c r="AM550" s="338"/>
      <c r="AN550" s="338"/>
      <c r="AO550" s="338"/>
      <c r="AP550" s="160"/>
      <c r="AQ550" s="253"/>
      <c r="AR550" s="204"/>
      <c r="AS550" s="139" t="s">
        <v>48</v>
      </c>
      <c r="AT550" s="140"/>
      <c r="AU550" s="204"/>
      <c r="AV550" s="204"/>
      <c r="AW550" s="139" t="s">
        <v>49</v>
      </c>
      <c r="AX550" s="199"/>
      <c r="AY550">
        <f>$AY$549</f>
        <v>0</v>
      </c>
    </row>
    <row r="551" spans="1:51" ht="23.25" hidden="1" customHeight="1">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50</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51</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52</v>
      </c>
      <c r="Z553" s="214"/>
      <c r="AA553" s="215"/>
      <c r="AB553" s="581" t="s">
        <v>53</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c r="A554" s="193"/>
      <c r="B554" s="190"/>
      <c r="C554" s="184"/>
      <c r="D554" s="190"/>
      <c r="E554" s="341" t="s">
        <v>104</v>
      </c>
      <c r="F554" s="342"/>
      <c r="G554" s="343" t="s">
        <v>105</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44</v>
      </c>
      <c r="AC554" s="136"/>
      <c r="AD554" s="137"/>
      <c r="AE554" s="334" t="s">
        <v>106</v>
      </c>
      <c r="AF554" s="335"/>
      <c r="AG554" s="335"/>
      <c r="AH554" s="336"/>
      <c r="AI554" s="337" t="s">
        <v>107</v>
      </c>
      <c r="AJ554" s="337"/>
      <c r="AK554" s="337"/>
      <c r="AL554" s="161"/>
      <c r="AM554" s="337" t="s">
        <v>108</v>
      </c>
      <c r="AN554" s="337"/>
      <c r="AO554" s="337"/>
      <c r="AP554" s="161"/>
      <c r="AQ554" s="161" t="s">
        <v>46</v>
      </c>
      <c r="AR554" s="136"/>
      <c r="AS554" s="136"/>
      <c r="AT554" s="137"/>
      <c r="AU554" s="142" t="s">
        <v>47</v>
      </c>
      <c r="AV554" s="142"/>
      <c r="AW554" s="142"/>
      <c r="AX554" s="143"/>
      <c r="AY554">
        <f>COUNTA($G$556)</f>
        <v>0</v>
      </c>
    </row>
    <row r="555" spans="1:51" ht="18.75" hidden="1" customHeight="1">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48</v>
      </c>
      <c r="AH555" s="140"/>
      <c r="AI555" s="338"/>
      <c r="AJ555" s="338"/>
      <c r="AK555" s="338"/>
      <c r="AL555" s="160"/>
      <c r="AM555" s="338"/>
      <c r="AN555" s="338"/>
      <c r="AO555" s="338"/>
      <c r="AP555" s="160"/>
      <c r="AQ555" s="253"/>
      <c r="AR555" s="204"/>
      <c r="AS555" s="139" t="s">
        <v>48</v>
      </c>
      <c r="AT555" s="140"/>
      <c r="AU555" s="204"/>
      <c r="AV555" s="204"/>
      <c r="AW555" s="139" t="s">
        <v>49</v>
      </c>
      <c r="AX555" s="199"/>
      <c r="AY555">
        <f>$AY$554</f>
        <v>0</v>
      </c>
    </row>
    <row r="556" spans="1:51" ht="23.25" hidden="1" customHeight="1">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50</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51</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52</v>
      </c>
      <c r="Z558" s="214"/>
      <c r="AA558" s="215"/>
      <c r="AB558" s="581" t="s">
        <v>53</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c r="A559" s="193"/>
      <c r="B559" s="190"/>
      <c r="C559" s="184"/>
      <c r="D559" s="190"/>
      <c r="E559" s="341" t="s">
        <v>104</v>
      </c>
      <c r="F559" s="342"/>
      <c r="G559" s="343" t="s">
        <v>105</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44</v>
      </c>
      <c r="AC559" s="136"/>
      <c r="AD559" s="137"/>
      <c r="AE559" s="334" t="s">
        <v>106</v>
      </c>
      <c r="AF559" s="335"/>
      <c r="AG559" s="335"/>
      <c r="AH559" s="336"/>
      <c r="AI559" s="337" t="s">
        <v>107</v>
      </c>
      <c r="AJ559" s="337"/>
      <c r="AK559" s="337"/>
      <c r="AL559" s="161"/>
      <c r="AM559" s="337" t="s">
        <v>108</v>
      </c>
      <c r="AN559" s="337"/>
      <c r="AO559" s="337"/>
      <c r="AP559" s="161"/>
      <c r="AQ559" s="161" t="s">
        <v>46</v>
      </c>
      <c r="AR559" s="136"/>
      <c r="AS559" s="136"/>
      <c r="AT559" s="137"/>
      <c r="AU559" s="142" t="s">
        <v>47</v>
      </c>
      <c r="AV559" s="142"/>
      <c r="AW559" s="142"/>
      <c r="AX559" s="143"/>
      <c r="AY559">
        <f>COUNTA($G$561)</f>
        <v>0</v>
      </c>
    </row>
    <row r="560" spans="1:51" ht="18.75" hidden="1" customHeight="1">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48</v>
      </c>
      <c r="AH560" s="140"/>
      <c r="AI560" s="338"/>
      <c r="AJ560" s="338"/>
      <c r="AK560" s="338"/>
      <c r="AL560" s="160"/>
      <c r="AM560" s="338"/>
      <c r="AN560" s="338"/>
      <c r="AO560" s="338"/>
      <c r="AP560" s="160"/>
      <c r="AQ560" s="253"/>
      <c r="AR560" s="204"/>
      <c r="AS560" s="139" t="s">
        <v>48</v>
      </c>
      <c r="AT560" s="140"/>
      <c r="AU560" s="204"/>
      <c r="AV560" s="204"/>
      <c r="AW560" s="139" t="s">
        <v>49</v>
      </c>
      <c r="AX560" s="199"/>
      <c r="AY560">
        <f>$AY$559</f>
        <v>0</v>
      </c>
    </row>
    <row r="561" spans="1:51" ht="23.25" hidden="1" customHeight="1">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50</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51</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52</v>
      </c>
      <c r="Z563" s="214"/>
      <c r="AA563" s="215"/>
      <c r="AB563" s="581" t="s">
        <v>53</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c r="A564" s="193"/>
      <c r="B564" s="190"/>
      <c r="C564" s="184"/>
      <c r="D564" s="190"/>
      <c r="E564" s="341" t="s">
        <v>109</v>
      </c>
      <c r="F564" s="342"/>
      <c r="G564" s="343" t="s">
        <v>110</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44</v>
      </c>
      <c r="AC564" s="136"/>
      <c r="AD564" s="137"/>
      <c r="AE564" s="334" t="s">
        <v>106</v>
      </c>
      <c r="AF564" s="335"/>
      <c r="AG564" s="335"/>
      <c r="AH564" s="336"/>
      <c r="AI564" s="337" t="s">
        <v>107</v>
      </c>
      <c r="AJ564" s="337"/>
      <c r="AK564" s="337"/>
      <c r="AL564" s="161"/>
      <c r="AM564" s="337" t="s">
        <v>108</v>
      </c>
      <c r="AN564" s="337"/>
      <c r="AO564" s="337"/>
      <c r="AP564" s="161"/>
      <c r="AQ564" s="161" t="s">
        <v>46</v>
      </c>
      <c r="AR564" s="136"/>
      <c r="AS564" s="136"/>
      <c r="AT564" s="137"/>
      <c r="AU564" s="142" t="s">
        <v>47</v>
      </c>
      <c r="AV564" s="142"/>
      <c r="AW564" s="142"/>
      <c r="AX564" s="143"/>
      <c r="AY564">
        <f>COUNTA($G$566)</f>
        <v>0</v>
      </c>
    </row>
    <row r="565" spans="1:51" ht="18.75" hidden="1" customHeight="1">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48</v>
      </c>
      <c r="AH565" s="140"/>
      <c r="AI565" s="338"/>
      <c r="AJ565" s="338"/>
      <c r="AK565" s="338"/>
      <c r="AL565" s="160"/>
      <c r="AM565" s="338"/>
      <c r="AN565" s="338"/>
      <c r="AO565" s="338"/>
      <c r="AP565" s="160"/>
      <c r="AQ565" s="253"/>
      <c r="AR565" s="204"/>
      <c r="AS565" s="139" t="s">
        <v>48</v>
      </c>
      <c r="AT565" s="140"/>
      <c r="AU565" s="204"/>
      <c r="AV565" s="204"/>
      <c r="AW565" s="139" t="s">
        <v>49</v>
      </c>
      <c r="AX565" s="199"/>
      <c r="AY565">
        <f>$AY$564</f>
        <v>0</v>
      </c>
    </row>
    <row r="566" spans="1:51" ht="23.25" hidden="1" customHeight="1">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50</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51</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52</v>
      </c>
      <c r="Z568" s="214"/>
      <c r="AA568" s="215"/>
      <c r="AB568" s="581" t="s">
        <v>53</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c r="A569" s="193"/>
      <c r="B569" s="190"/>
      <c r="C569" s="184"/>
      <c r="D569" s="190"/>
      <c r="E569" s="341" t="s">
        <v>109</v>
      </c>
      <c r="F569" s="342"/>
      <c r="G569" s="343" t="s">
        <v>110</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44</v>
      </c>
      <c r="AC569" s="136"/>
      <c r="AD569" s="137"/>
      <c r="AE569" s="334" t="s">
        <v>106</v>
      </c>
      <c r="AF569" s="335"/>
      <c r="AG569" s="335"/>
      <c r="AH569" s="336"/>
      <c r="AI569" s="337" t="s">
        <v>107</v>
      </c>
      <c r="AJ569" s="337"/>
      <c r="AK569" s="337"/>
      <c r="AL569" s="161"/>
      <c r="AM569" s="337" t="s">
        <v>108</v>
      </c>
      <c r="AN569" s="337"/>
      <c r="AO569" s="337"/>
      <c r="AP569" s="161"/>
      <c r="AQ569" s="161" t="s">
        <v>46</v>
      </c>
      <c r="AR569" s="136"/>
      <c r="AS569" s="136"/>
      <c r="AT569" s="137"/>
      <c r="AU569" s="142" t="s">
        <v>47</v>
      </c>
      <c r="AV569" s="142"/>
      <c r="AW569" s="142"/>
      <c r="AX569" s="143"/>
      <c r="AY569">
        <f>COUNTA($G$571)</f>
        <v>0</v>
      </c>
    </row>
    <row r="570" spans="1:51" ht="18.75" hidden="1" customHeight="1">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48</v>
      </c>
      <c r="AH570" s="140"/>
      <c r="AI570" s="338"/>
      <c r="AJ570" s="338"/>
      <c r="AK570" s="338"/>
      <c r="AL570" s="160"/>
      <c r="AM570" s="338"/>
      <c r="AN570" s="338"/>
      <c r="AO570" s="338"/>
      <c r="AP570" s="160"/>
      <c r="AQ570" s="253"/>
      <c r="AR570" s="204"/>
      <c r="AS570" s="139" t="s">
        <v>48</v>
      </c>
      <c r="AT570" s="140"/>
      <c r="AU570" s="204"/>
      <c r="AV570" s="204"/>
      <c r="AW570" s="139" t="s">
        <v>49</v>
      </c>
      <c r="AX570" s="199"/>
      <c r="AY570">
        <f>$AY$569</f>
        <v>0</v>
      </c>
    </row>
    <row r="571" spans="1:51" ht="23.25" hidden="1" customHeight="1">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50</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51</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52</v>
      </c>
      <c r="Z573" s="214"/>
      <c r="AA573" s="215"/>
      <c r="AB573" s="581" t="s">
        <v>53</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c r="A574" s="193"/>
      <c r="B574" s="190"/>
      <c r="C574" s="184"/>
      <c r="D574" s="190"/>
      <c r="E574" s="341" t="s">
        <v>109</v>
      </c>
      <c r="F574" s="342"/>
      <c r="G574" s="343" t="s">
        <v>110</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44</v>
      </c>
      <c r="AC574" s="136"/>
      <c r="AD574" s="137"/>
      <c r="AE574" s="334" t="s">
        <v>106</v>
      </c>
      <c r="AF574" s="335"/>
      <c r="AG574" s="335"/>
      <c r="AH574" s="336"/>
      <c r="AI574" s="337" t="s">
        <v>107</v>
      </c>
      <c r="AJ574" s="337"/>
      <c r="AK574" s="337"/>
      <c r="AL574" s="161"/>
      <c r="AM574" s="337" t="s">
        <v>108</v>
      </c>
      <c r="AN574" s="337"/>
      <c r="AO574" s="337"/>
      <c r="AP574" s="161"/>
      <c r="AQ574" s="161" t="s">
        <v>46</v>
      </c>
      <c r="AR574" s="136"/>
      <c r="AS574" s="136"/>
      <c r="AT574" s="137"/>
      <c r="AU574" s="142" t="s">
        <v>47</v>
      </c>
      <c r="AV574" s="142"/>
      <c r="AW574" s="142"/>
      <c r="AX574" s="143"/>
      <c r="AY574">
        <f>COUNTA($G$576)</f>
        <v>0</v>
      </c>
    </row>
    <row r="575" spans="1:51" ht="18.75" hidden="1" customHeight="1">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48</v>
      </c>
      <c r="AH575" s="140"/>
      <c r="AI575" s="338"/>
      <c r="AJ575" s="338"/>
      <c r="AK575" s="338"/>
      <c r="AL575" s="160"/>
      <c r="AM575" s="338"/>
      <c r="AN575" s="338"/>
      <c r="AO575" s="338"/>
      <c r="AP575" s="160"/>
      <c r="AQ575" s="253"/>
      <c r="AR575" s="204"/>
      <c r="AS575" s="139" t="s">
        <v>48</v>
      </c>
      <c r="AT575" s="140"/>
      <c r="AU575" s="204"/>
      <c r="AV575" s="204"/>
      <c r="AW575" s="139" t="s">
        <v>49</v>
      </c>
      <c r="AX575" s="199"/>
      <c r="AY575">
        <f>$AY$574</f>
        <v>0</v>
      </c>
    </row>
    <row r="576" spans="1:51" ht="23.25" hidden="1" customHeight="1">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50</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51</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52</v>
      </c>
      <c r="Z578" s="214"/>
      <c r="AA578" s="215"/>
      <c r="AB578" s="581" t="s">
        <v>53</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c r="A579" s="193"/>
      <c r="B579" s="190"/>
      <c r="C579" s="184"/>
      <c r="D579" s="190"/>
      <c r="E579" s="341" t="s">
        <v>109</v>
      </c>
      <c r="F579" s="342"/>
      <c r="G579" s="343" t="s">
        <v>110</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44</v>
      </c>
      <c r="AC579" s="136"/>
      <c r="AD579" s="137"/>
      <c r="AE579" s="334" t="s">
        <v>106</v>
      </c>
      <c r="AF579" s="335"/>
      <c r="AG579" s="335"/>
      <c r="AH579" s="336"/>
      <c r="AI579" s="337" t="s">
        <v>107</v>
      </c>
      <c r="AJ579" s="337"/>
      <c r="AK579" s="337"/>
      <c r="AL579" s="161"/>
      <c r="AM579" s="337" t="s">
        <v>108</v>
      </c>
      <c r="AN579" s="337"/>
      <c r="AO579" s="337"/>
      <c r="AP579" s="161"/>
      <c r="AQ579" s="161" t="s">
        <v>46</v>
      </c>
      <c r="AR579" s="136"/>
      <c r="AS579" s="136"/>
      <c r="AT579" s="137"/>
      <c r="AU579" s="142" t="s">
        <v>47</v>
      </c>
      <c r="AV579" s="142"/>
      <c r="AW579" s="142"/>
      <c r="AX579" s="143"/>
      <c r="AY579">
        <f>COUNTA($G$581)</f>
        <v>0</v>
      </c>
    </row>
    <row r="580" spans="1:51" ht="18.75" hidden="1" customHeight="1">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48</v>
      </c>
      <c r="AH580" s="140"/>
      <c r="AI580" s="338"/>
      <c r="AJ580" s="338"/>
      <c r="AK580" s="338"/>
      <c r="AL580" s="160"/>
      <c r="AM580" s="338"/>
      <c r="AN580" s="338"/>
      <c r="AO580" s="338"/>
      <c r="AP580" s="160"/>
      <c r="AQ580" s="253"/>
      <c r="AR580" s="204"/>
      <c r="AS580" s="139" t="s">
        <v>48</v>
      </c>
      <c r="AT580" s="140"/>
      <c r="AU580" s="204"/>
      <c r="AV580" s="204"/>
      <c r="AW580" s="139" t="s">
        <v>49</v>
      </c>
      <c r="AX580" s="199"/>
      <c r="AY580">
        <f>$AY$579</f>
        <v>0</v>
      </c>
    </row>
    <row r="581" spans="1:51" ht="23.25" hidden="1" customHeight="1">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50</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51</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52</v>
      </c>
      <c r="Z583" s="214"/>
      <c r="AA583" s="215"/>
      <c r="AB583" s="581" t="s">
        <v>53</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c r="A584" s="193"/>
      <c r="B584" s="190"/>
      <c r="C584" s="184"/>
      <c r="D584" s="190"/>
      <c r="E584" s="341" t="s">
        <v>109</v>
      </c>
      <c r="F584" s="342"/>
      <c r="G584" s="343" t="s">
        <v>110</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44</v>
      </c>
      <c r="AC584" s="136"/>
      <c r="AD584" s="137"/>
      <c r="AE584" s="334" t="s">
        <v>106</v>
      </c>
      <c r="AF584" s="335"/>
      <c r="AG584" s="335"/>
      <c r="AH584" s="336"/>
      <c r="AI584" s="337" t="s">
        <v>107</v>
      </c>
      <c r="AJ584" s="337"/>
      <c r="AK584" s="337"/>
      <c r="AL584" s="161"/>
      <c r="AM584" s="337" t="s">
        <v>108</v>
      </c>
      <c r="AN584" s="337"/>
      <c r="AO584" s="337"/>
      <c r="AP584" s="161"/>
      <c r="AQ584" s="161" t="s">
        <v>46</v>
      </c>
      <c r="AR584" s="136"/>
      <c r="AS584" s="136"/>
      <c r="AT584" s="137"/>
      <c r="AU584" s="142" t="s">
        <v>47</v>
      </c>
      <c r="AV584" s="142"/>
      <c r="AW584" s="142"/>
      <c r="AX584" s="143"/>
      <c r="AY584">
        <f>COUNTA($G$586)</f>
        <v>0</v>
      </c>
    </row>
    <row r="585" spans="1:51" ht="18.75" hidden="1" customHeight="1">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48</v>
      </c>
      <c r="AH585" s="140"/>
      <c r="AI585" s="338"/>
      <c r="AJ585" s="338"/>
      <c r="AK585" s="338"/>
      <c r="AL585" s="160"/>
      <c r="AM585" s="338"/>
      <c r="AN585" s="338"/>
      <c r="AO585" s="338"/>
      <c r="AP585" s="160"/>
      <c r="AQ585" s="253"/>
      <c r="AR585" s="204"/>
      <c r="AS585" s="139" t="s">
        <v>48</v>
      </c>
      <c r="AT585" s="140"/>
      <c r="AU585" s="204"/>
      <c r="AV585" s="204"/>
      <c r="AW585" s="139" t="s">
        <v>49</v>
      </c>
      <c r="AX585" s="199"/>
      <c r="AY585">
        <f>$AY$584</f>
        <v>0</v>
      </c>
    </row>
    <row r="586" spans="1:51" ht="23.25" hidden="1" customHeight="1">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50</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51</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52</v>
      </c>
      <c r="Z588" s="214"/>
      <c r="AA588" s="215"/>
      <c r="AB588" s="581" t="s">
        <v>53</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9" hidden="1" customHeight="1">
      <c r="A589" s="193"/>
      <c r="B589" s="190"/>
      <c r="C589" s="184"/>
      <c r="D589" s="190"/>
      <c r="E589" s="128" t="s">
        <v>113</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c r="A592" s="193"/>
      <c r="B592" s="190"/>
      <c r="C592" s="184"/>
      <c r="D592" s="190"/>
      <c r="E592" s="178" t="s">
        <v>112</v>
      </c>
      <c r="F592" s="179"/>
      <c r="G592" s="897" t="s">
        <v>103</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c r="A593" s="193"/>
      <c r="B593" s="190"/>
      <c r="C593" s="184"/>
      <c r="D593" s="190"/>
      <c r="E593" s="341" t="s">
        <v>104</v>
      </c>
      <c r="F593" s="342"/>
      <c r="G593" s="343" t="s">
        <v>105</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44</v>
      </c>
      <c r="AC593" s="136"/>
      <c r="AD593" s="137"/>
      <c r="AE593" s="334" t="s">
        <v>106</v>
      </c>
      <c r="AF593" s="335"/>
      <c r="AG593" s="335"/>
      <c r="AH593" s="336"/>
      <c r="AI593" s="337" t="s">
        <v>107</v>
      </c>
      <c r="AJ593" s="337"/>
      <c r="AK593" s="337"/>
      <c r="AL593" s="161"/>
      <c r="AM593" s="337" t="s">
        <v>108</v>
      </c>
      <c r="AN593" s="337"/>
      <c r="AO593" s="337"/>
      <c r="AP593" s="161"/>
      <c r="AQ593" s="161" t="s">
        <v>46</v>
      </c>
      <c r="AR593" s="136"/>
      <c r="AS593" s="136"/>
      <c r="AT593" s="137"/>
      <c r="AU593" s="142" t="s">
        <v>47</v>
      </c>
      <c r="AV593" s="142"/>
      <c r="AW593" s="142"/>
      <c r="AX593" s="143"/>
      <c r="AY593">
        <f>COUNTA($G$595)</f>
        <v>0</v>
      </c>
    </row>
    <row r="594" spans="1:51" ht="18.75" hidden="1" customHeight="1">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48</v>
      </c>
      <c r="AH594" s="140"/>
      <c r="AI594" s="338"/>
      <c r="AJ594" s="338"/>
      <c r="AK594" s="338"/>
      <c r="AL594" s="160"/>
      <c r="AM594" s="338"/>
      <c r="AN594" s="338"/>
      <c r="AO594" s="338"/>
      <c r="AP594" s="160"/>
      <c r="AQ594" s="253"/>
      <c r="AR594" s="204"/>
      <c r="AS594" s="139" t="s">
        <v>48</v>
      </c>
      <c r="AT594" s="140"/>
      <c r="AU594" s="204"/>
      <c r="AV594" s="204"/>
      <c r="AW594" s="139" t="s">
        <v>49</v>
      </c>
      <c r="AX594" s="199"/>
      <c r="AY594">
        <f>$AY$593</f>
        <v>0</v>
      </c>
    </row>
    <row r="595" spans="1:51" ht="23.25" hidden="1" customHeight="1">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50</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51</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52</v>
      </c>
      <c r="Z597" s="214"/>
      <c r="AA597" s="215"/>
      <c r="AB597" s="581" t="s">
        <v>53</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c r="A598" s="193"/>
      <c r="B598" s="190"/>
      <c r="C598" s="184"/>
      <c r="D598" s="190"/>
      <c r="E598" s="341" t="s">
        <v>104</v>
      </c>
      <c r="F598" s="342"/>
      <c r="G598" s="343" t="s">
        <v>105</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44</v>
      </c>
      <c r="AC598" s="136"/>
      <c r="AD598" s="137"/>
      <c r="AE598" s="334" t="s">
        <v>106</v>
      </c>
      <c r="AF598" s="335"/>
      <c r="AG598" s="335"/>
      <c r="AH598" s="336"/>
      <c r="AI598" s="337" t="s">
        <v>107</v>
      </c>
      <c r="AJ598" s="337"/>
      <c r="AK598" s="337"/>
      <c r="AL598" s="161"/>
      <c r="AM598" s="337" t="s">
        <v>108</v>
      </c>
      <c r="AN598" s="337"/>
      <c r="AO598" s="337"/>
      <c r="AP598" s="161"/>
      <c r="AQ598" s="161" t="s">
        <v>46</v>
      </c>
      <c r="AR598" s="136"/>
      <c r="AS598" s="136"/>
      <c r="AT598" s="137"/>
      <c r="AU598" s="142" t="s">
        <v>47</v>
      </c>
      <c r="AV598" s="142"/>
      <c r="AW598" s="142"/>
      <c r="AX598" s="143"/>
      <c r="AY598">
        <f>COUNTA($G$600)</f>
        <v>0</v>
      </c>
    </row>
    <row r="599" spans="1:51" ht="18.75" hidden="1" customHeight="1">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48</v>
      </c>
      <c r="AH599" s="140"/>
      <c r="AI599" s="338"/>
      <c r="AJ599" s="338"/>
      <c r="AK599" s="338"/>
      <c r="AL599" s="160"/>
      <c r="AM599" s="338"/>
      <c r="AN599" s="338"/>
      <c r="AO599" s="338"/>
      <c r="AP599" s="160"/>
      <c r="AQ599" s="253"/>
      <c r="AR599" s="204"/>
      <c r="AS599" s="139" t="s">
        <v>48</v>
      </c>
      <c r="AT599" s="140"/>
      <c r="AU599" s="204"/>
      <c r="AV599" s="204"/>
      <c r="AW599" s="139" t="s">
        <v>49</v>
      </c>
      <c r="AX599" s="199"/>
      <c r="AY599">
        <f>$AY$598</f>
        <v>0</v>
      </c>
    </row>
    <row r="600" spans="1:51" ht="23.25" hidden="1" customHeight="1">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50</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51</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52</v>
      </c>
      <c r="Z602" s="214"/>
      <c r="AA602" s="215"/>
      <c r="AB602" s="581" t="s">
        <v>53</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c r="A603" s="193"/>
      <c r="B603" s="190"/>
      <c r="C603" s="184"/>
      <c r="D603" s="190"/>
      <c r="E603" s="341" t="s">
        <v>104</v>
      </c>
      <c r="F603" s="342"/>
      <c r="G603" s="343" t="s">
        <v>105</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44</v>
      </c>
      <c r="AC603" s="136"/>
      <c r="AD603" s="137"/>
      <c r="AE603" s="334" t="s">
        <v>106</v>
      </c>
      <c r="AF603" s="335"/>
      <c r="AG603" s="335"/>
      <c r="AH603" s="336"/>
      <c r="AI603" s="337" t="s">
        <v>107</v>
      </c>
      <c r="AJ603" s="337"/>
      <c r="AK603" s="337"/>
      <c r="AL603" s="161"/>
      <c r="AM603" s="337" t="s">
        <v>108</v>
      </c>
      <c r="AN603" s="337"/>
      <c r="AO603" s="337"/>
      <c r="AP603" s="161"/>
      <c r="AQ603" s="161" t="s">
        <v>46</v>
      </c>
      <c r="AR603" s="136"/>
      <c r="AS603" s="136"/>
      <c r="AT603" s="137"/>
      <c r="AU603" s="142" t="s">
        <v>47</v>
      </c>
      <c r="AV603" s="142"/>
      <c r="AW603" s="142"/>
      <c r="AX603" s="143"/>
      <c r="AY603">
        <f>COUNTA($G$605)</f>
        <v>0</v>
      </c>
    </row>
    <row r="604" spans="1:51" ht="18.75" hidden="1" customHeight="1">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48</v>
      </c>
      <c r="AH604" s="140"/>
      <c r="AI604" s="338"/>
      <c r="AJ604" s="338"/>
      <c r="AK604" s="338"/>
      <c r="AL604" s="160"/>
      <c r="AM604" s="338"/>
      <c r="AN604" s="338"/>
      <c r="AO604" s="338"/>
      <c r="AP604" s="160"/>
      <c r="AQ604" s="253"/>
      <c r="AR604" s="204"/>
      <c r="AS604" s="139" t="s">
        <v>48</v>
      </c>
      <c r="AT604" s="140"/>
      <c r="AU604" s="204"/>
      <c r="AV604" s="204"/>
      <c r="AW604" s="139" t="s">
        <v>49</v>
      </c>
      <c r="AX604" s="199"/>
      <c r="AY604">
        <f>$AY$603</f>
        <v>0</v>
      </c>
    </row>
    <row r="605" spans="1:51" ht="23.25" hidden="1" customHeight="1">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50</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51</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52</v>
      </c>
      <c r="Z607" s="214"/>
      <c r="AA607" s="215"/>
      <c r="AB607" s="581" t="s">
        <v>53</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c r="A608" s="193"/>
      <c r="B608" s="190"/>
      <c r="C608" s="184"/>
      <c r="D608" s="190"/>
      <c r="E608" s="341" t="s">
        <v>104</v>
      </c>
      <c r="F608" s="342"/>
      <c r="G608" s="343" t="s">
        <v>105</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44</v>
      </c>
      <c r="AC608" s="136"/>
      <c r="AD608" s="137"/>
      <c r="AE608" s="334" t="s">
        <v>106</v>
      </c>
      <c r="AF608" s="335"/>
      <c r="AG608" s="335"/>
      <c r="AH608" s="336"/>
      <c r="AI608" s="337" t="s">
        <v>107</v>
      </c>
      <c r="AJ608" s="337"/>
      <c r="AK608" s="337"/>
      <c r="AL608" s="161"/>
      <c r="AM608" s="337" t="s">
        <v>108</v>
      </c>
      <c r="AN608" s="337"/>
      <c r="AO608" s="337"/>
      <c r="AP608" s="161"/>
      <c r="AQ608" s="161" t="s">
        <v>46</v>
      </c>
      <c r="AR608" s="136"/>
      <c r="AS608" s="136"/>
      <c r="AT608" s="137"/>
      <c r="AU608" s="142" t="s">
        <v>47</v>
      </c>
      <c r="AV608" s="142"/>
      <c r="AW608" s="142"/>
      <c r="AX608" s="143"/>
      <c r="AY608">
        <f>COUNTA($G$610)</f>
        <v>0</v>
      </c>
    </row>
    <row r="609" spans="1:51" ht="18.75" hidden="1" customHeight="1">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48</v>
      </c>
      <c r="AH609" s="140"/>
      <c r="AI609" s="338"/>
      <c r="AJ609" s="338"/>
      <c r="AK609" s="338"/>
      <c r="AL609" s="160"/>
      <c r="AM609" s="338"/>
      <c r="AN609" s="338"/>
      <c r="AO609" s="338"/>
      <c r="AP609" s="160"/>
      <c r="AQ609" s="253"/>
      <c r="AR609" s="204"/>
      <c r="AS609" s="139" t="s">
        <v>48</v>
      </c>
      <c r="AT609" s="140"/>
      <c r="AU609" s="204"/>
      <c r="AV609" s="204"/>
      <c r="AW609" s="139" t="s">
        <v>49</v>
      </c>
      <c r="AX609" s="199"/>
      <c r="AY609">
        <f>$AY$608</f>
        <v>0</v>
      </c>
    </row>
    <row r="610" spans="1:51" ht="23.25" hidden="1" customHeight="1">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50</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51</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52</v>
      </c>
      <c r="Z612" s="214"/>
      <c r="AA612" s="215"/>
      <c r="AB612" s="581" t="s">
        <v>53</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c r="A613" s="193"/>
      <c r="B613" s="190"/>
      <c r="C613" s="184"/>
      <c r="D613" s="190"/>
      <c r="E613" s="341" t="s">
        <v>104</v>
      </c>
      <c r="F613" s="342"/>
      <c r="G613" s="343" t="s">
        <v>105</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44</v>
      </c>
      <c r="AC613" s="136"/>
      <c r="AD613" s="137"/>
      <c r="AE613" s="334" t="s">
        <v>106</v>
      </c>
      <c r="AF613" s="335"/>
      <c r="AG613" s="335"/>
      <c r="AH613" s="336"/>
      <c r="AI613" s="337" t="s">
        <v>107</v>
      </c>
      <c r="AJ613" s="337"/>
      <c r="AK613" s="337"/>
      <c r="AL613" s="161"/>
      <c r="AM613" s="337" t="s">
        <v>108</v>
      </c>
      <c r="AN613" s="337"/>
      <c r="AO613" s="337"/>
      <c r="AP613" s="161"/>
      <c r="AQ613" s="161" t="s">
        <v>46</v>
      </c>
      <c r="AR613" s="136"/>
      <c r="AS613" s="136"/>
      <c r="AT613" s="137"/>
      <c r="AU613" s="142" t="s">
        <v>47</v>
      </c>
      <c r="AV613" s="142"/>
      <c r="AW613" s="142"/>
      <c r="AX613" s="143"/>
      <c r="AY613">
        <f>COUNTA($G$615)</f>
        <v>0</v>
      </c>
    </row>
    <row r="614" spans="1:51" ht="18.75" hidden="1" customHeight="1">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48</v>
      </c>
      <c r="AH614" s="140"/>
      <c r="AI614" s="338"/>
      <c r="AJ614" s="338"/>
      <c r="AK614" s="338"/>
      <c r="AL614" s="160"/>
      <c r="AM614" s="338"/>
      <c r="AN614" s="338"/>
      <c r="AO614" s="338"/>
      <c r="AP614" s="160"/>
      <c r="AQ614" s="253"/>
      <c r="AR614" s="204"/>
      <c r="AS614" s="139" t="s">
        <v>48</v>
      </c>
      <c r="AT614" s="140"/>
      <c r="AU614" s="204"/>
      <c r="AV614" s="204"/>
      <c r="AW614" s="139" t="s">
        <v>49</v>
      </c>
      <c r="AX614" s="199"/>
      <c r="AY614">
        <f>$AY$613</f>
        <v>0</v>
      </c>
    </row>
    <row r="615" spans="1:51" ht="23.25" hidden="1" customHeight="1">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50</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51</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52</v>
      </c>
      <c r="Z617" s="214"/>
      <c r="AA617" s="215"/>
      <c r="AB617" s="581" t="s">
        <v>53</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c r="A618" s="193"/>
      <c r="B618" s="190"/>
      <c r="C618" s="184"/>
      <c r="D618" s="190"/>
      <c r="E618" s="341" t="s">
        <v>109</v>
      </c>
      <c r="F618" s="342"/>
      <c r="G618" s="343" t="s">
        <v>110</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44</v>
      </c>
      <c r="AC618" s="136"/>
      <c r="AD618" s="137"/>
      <c r="AE618" s="334" t="s">
        <v>106</v>
      </c>
      <c r="AF618" s="335"/>
      <c r="AG618" s="335"/>
      <c r="AH618" s="336"/>
      <c r="AI618" s="337" t="s">
        <v>107</v>
      </c>
      <c r="AJ618" s="337"/>
      <c r="AK618" s="337"/>
      <c r="AL618" s="161"/>
      <c r="AM618" s="337" t="s">
        <v>108</v>
      </c>
      <c r="AN618" s="337"/>
      <c r="AO618" s="337"/>
      <c r="AP618" s="161"/>
      <c r="AQ618" s="161" t="s">
        <v>46</v>
      </c>
      <c r="AR618" s="136"/>
      <c r="AS618" s="136"/>
      <c r="AT618" s="137"/>
      <c r="AU618" s="142" t="s">
        <v>47</v>
      </c>
      <c r="AV618" s="142"/>
      <c r="AW618" s="142"/>
      <c r="AX618" s="143"/>
      <c r="AY618">
        <f>COUNTA($G$620)</f>
        <v>0</v>
      </c>
    </row>
    <row r="619" spans="1:51" ht="18.75" hidden="1" customHeight="1">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48</v>
      </c>
      <c r="AH619" s="140"/>
      <c r="AI619" s="338"/>
      <c r="AJ619" s="338"/>
      <c r="AK619" s="338"/>
      <c r="AL619" s="160"/>
      <c r="AM619" s="338"/>
      <c r="AN619" s="338"/>
      <c r="AO619" s="338"/>
      <c r="AP619" s="160"/>
      <c r="AQ619" s="253"/>
      <c r="AR619" s="204"/>
      <c r="AS619" s="139" t="s">
        <v>48</v>
      </c>
      <c r="AT619" s="140"/>
      <c r="AU619" s="204"/>
      <c r="AV619" s="204"/>
      <c r="AW619" s="139" t="s">
        <v>49</v>
      </c>
      <c r="AX619" s="199"/>
      <c r="AY619">
        <f>$AY$618</f>
        <v>0</v>
      </c>
    </row>
    <row r="620" spans="1:51" ht="23.25" hidden="1" customHeight="1">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50</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51</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52</v>
      </c>
      <c r="Z622" s="214"/>
      <c r="AA622" s="215"/>
      <c r="AB622" s="581" t="s">
        <v>53</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c r="A623" s="193"/>
      <c r="B623" s="190"/>
      <c r="C623" s="184"/>
      <c r="D623" s="190"/>
      <c r="E623" s="341" t="s">
        <v>109</v>
      </c>
      <c r="F623" s="342"/>
      <c r="G623" s="343" t="s">
        <v>110</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44</v>
      </c>
      <c r="AC623" s="136"/>
      <c r="AD623" s="137"/>
      <c r="AE623" s="334" t="s">
        <v>106</v>
      </c>
      <c r="AF623" s="335"/>
      <c r="AG623" s="335"/>
      <c r="AH623" s="336"/>
      <c r="AI623" s="337" t="s">
        <v>107</v>
      </c>
      <c r="AJ623" s="337"/>
      <c r="AK623" s="337"/>
      <c r="AL623" s="161"/>
      <c r="AM623" s="337" t="s">
        <v>108</v>
      </c>
      <c r="AN623" s="337"/>
      <c r="AO623" s="337"/>
      <c r="AP623" s="161"/>
      <c r="AQ623" s="161" t="s">
        <v>46</v>
      </c>
      <c r="AR623" s="136"/>
      <c r="AS623" s="136"/>
      <c r="AT623" s="137"/>
      <c r="AU623" s="142" t="s">
        <v>47</v>
      </c>
      <c r="AV623" s="142"/>
      <c r="AW623" s="142"/>
      <c r="AX623" s="143"/>
      <c r="AY623">
        <f>COUNTA($G$625)</f>
        <v>0</v>
      </c>
    </row>
    <row r="624" spans="1:51" ht="18.75" hidden="1" customHeight="1">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48</v>
      </c>
      <c r="AH624" s="140"/>
      <c r="AI624" s="338"/>
      <c r="AJ624" s="338"/>
      <c r="AK624" s="338"/>
      <c r="AL624" s="160"/>
      <c r="AM624" s="338"/>
      <c r="AN624" s="338"/>
      <c r="AO624" s="338"/>
      <c r="AP624" s="160"/>
      <c r="AQ624" s="253"/>
      <c r="AR624" s="204"/>
      <c r="AS624" s="139" t="s">
        <v>48</v>
      </c>
      <c r="AT624" s="140"/>
      <c r="AU624" s="204"/>
      <c r="AV624" s="204"/>
      <c r="AW624" s="139" t="s">
        <v>49</v>
      </c>
      <c r="AX624" s="199"/>
      <c r="AY624">
        <f>$AY$623</f>
        <v>0</v>
      </c>
    </row>
    <row r="625" spans="1:51" ht="23.25" hidden="1" customHeight="1">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50</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51</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52</v>
      </c>
      <c r="Z627" s="214"/>
      <c r="AA627" s="215"/>
      <c r="AB627" s="581" t="s">
        <v>53</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c r="A628" s="193"/>
      <c r="B628" s="190"/>
      <c r="C628" s="184"/>
      <c r="D628" s="190"/>
      <c r="E628" s="341" t="s">
        <v>109</v>
      </c>
      <c r="F628" s="342"/>
      <c r="G628" s="343" t="s">
        <v>110</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44</v>
      </c>
      <c r="AC628" s="136"/>
      <c r="AD628" s="137"/>
      <c r="AE628" s="334" t="s">
        <v>106</v>
      </c>
      <c r="AF628" s="335"/>
      <c r="AG628" s="335"/>
      <c r="AH628" s="336"/>
      <c r="AI628" s="337" t="s">
        <v>107</v>
      </c>
      <c r="AJ628" s="337"/>
      <c r="AK628" s="337"/>
      <c r="AL628" s="161"/>
      <c r="AM628" s="337" t="s">
        <v>108</v>
      </c>
      <c r="AN628" s="337"/>
      <c r="AO628" s="337"/>
      <c r="AP628" s="161"/>
      <c r="AQ628" s="161" t="s">
        <v>46</v>
      </c>
      <c r="AR628" s="136"/>
      <c r="AS628" s="136"/>
      <c r="AT628" s="137"/>
      <c r="AU628" s="142" t="s">
        <v>47</v>
      </c>
      <c r="AV628" s="142"/>
      <c r="AW628" s="142"/>
      <c r="AX628" s="143"/>
      <c r="AY628">
        <f>COUNTA($G$630)</f>
        <v>0</v>
      </c>
    </row>
    <row r="629" spans="1:51" ht="18.75" hidden="1" customHeight="1">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48</v>
      </c>
      <c r="AH629" s="140"/>
      <c r="AI629" s="338"/>
      <c r="AJ629" s="338"/>
      <c r="AK629" s="338"/>
      <c r="AL629" s="160"/>
      <c r="AM629" s="338"/>
      <c r="AN629" s="338"/>
      <c r="AO629" s="338"/>
      <c r="AP629" s="160"/>
      <c r="AQ629" s="253"/>
      <c r="AR629" s="204"/>
      <c r="AS629" s="139" t="s">
        <v>48</v>
      </c>
      <c r="AT629" s="140"/>
      <c r="AU629" s="204"/>
      <c r="AV629" s="204"/>
      <c r="AW629" s="139" t="s">
        <v>49</v>
      </c>
      <c r="AX629" s="199"/>
      <c r="AY629">
        <f>$AY$628</f>
        <v>0</v>
      </c>
    </row>
    <row r="630" spans="1:51" ht="23.25" hidden="1" customHeight="1">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50</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51</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52</v>
      </c>
      <c r="Z632" s="214"/>
      <c r="AA632" s="215"/>
      <c r="AB632" s="581" t="s">
        <v>53</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c r="A633" s="193"/>
      <c r="B633" s="190"/>
      <c r="C633" s="184"/>
      <c r="D633" s="190"/>
      <c r="E633" s="341" t="s">
        <v>109</v>
      </c>
      <c r="F633" s="342"/>
      <c r="G633" s="343" t="s">
        <v>110</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44</v>
      </c>
      <c r="AC633" s="136"/>
      <c r="AD633" s="137"/>
      <c r="AE633" s="334" t="s">
        <v>106</v>
      </c>
      <c r="AF633" s="335"/>
      <c r="AG633" s="335"/>
      <c r="AH633" s="336"/>
      <c r="AI633" s="337" t="s">
        <v>107</v>
      </c>
      <c r="AJ633" s="337"/>
      <c r="AK633" s="337"/>
      <c r="AL633" s="161"/>
      <c r="AM633" s="337" t="s">
        <v>108</v>
      </c>
      <c r="AN633" s="337"/>
      <c r="AO633" s="337"/>
      <c r="AP633" s="161"/>
      <c r="AQ633" s="161" t="s">
        <v>46</v>
      </c>
      <c r="AR633" s="136"/>
      <c r="AS633" s="136"/>
      <c r="AT633" s="137"/>
      <c r="AU633" s="142" t="s">
        <v>47</v>
      </c>
      <c r="AV633" s="142"/>
      <c r="AW633" s="142"/>
      <c r="AX633" s="143"/>
      <c r="AY633">
        <f>COUNTA($G$635)</f>
        <v>0</v>
      </c>
    </row>
    <row r="634" spans="1:51" ht="18.75" hidden="1" customHeight="1">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48</v>
      </c>
      <c r="AH634" s="140"/>
      <c r="AI634" s="338"/>
      <c r="AJ634" s="338"/>
      <c r="AK634" s="338"/>
      <c r="AL634" s="160"/>
      <c r="AM634" s="338"/>
      <c r="AN634" s="338"/>
      <c r="AO634" s="338"/>
      <c r="AP634" s="160"/>
      <c r="AQ634" s="253"/>
      <c r="AR634" s="204"/>
      <c r="AS634" s="139" t="s">
        <v>48</v>
      </c>
      <c r="AT634" s="140"/>
      <c r="AU634" s="204"/>
      <c r="AV634" s="204"/>
      <c r="AW634" s="139" t="s">
        <v>49</v>
      </c>
      <c r="AX634" s="199"/>
      <c r="AY634">
        <f>$AY$633</f>
        <v>0</v>
      </c>
    </row>
    <row r="635" spans="1:51" ht="23.25" hidden="1" customHeight="1">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50</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51</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52</v>
      </c>
      <c r="Z637" s="214"/>
      <c r="AA637" s="215"/>
      <c r="AB637" s="581" t="s">
        <v>53</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c r="A638" s="193"/>
      <c r="B638" s="190"/>
      <c r="C638" s="184"/>
      <c r="D638" s="190"/>
      <c r="E638" s="341" t="s">
        <v>109</v>
      </c>
      <c r="F638" s="342"/>
      <c r="G638" s="343" t="s">
        <v>110</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44</v>
      </c>
      <c r="AC638" s="136"/>
      <c r="AD638" s="137"/>
      <c r="AE638" s="334" t="s">
        <v>106</v>
      </c>
      <c r="AF638" s="335"/>
      <c r="AG638" s="335"/>
      <c r="AH638" s="336"/>
      <c r="AI638" s="337" t="s">
        <v>107</v>
      </c>
      <c r="AJ638" s="337"/>
      <c r="AK638" s="337"/>
      <c r="AL638" s="161"/>
      <c r="AM638" s="337" t="s">
        <v>108</v>
      </c>
      <c r="AN638" s="337"/>
      <c r="AO638" s="337"/>
      <c r="AP638" s="161"/>
      <c r="AQ638" s="161" t="s">
        <v>46</v>
      </c>
      <c r="AR638" s="136"/>
      <c r="AS638" s="136"/>
      <c r="AT638" s="137"/>
      <c r="AU638" s="142" t="s">
        <v>47</v>
      </c>
      <c r="AV638" s="142"/>
      <c r="AW638" s="142"/>
      <c r="AX638" s="143"/>
      <c r="AY638">
        <f>COUNTA($G$640)</f>
        <v>0</v>
      </c>
    </row>
    <row r="639" spans="1:51" ht="18.75" hidden="1" customHeight="1">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48</v>
      </c>
      <c r="AH639" s="140"/>
      <c r="AI639" s="338"/>
      <c r="AJ639" s="338"/>
      <c r="AK639" s="338"/>
      <c r="AL639" s="160"/>
      <c r="AM639" s="338"/>
      <c r="AN639" s="338"/>
      <c r="AO639" s="338"/>
      <c r="AP639" s="160"/>
      <c r="AQ639" s="253"/>
      <c r="AR639" s="204"/>
      <c r="AS639" s="139" t="s">
        <v>48</v>
      </c>
      <c r="AT639" s="140"/>
      <c r="AU639" s="204"/>
      <c r="AV639" s="204"/>
      <c r="AW639" s="139" t="s">
        <v>49</v>
      </c>
      <c r="AX639" s="199"/>
      <c r="AY639">
        <f>$AY$638</f>
        <v>0</v>
      </c>
    </row>
    <row r="640" spans="1:51" ht="23.25" hidden="1" customHeight="1">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50</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51</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52</v>
      </c>
      <c r="Z642" s="214"/>
      <c r="AA642" s="215"/>
      <c r="AB642" s="581" t="s">
        <v>53</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9" hidden="1" customHeight="1">
      <c r="A643" s="193"/>
      <c r="B643" s="190"/>
      <c r="C643" s="184"/>
      <c r="D643" s="190"/>
      <c r="E643" s="128" t="s">
        <v>113</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c r="A646" s="193"/>
      <c r="B646" s="190"/>
      <c r="C646" s="184"/>
      <c r="D646" s="190"/>
      <c r="E646" s="178" t="s">
        <v>112</v>
      </c>
      <c r="F646" s="179"/>
      <c r="G646" s="897" t="s">
        <v>103</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c r="A647" s="193"/>
      <c r="B647" s="190"/>
      <c r="C647" s="184"/>
      <c r="D647" s="190"/>
      <c r="E647" s="341" t="s">
        <v>104</v>
      </c>
      <c r="F647" s="342"/>
      <c r="G647" s="343" t="s">
        <v>105</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44</v>
      </c>
      <c r="AC647" s="136"/>
      <c r="AD647" s="137"/>
      <c r="AE647" s="334" t="s">
        <v>106</v>
      </c>
      <c r="AF647" s="335"/>
      <c r="AG647" s="335"/>
      <c r="AH647" s="336"/>
      <c r="AI647" s="337" t="s">
        <v>107</v>
      </c>
      <c r="AJ647" s="337"/>
      <c r="AK647" s="337"/>
      <c r="AL647" s="161"/>
      <c r="AM647" s="337" t="s">
        <v>108</v>
      </c>
      <c r="AN647" s="337"/>
      <c r="AO647" s="337"/>
      <c r="AP647" s="161"/>
      <c r="AQ647" s="161" t="s">
        <v>46</v>
      </c>
      <c r="AR647" s="136"/>
      <c r="AS647" s="136"/>
      <c r="AT647" s="137"/>
      <c r="AU647" s="142" t="s">
        <v>47</v>
      </c>
      <c r="AV647" s="142"/>
      <c r="AW647" s="142"/>
      <c r="AX647" s="143"/>
      <c r="AY647">
        <f>COUNTA($G$649)</f>
        <v>0</v>
      </c>
    </row>
    <row r="648" spans="1:51" ht="18.75" hidden="1" customHeight="1">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48</v>
      </c>
      <c r="AH648" s="140"/>
      <c r="AI648" s="338"/>
      <c r="AJ648" s="338"/>
      <c r="AK648" s="338"/>
      <c r="AL648" s="160"/>
      <c r="AM648" s="338"/>
      <c r="AN648" s="338"/>
      <c r="AO648" s="338"/>
      <c r="AP648" s="160"/>
      <c r="AQ648" s="253"/>
      <c r="AR648" s="204"/>
      <c r="AS648" s="139" t="s">
        <v>48</v>
      </c>
      <c r="AT648" s="140"/>
      <c r="AU648" s="204"/>
      <c r="AV648" s="204"/>
      <c r="AW648" s="139" t="s">
        <v>49</v>
      </c>
      <c r="AX648" s="199"/>
      <c r="AY648">
        <f>$AY$647</f>
        <v>0</v>
      </c>
    </row>
    <row r="649" spans="1:51" ht="23.25" hidden="1" customHeight="1">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50</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51</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52</v>
      </c>
      <c r="Z651" s="214"/>
      <c r="AA651" s="215"/>
      <c r="AB651" s="581" t="s">
        <v>53</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c r="A652" s="193"/>
      <c r="B652" s="190"/>
      <c r="C652" s="184"/>
      <c r="D652" s="190"/>
      <c r="E652" s="341" t="s">
        <v>104</v>
      </c>
      <c r="F652" s="342"/>
      <c r="G652" s="343" t="s">
        <v>105</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44</v>
      </c>
      <c r="AC652" s="136"/>
      <c r="AD652" s="137"/>
      <c r="AE652" s="334" t="s">
        <v>106</v>
      </c>
      <c r="AF652" s="335"/>
      <c r="AG652" s="335"/>
      <c r="AH652" s="336"/>
      <c r="AI652" s="337" t="s">
        <v>107</v>
      </c>
      <c r="AJ652" s="337"/>
      <c r="AK652" s="337"/>
      <c r="AL652" s="161"/>
      <c r="AM652" s="337" t="s">
        <v>108</v>
      </c>
      <c r="AN652" s="337"/>
      <c r="AO652" s="337"/>
      <c r="AP652" s="161"/>
      <c r="AQ652" s="161" t="s">
        <v>46</v>
      </c>
      <c r="AR652" s="136"/>
      <c r="AS652" s="136"/>
      <c r="AT652" s="137"/>
      <c r="AU652" s="142" t="s">
        <v>47</v>
      </c>
      <c r="AV652" s="142"/>
      <c r="AW652" s="142"/>
      <c r="AX652" s="143"/>
      <c r="AY652">
        <f>COUNTA($G$654)</f>
        <v>0</v>
      </c>
    </row>
    <row r="653" spans="1:51" ht="18.75" hidden="1" customHeight="1">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48</v>
      </c>
      <c r="AH653" s="140"/>
      <c r="AI653" s="338"/>
      <c r="AJ653" s="338"/>
      <c r="AK653" s="338"/>
      <c r="AL653" s="160"/>
      <c r="AM653" s="338"/>
      <c r="AN653" s="338"/>
      <c r="AO653" s="338"/>
      <c r="AP653" s="160"/>
      <c r="AQ653" s="253"/>
      <c r="AR653" s="204"/>
      <c r="AS653" s="139" t="s">
        <v>48</v>
      </c>
      <c r="AT653" s="140"/>
      <c r="AU653" s="204"/>
      <c r="AV653" s="204"/>
      <c r="AW653" s="139" t="s">
        <v>49</v>
      </c>
      <c r="AX653" s="199"/>
      <c r="AY653">
        <f>$AY$652</f>
        <v>0</v>
      </c>
    </row>
    <row r="654" spans="1:51" ht="23.25" hidden="1" customHeight="1">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50</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51</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52</v>
      </c>
      <c r="Z656" s="214"/>
      <c r="AA656" s="215"/>
      <c r="AB656" s="581" t="s">
        <v>53</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c r="A657" s="193"/>
      <c r="B657" s="190"/>
      <c r="C657" s="184"/>
      <c r="D657" s="190"/>
      <c r="E657" s="341" t="s">
        <v>104</v>
      </c>
      <c r="F657" s="342"/>
      <c r="G657" s="343" t="s">
        <v>105</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44</v>
      </c>
      <c r="AC657" s="136"/>
      <c r="AD657" s="137"/>
      <c r="AE657" s="334" t="s">
        <v>106</v>
      </c>
      <c r="AF657" s="335"/>
      <c r="AG657" s="335"/>
      <c r="AH657" s="336"/>
      <c r="AI657" s="337" t="s">
        <v>107</v>
      </c>
      <c r="AJ657" s="337"/>
      <c r="AK657" s="337"/>
      <c r="AL657" s="161"/>
      <c r="AM657" s="337" t="s">
        <v>108</v>
      </c>
      <c r="AN657" s="337"/>
      <c r="AO657" s="337"/>
      <c r="AP657" s="161"/>
      <c r="AQ657" s="161" t="s">
        <v>46</v>
      </c>
      <c r="AR657" s="136"/>
      <c r="AS657" s="136"/>
      <c r="AT657" s="137"/>
      <c r="AU657" s="142" t="s">
        <v>47</v>
      </c>
      <c r="AV657" s="142"/>
      <c r="AW657" s="142"/>
      <c r="AX657" s="143"/>
      <c r="AY657">
        <f>COUNTA($G$659)</f>
        <v>0</v>
      </c>
    </row>
    <row r="658" spans="1:51" ht="18.75" hidden="1" customHeight="1">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48</v>
      </c>
      <c r="AH658" s="140"/>
      <c r="AI658" s="338"/>
      <c r="AJ658" s="338"/>
      <c r="AK658" s="338"/>
      <c r="AL658" s="160"/>
      <c r="AM658" s="338"/>
      <c r="AN658" s="338"/>
      <c r="AO658" s="338"/>
      <c r="AP658" s="160"/>
      <c r="AQ658" s="253"/>
      <c r="AR658" s="204"/>
      <c r="AS658" s="139" t="s">
        <v>48</v>
      </c>
      <c r="AT658" s="140"/>
      <c r="AU658" s="204"/>
      <c r="AV658" s="204"/>
      <c r="AW658" s="139" t="s">
        <v>49</v>
      </c>
      <c r="AX658" s="199"/>
      <c r="AY658">
        <f>$AY$657</f>
        <v>0</v>
      </c>
    </row>
    <row r="659" spans="1:51" ht="23.25" hidden="1" customHeight="1">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50</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51</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52</v>
      </c>
      <c r="Z661" s="214"/>
      <c r="AA661" s="215"/>
      <c r="AB661" s="581" t="s">
        <v>53</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c r="A662" s="193"/>
      <c r="B662" s="190"/>
      <c r="C662" s="184"/>
      <c r="D662" s="190"/>
      <c r="E662" s="341" t="s">
        <v>104</v>
      </c>
      <c r="F662" s="342"/>
      <c r="G662" s="343" t="s">
        <v>105</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44</v>
      </c>
      <c r="AC662" s="136"/>
      <c r="AD662" s="137"/>
      <c r="AE662" s="334" t="s">
        <v>106</v>
      </c>
      <c r="AF662" s="335"/>
      <c r="AG662" s="335"/>
      <c r="AH662" s="336"/>
      <c r="AI662" s="337" t="s">
        <v>107</v>
      </c>
      <c r="AJ662" s="337"/>
      <c r="AK662" s="337"/>
      <c r="AL662" s="161"/>
      <c r="AM662" s="337" t="s">
        <v>108</v>
      </c>
      <c r="AN662" s="337"/>
      <c r="AO662" s="337"/>
      <c r="AP662" s="161"/>
      <c r="AQ662" s="161" t="s">
        <v>46</v>
      </c>
      <c r="AR662" s="136"/>
      <c r="AS662" s="136"/>
      <c r="AT662" s="137"/>
      <c r="AU662" s="142" t="s">
        <v>47</v>
      </c>
      <c r="AV662" s="142"/>
      <c r="AW662" s="142"/>
      <c r="AX662" s="143"/>
      <c r="AY662">
        <f>COUNTA($G$664)</f>
        <v>0</v>
      </c>
    </row>
    <row r="663" spans="1:51" ht="18.75" hidden="1" customHeight="1">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48</v>
      </c>
      <c r="AH663" s="140"/>
      <c r="AI663" s="338"/>
      <c r="AJ663" s="338"/>
      <c r="AK663" s="338"/>
      <c r="AL663" s="160"/>
      <c r="AM663" s="338"/>
      <c r="AN663" s="338"/>
      <c r="AO663" s="338"/>
      <c r="AP663" s="160"/>
      <c r="AQ663" s="253"/>
      <c r="AR663" s="204"/>
      <c r="AS663" s="139" t="s">
        <v>48</v>
      </c>
      <c r="AT663" s="140"/>
      <c r="AU663" s="204"/>
      <c r="AV663" s="204"/>
      <c r="AW663" s="139" t="s">
        <v>49</v>
      </c>
      <c r="AX663" s="199"/>
      <c r="AY663">
        <f>$AY$662</f>
        <v>0</v>
      </c>
    </row>
    <row r="664" spans="1:51" ht="23.25" hidden="1" customHeight="1">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50</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51</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52</v>
      </c>
      <c r="Z666" s="214"/>
      <c r="AA666" s="215"/>
      <c r="AB666" s="581" t="s">
        <v>53</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c r="A667" s="193"/>
      <c r="B667" s="190"/>
      <c r="C667" s="184"/>
      <c r="D667" s="190"/>
      <c r="E667" s="341" t="s">
        <v>104</v>
      </c>
      <c r="F667" s="342"/>
      <c r="G667" s="343" t="s">
        <v>105</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44</v>
      </c>
      <c r="AC667" s="136"/>
      <c r="AD667" s="137"/>
      <c r="AE667" s="334" t="s">
        <v>106</v>
      </c>
      <c r="AF667" s="335"/>
      <c r="AG667" s="335"/>
      <c r="AH667" s="336"/>
      <c r="AI667" s="337" t="s">
        <v>107</v>
      </c>
      <c r="AJ667" s="337"/>
      <c r="AK667" s="337"/>
      <c r="AL667" s="161"/>
      <c r="AM667" s="337" t="s">
        <v>108</v>
      </c>
      <c r="AN667" s="337"/>
      <c r="AO667" s="337"/>
      <c r="AP667" s="161"/>
      <c r="AQ667" s="161" t="s">
        <v>46</v>
      </c>
      <c r="AR667" s="136"/>
      <c r="AS667" s="136"/>
      <c r="AT667" s="137"/>
      <c r="AU667" s="142" t="s">
        <v>47</v>
      </c>
      <c r="AV667" s="142"/>
      <c r="AW667" s="142"/>
      <c r="AX667" s="143"/>
      <c r="AY667">
        <f>COUNTA($G$669)</f>
        <v>0</v>
      </c>
    </row>
    <row r="668" spans="1:51" ht="18.75" hidden="1" customHeight="1">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48</v>
      </c>
      <c r="AH668" s="140"/>
      <c r="AI668" s="338"/>
      <c r="AJ668" s="338"/>
      <c r="AK668" s="338"/>
      <c r="AL668" s="160"/>
      <c r="AM668" s="338"/>
      <c r="AN668" s="338"/>
      <c r="AO668" s="338"/>
      <c r="AP668" s="160"/>
      <c r="AQ668" s="253"/>
      <c r="AR668" s="204"/>
      <c r="AS668" s="139" t="s">
        <v>48</v>
      </c>
      <c r="AT668" s="140"/>
      <c r="AU668" s="204"/>
      <c r="AV668" s="204"/>
      <c r="AW668" s="139" t="s">
        <v>49</v>
      </c>
      <c r="AX668" s="199"/>
      <c r="AY668">
        <f>$AY$667</f>
        <v>0</v>
      </c>
    </row>
    <row r="669" spans="1:51" ht="23.25" hidden="1" customHeight="1">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50</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51</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52</v>
      </c>
      <c r="Z671" s="214"/>
      <c r="AA671" s="215"/>
      <c r="AB671" s="581" t="s">
        <v>53</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c r="A672" s="193"/>
      <c r="B672" s="190"/>
      <c r="C672" s="184"/>
      <c r="D672" s="190"/>
      <c r="E672" s="341" t="s">
        <v>109</v>
      </c>
      <c r="F672" s="342"/>
      <c r="G672" s="343" t="s">
        <v>110</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44</v>
      </c>
      <c r="AC672" s="136"/>
      <c r="AD672" s="137"/>
      <c r="AE672" s="334" t="s">
        <v>106</v>
      </c>
      <c r="AF672" s="335"/>
      <c r="AG672" s="335"/>
      <c r="AH672" s="336"/>
      <c r="AI672" s="337" t="s">
        <v>107</v>
      </c>
      <c r="AJ672" s="337"/>
      <c r="AK672" s="337"/>
      <c r="AL672" s="161"/>
      <c r="AM672" s="337" t="s">
        <v>108</v>
      </c>
      <c r="AN672" s="337"/>
      <c r="AO672" s="337"/>
      <c r="AP672" s="161"/>
      <c r="AQ672" s="161" t="s">
        <v>46</v>
      </c>
      <c r="AR672" s="136"/>
      <c r="AS672" s="136"/>
      <c r="AT672" s="137"/>
      <c r="AU672" s="142" t="s">
        <v>47</v>
      </c>
      <c r="AV672" s="142"/>
      <c r="AW672" s="142"/>
      <c r="AX672" s="143"/>
      <c r="AY672">
        <f>COUNTA($G$674)</f>
        <v>0</v>
      </c>
    </row>
    <row r="673" spans="1:51" ht="18.75" hidden="1" customHeight="1">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48</v>
      </c>
      <c r="AH673" s="140"/>
      <c r="AI673" s="338"/>
      <c r="AJ673" s="338"/>
      <c r="AK673" s="338"/>
      <c r="AL673" s="160"/>
      <c r="AM673" s="338"/>
      <c r="AN673" s="338"/>
      <c r="AO673" s="338"/>
      <c r="AP673" s="160"/>
      <c r="AQ673" s="253"/>
      <c r="AR673" s="204"/>
      <c r="AS673" s="139" t="s">
        <v>48</v>
      </c>
      <c r="AT673" s="140"/>
      <c r="AU673" s="204"/>
      <c r="AV673" s="204"/>
      <c r="AW673" s="139" t="s">
        <v>49</v>
      </c>
      <c r="AX673" s="199"/>
      <c r="AY673">
        <f>$AY$672</f>
        <v>0</v>
      </c>
    </row>
    <row r="674" spans="1:51" ht="23.25" hidden="1" customHeight="1">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50</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51</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52</v>
      </c>
      <c r="Z676" s="214"/>
      <c r="AA676" s="215"/>
      <c r="AB676" s="581" t="s">
        <v>53</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c r="A677" s="193"/>
      <c r="B677" s="190"/>
      <c r="C677" s="184"/>
      <c r="D677" s="190"/>
      <c r="E677" s="341" t="s">
        <v>109</v>
      </c>
      <c r="F677" s="342"/>
      <c r="G677" s="343" t="s">
        <v>110</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44</v>
      </c>
      <c r="AC677" s="136"/>
      <c r="AD677" s="137"/>
      <c r="AE677" s="334" t="s">
        <v>106</v>
      </c>
      <c r="AF677" s="335"/>
      <c r="AG677" s="335"/>
      <c r="AH677" s="336"/>
      <c r="AI677" s="337" t="s">
        <v>107</v>
      </c>
      <c r="AJ677" s="337"/>
      <c r="AK677" s="337"/>
      <c r="AL677" s="161"/>
      <c r="AM677" s="337" t="s">
        <v>108</v>
      </c>
      <c r="AN677" s="337"/>
      <c r="AO677" s="337"/>
      <c r="AP677" s="161"/>
      <c r="AQ677" s="161" t="s">
        <v>46</v>
      </c>
      <c r="AR677" s="136"/>
      <c r="AS677" s="136"/>
      <c r="AT677" s="137"/>
      <c r="AU677" s="142" t="s">
        <v>47</v>
      </c>
      <c r="AV677" s="142"/>
      <c r="AW677" s="142"/>
      <c r="AX677" s="143"/>
      <c r="AY677">
        <f>COUNTA($G$679)</f>
        <v>0</v>
      </c>
    </row>
    <row r="678" spans="1:51" ht="18.75" hidden="1" customHeight="1">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48</v>
      </c>
      <c r="AH678" s="140"/>
      <c r="AI678" s="338"/>
      <c r="AJ678" s="338"/>
      <c r="AK678" s="338"/>
      <c r="AL678" s="160"/>
      <c r="AM678" s="338"/>
      <c r="AN678" s="338"/>
      <c r="AO678" s="338"/>
      <c r="AP678" s="160"/>
      <c r="AQ678" s="253"/>
      <c r="AR678" s="204"/>
      <c r="AS678" s="139" t="s">
        <v>48</v>
      </c>
      <c r="AT678" s="140"/>
      <c r="AU678" s="204"/>
      <c r="AV678" s="204"/>
      <c r="AW678" s="139" t="s">
        <v>49</v>
      </c>
      <c r="AX678" s="199"/>
      <c r="AY678">
        <f>$AY$677</f>
        <v>0</v>
      </c>
    </row>
    <row r="679" spans="1:51" ht="23.25" hidden="1" customHeight="1">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50</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51</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52</v>
      </c>
      <c r="Z681" s="214"/>
      <c r="AA681" s="215"/>
      <c r="AB681" s="581" t="s">
        <v>53</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c r="A682" s="193"/>
      <c r="B682" s="190"/>
      <c r="C682" s="184"/>
      <c r="D682" s="190"/>
      <c r="E682" s="341" t="s">
        <v>109</v>
      </c>
      <c r="F682" s="342"/>
      <c r="G682" s="343" t="s">
        <v>110</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44</v>
      </c>
      <c r="AC682" s="136"/>
      <c r="AD682" s="137"/>
      <c r="AE682" s="334" t="s">
        <v>106</v>
      </c>
      <c r="AF682" s="335"/>
      <c r="AG682" s="335"/>
      <c r="AH682" s="336"/>
      <c r="AI682" s="337" t="s">
        <v>107</v>
      </c>
      <c r="AJ682" s="337"/>
      <c r="AK682" s="337"/>
      <c r="AL682" s="161"/>
      <c r="AM682" s="337" t="s">
        <v>108</v>
      </c>
      <c r="AN682" s="337"/>
      <c r="AO682" s="337"/>
      <c r="AP682" s="161"/>
      <c r="AQ682" s="161" t="s">
        <v>46</v>
      </c>
      <c r="AR682" s="136"/>
      <c r="AS682" s="136"/>
      <c r="AT682" s="137"/>
      <c r="AU682" s="142" t="s">
        <v>47</v>
      </c>
      <c r="AV682" s="142"/>
      <c r="AW682" s="142"/>
      <c r="AX682" s="143"/>
      <c r="AY682">
        <f>COUNTA($G$684)</f>
        <v>0</v>
      </c>
    </row>
    <row r="683" spans="1:51" ht="18.75" hidden="1" customHeight="1">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48</v>
      </c>
      <c r="AH683" s="140"/>
      <c r="AI683" s="338"/>
      <c r="AJ683" s="338"/>
      <c r="AK683" s="338"/>
      <c r="AL683" s="160"/>
      <c r="AM683" s="338"/>
      <c r="AN683" s="338"/>
      <c r="AO683" s="338"/>
      <c r="AP683" s="160"/>
      <c r="AQ683" s="253"/>
      <c r="AR683" s="204"/>
      <c r="AS683" s="139" t="s">
        <v>48</v>
      </c>
      <c r="AT683" s="140"/>
      <c r="AU683" s="204"/>
      <c r="AV683" s="204"/>
      <c r="AW683" s="139" t="s">
        <v>49</v>
      </c>
      <c r="AX683" s="199"/>
      <c r="AY683">
        <f>$AY$682</f>
        <v>0</v>
      </c>
    </row>
    <row r="684" spans="1:51" ht="23.25" hidden="1" customHeight="1">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50</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51</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52</v>
      </c>
      <c r="Z686" s="214"/>
      <c r="AA686" s="215"/>
      <c r="AB686" s="581" t="s">
        <v>53</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c r="A687" s="193"/>
      <c r="B687" s="190"/>
      <c r="C687" s="184"/>
      <c r="D687" s="190"/>
      <c r="E687" s="341" t="s">
        <v>109</v>
      </c>
      <c r="F687" s="342"/>
      <c r="G687" s="343" t="s">
        <v>110</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44</v>
      </c>
      <c r="AC687" s="136"/>
      <c r="AD687" s="137"/>
      <c r="AE687" s="334" t="s">
        <v>106</v>
      </c>
      <c r="AF687" s="335"/>
      <c r="AG687" s="335"/>
      <c r="AH687" s="336"/>
      <c r="AI687" s="337" t="s">
        <v>107</v>
      </c>
      <c r="AJ687" s="337"/>
      <c r="AK687" s="337"/>
      <c r="AL687" s="161"/>
      <c r="AM687" s="337" t="s">
        <v>108</v>
      </c>
      <c r="AN687" s="337"/>
      <c r="AO687" s="337"/>
      <c r="AP687" s="161"/>
      <c r="AQ687" s="161" t="s">
        <v>46</v>
      </c>
      <c r="AR687" s="136"/>
      <c r="AS687" s="136"/>
      <c r="AT687" s="137"/>
      <c r="AU687" s="142" t="s">
        <v>47</v>
      </c>
      <c r="AV687" s="142"/>
      <c r="AW687" s="142"/>
      <c r="AX687" s="143"/>
      <c r="AY687">
        <f>COUNTA($G$689)</f>
        <v>0</v>
      </c>
    </row>
    <row r="688" spans="1:51" ht="18.75" hidden="1" customHeight="1">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48</v>
      </c>
      <c r="AH688" s="140"/>
      <c r="AI688" s="338"/>
      <c r="AJ688" s="338"/>
      <c r="AK688" s="338"/>
      <c r="AL688" s="160"/>
      <c r="AM688" s="338"/>
      <c r="AN688" s="338"/>
      <c r="AO688" s="338"/>
      <c r="AP688" s="160"/>
      <c r="AQ688" s="253"/>
      <c r="AR688" s="204"/>
      <c r="AS688" s="139" t="s">
        <v>48</v>
      </c>
      <c r="AT688" s="140"/>
      <c r="AU688" s="204"/>
      <c r="AV688" s="204"/>
      <c r="AW688" s="139" t="s">
        <v>49</v>
      </c>
      <c r="AX688" s="199"/>
      <c r="AY688">
        <f>$AY$687</f>
        <v>0</v>
      </c>
    </row>
    <row r="689" spans="1:51" ht="23.25" hidden="1" customHeight="1">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50</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51</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52</v>
      </c>
      <c r="Z691" s="214"/>
      <c r="AA691" s="215"/>
      <c r="AB691" s="581" t="s">
        <v>53</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c r="A692" s="193"/>
      <c r="B692" s="190"/>
      <c r="C692" s="184"/>
      <c r="D692" s="190"/>
      <c r="E692" s="341" t="s">
        <v>109</v>
      </c>
      <c r="F692" s="342"/>
      <c r="G692" s="343" t="s">
        <v>110</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44</v>
      </c>
      <c r="AC692" s="136"/>
      <c r="AD692" s="137"/>
      <c r="AE692" s="334" t="s">
        <v>106</v>
      </c>
      <c r="AF692" s="335"/>
      <c r="AG692" s="335"/>
      <c r="AH692" s="336"/>
      <c r="AI692" s="337" t="s">
        <v>107</v>
      </c>
      <c r="AJ692" s="337"/>
      <c r="AK692" s="337"/>
      <c r="AL692" s="161"/>
      <c r="AM692" s="337" t="s">
        <v>108</v>
      </c>
      <c r="AN692" s="337"/>
      <c r="AO692" s="337"/>
      <c r="AP692" s="161"/>
      <c r="AQ692" s="161" t="s">
        <v>46</v>
      </c>
      <c r="AR692" s="136"/>
      <c r="AS692" s="136"/>
      <c r="AT692" s="137"/>
      <c r="AU692" s="142" t="s">
        <v>47</v>
      </c>
      <c r="AV692" s="142"/>
      <c r="AW692" s="142"/>
      <c r="AX692" s="143"/>
      <c r="AY692">
        <f>COUNTA($G$694)</f>
        <v>0</v>
      </c>
    </row>
    <row r="693" spans="1:51" ht="18.75" hidden="1" customHeight="1">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48</v>
      </c>
      <c r="AH693" s="140"/>
      <c r="AI693" s="338"/>
      <c r="AJ693" s="338"/>
      <c r="AK693" s="338"/>
      <c r="AL693" s="160"/>
      <c r="AM693" s="338"/>
      <c r="AN693" s="338"/>
      <c r="AO693" s="338"/>
      <c r="AP693" s="160"/>
      <c r="AQ693" s="253"/>
      <c r="AR693" s="204"/>
      <c r="AS693" s="139" t="s">
        <v>48</v>
      </c>
      <c r="AT693" s="140"/>
      <c r="AU693" s="204"/>
      <c r="AV693" s="204"/>
      <c r="AW693" s="139" t="s">
        <v>49</v>
      </c>
      <c r="AX693" s="199"/>
      <c r="AY693">
        <f>$AY$692</f>
        <v>0</v>
      </c>
    </row>
    <row r="694" spans="1:51" ht="23.25" hidden="1" customHeight="1">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50</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51</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52</v>
      </c>
      <c r="Z696" s="214"/>
      <c r="AA696" s="215"/>
      <c r="AB696" s="581" t="s">
        <v>53</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9" hidden="1" customHeight="1">
      <c r="A697" s="193"/>
      <c r="B697" s="190"/>
      <c r="C697" s="184"/>
      <c r="D697" s="190"/>
      <c r="E697" s="128" t="s">
        <v>113</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05" t="s">
        <v>114</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30" customHeight="1">
      <c r="A701" s="5"/>
      <c r="B701" s="6"/>
      <c r="C701" s="380" t="s">
        <v>115</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116</v>
      </c>
      <c r="AE701" s="379"/>
      <c r="AF701" s="379"/>
      <c r="AG701" s="822" t="s">
        <v>117</v>
      </c>
      <c r="AH701" s="379"/>
      <c r="AI701" s="379"/>
      <c r="AJ701" s="379"/>
      <c r="AK701" s="379"/>
      <c r="AL701" s="379"/>
      <c r="AM701" s="379"/>
      <c r="AN701" s="379"/>
      <c r="AO701" s="379"/>
      <c r="AP701" s="379"/>
      <c r="AQ701" s="379"/>
      <c r="AR701" s="379"/>
      <c r="AS701" s="379"/>
      <c r="AT701" s="379"/>
      <c r="AU701" s="379"/>
      <c r="AV701" s="379"/>
      <c r="AW701" s="379"/>
      <c r="AX701" s="823"/>
    </row>
    <row r="702" spans="1:51" ht="30" customHeight="1">
      <c r="A702" s="868" t="s">
        <v>118</v>
      </c>
      <c r="B702" s="869"/>
      <c r="C702" s="709" t="s">
        <v>119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705</v>
      </c>
      <c r="AE702" s="345"/>
      <c r="AF702" s="345"/>
      <c r="AG702" s="382" t="s">
        <v>743</v>
      </c>
      <c r="AH702" s="383"/>
      <c r="AI702" s="383"/>
      <c r="AJ702" s="383"/>
      <c r="AK702" s="383"/>
      <c r="AL702" s="383"/>
      <c r="AM702" s="383"/>
      <c r="AN702" s="383"/>
      <c r="AO702" s="383"/>
      <c r="AP702" s="383"/>
      <c r="AQ702" s="383"/>
      <c r="AR702" s="383"/>
      <c r="AS702" s="383"/>
      <c r="AT702" s="383"/>
      <c r="AU702" s="383"/>
      <c r="AV702" s="383"/>
      <c r="AW702" s="383"/>
      <c r="AX702" s="384"/>
    </row>
    <row r="703" spans="1:51" ht="30" customHeight="1">
      <c r="A703" s="870"/>
      <c r="B703" s="871"/>
      <c r="C703" s="814" t="s">
        <v>120</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705</v>
      </c>
      <c r="AE703" s="326"/>
      <c r="AF703" s="326"/>
      <c r="AG703" s="107" t="s">
        <v>744</v>
      </c>
      <c r="AH703" s="108"/>
      <c r="AI703" s="108"/>
      <c r="AJ703" s="108"/>
      <c r="AK703" s="108"/>
      <c r="AL703" s="108"/>
      <c r="AM703" s="108"/>
      <c r="AN703" s="108"/>
      <c r="AO703" s="108"/>
      <c r="AP703" s="108"/>
      <c r="AQ703" s="108"/>
      <c r="AR703" s="108"/>
      <c r="AS703" s="108"/>
      <c r="AT703" s="108"/>
      <c r="AU703" s="108"/>
      <c r="AV703" s="108"/>
      <c r="AW703" s="108"/>
      <c r="AX703" s="109"/>
    </row>
    <row r="704" spans="1:51" ht="56.25" customHeight="1">
      <c r="A704" s="872"/>
      <c r="B704" s="873"/>
      <c r="C704" s="816" t="s">
        <v>121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705</v>
      </c>
      <c r="AE704" s="784"/>
      <c r="AF704" s="784"/>
      <c r="AG704" s="171" t="s">
        <v>745</v>
      </c>
      <c r="AH704" s="114"/>
      <c r="AI704" s="114"/>
      <c r="AJ704" s="114"/>
      <c r="AK704" s="114"/>
      <c r="AL704" s="114"/>
      <c r="AM704" s="114"/>
      <c r="AN704" s="114"/>
      <c r="AO704" s="114"/>
      <c r="AP704" s="114"/>
      <c r="AQ704" s="114"/>
      <c r="AR704" s="114"/>
      <c r="AS704" s="114"/>
      <c r="AT704" s="114"/>
      <c r="AU704" s="114"/>
      <c r="AV704" s="114"/>
      <c r="AW704" s="114"/>
      <c r="AX704" s="172"/>
    </row>
    <row r="705" spans="1:50" ht="30" customHeight="1">
      <c r="A705" s="641" t="s">
        <v>122</v>
      </c>
      <c r="B705" s="642"/>
      <c r="C705" s="819" t="s">
        <v>123</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751</v>
      </c>
      <c r="AE705" s="716"/>
      <c r="AF705" s="716"/>
      <c r="AG705" s="131" t="s">
        <v>746</v>
      </c>
      <c r="AH705" s="111"/>
      <c r="AI705" s="111"/>
      <c r="AJ705" s="111"/>
      <c r="AK705" s="111"/>
      <c r="AL705" s="111"/>
      <c r="AM705" s="111"/>
      <c r="AN705" s="111"/>
      <c r="AO705" s="111"/>
      <c r="AP705" s="111"/>
      <c r="AQ705" s="111"/>
      <c r="AR705" s="111"/>
      <c r="AS705" s="111"/>
      <c r="AT705" s="111"/>
      <c r="AU705" s="111"/>
      <c r="AV705" s="111"/>
      <c r="AW705" s="111"/>
      <c r="AX705" s="132"/>
    </row>
    <row r="706" spans="1:50" ht="30" customHeight="1">
      <c r="A706" s="643"/>
      <c r="B706" s="644"/>
      <c r="C706" s="795"/>
      <c r="D706" s="796"/>
      <c r="E706" s="731" t="s">
        <v>124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752</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30" customHeight="1">
      <c r="A707" s="643"/>
      <c r="B707" s="644"/>
      <c r="C707" s="797"/>
      <c r="D707" s="798"/>
      <c r="E707" s="734" t="s">
        <v>125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752</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30" customHeight="1">
      <c r="A708" s="643"/>
      <c r="B708" s="645"/>
      <c r="C708" s="811" t="s">
        <v>126</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751</v>
      </c>
      <c r="AE708" s="606"/>
      <c r="AF708" s="606"/>
      <c r="AG708" s="743" t="s">
        <v>709</v>
      </c>
      <c r="AH708" s="744"/>
      <c r="AI708" s="744"/>
      <c r="AJ708" s="744"/>
      <c r="AK708" s="744"/>
      <c r="AL708" s="744"/>
      <c r="AM708" s="744"/>
      <c r="AN708" s="744"/>
      <c r="AO708" s="744"/>
      <c r="AP708" s="744"/>
      <c r="AQ708" s="744"/>
      <c r="AR708" s="744"/>
      <c r="AS708" s="744"/>
      <c r="AT708" s="744"/>
      <c r="AU708" s="744"/>
      <c r="AV708" s="744"/>
      <c r="AW708" s="744"/>
      <c r="AX708" s="745"/>
    </row>
    <row r="709" spans="1:50" ht="30" customHeight="1">
      <c r="A709" s="643"/>
      <c r="B709" s="645"/>
      <c r="C709" s="388" t="s">
        <v>127</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705</v>
      </c>
      <c r="AE709" s="326"/>
      <c r="AF709" s="326"/>
      <c r="AG709" s="107" t="s">
        <v>747</v>
      </c>
      <c r="AH709" s="108"/>
      <c r="AI709" s="108"/>
      <c r="AJ709" s="108"/>
      <c r="AK709" s="108"/>
      <c r="AL709" s="108"/>
      <c r="AM709" s="108"/>
      <c r="AN709" s="108"/>
      <c r="AO709" s="108"/>
      <c r="AP709" s="108"/>
      <c r="AQ709" s="108"/>
      <c r="AR709" s="108"/>
      <c r="AS709" s="108"/>
      <c r="AT709" s="108"/>
      <c r="AU709" s="108"/>
      <c r="AV709" s="108"/>
      <c r="AW709" s="108"/>
      <c r="AX709" s="109"/>
    </row>
    <row r="710" spans="1:50" ht="30" customHeight="1">
      <c r="A710" s="643"/>
      <c r="B710" s="645"/>
      <c r="C710" s="388" t="s">
        <v>128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751</v>
      </c>
      <c r="AE710" s="326"/>
      <c r="AF710" s="326"/>
      <c r="AG710" s="107" t="s">
        <v>709</v>
      </c>
      <c r="AH710" s="108"/>
      <c r="AI710" s="108"/>
      <c r="AJ710" s="108"/>
      <c r="AK710" s="108"/>
      <c r="AL710" s="108"/>
      <c r="AM710" s="108"/>
      <c r="AN710" s="108"/>
      <c r="AO710" s="108"/>
      <c r="AP710" s="108"/>
      <c r="AQ710" s="108"/>
      <c r="AR710" s="108"/>
      <c r="AS710" s="108"/>
      <c r="AT710" s="108"/>
      <c r="AU710" s="108"/>
      <c r="AV710" s="108"/>
      <c r="AW710" s="108"/>
      <c r="AX710" s="109"/>
    </row>
    <row r="711" spans="1:50" ht="30" customHeight="1">
      <c r="A711" s="643"/>
      <c r="B711" s="645"/>
      <c r="C711" s="388" t="s">
        <v>129</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705</v>
      </c>
      <c r="AE711" s="326"/>
      <c r="AF711" s="326"/>
      <c r="AG711" s="107" t="s">
        <v>747</v>
      </c>
      <c r="AH711" s="108"/>
      <c r="AI711" s="108"/>
      <c r="AJ711" s="108"/>
      <c r="AK711" s="108"/>
      <c r="AL711" s="108"/>
      <c r="AM711" s="108"/>
      <c r="AN711" s="108"/>
      <c r="AO711" s="108"/>
      <c r="AP711" s="108"/>
      <c r="AQ711" s="108"/>
      <c r="AR711" s="108"/>
      <c r="AS711" s="108"/>
      <c r="AT711" s="108"/>
      <c r="AU711" s="108"/>
      <c r="AV711" s="108"/>
      <c r="AW711" s="108"/>
      <c r="AX711" s="109"/>
    </row>
    <row r="712" spans="1:50" ht="30" customHeight="1">
      <c r="A712" s="643"/>
      <c r="B712" s="645"/>
      <c r="C712" s="388" t="s">
        <v>130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751</v>
      </c>
      <c r="AE712" s="784"/>
      <c r="AF712" s="784"/>
      <c r="AG712" s="808" t="s">
        <v>709</v>
      </c>
      <c r="AH712" s="809"/>
      <c r="AI712" s="809"/>
      <c r="AJ712" s="809"/>
      <c r="AK712" s="809"/>
      <c r="AL712" s="809"/>
      <c r="AM712" s="809"/>
      <c r="AN712" s="809"/>
      <c r="AO712" s="809"/>
      <c r="AP712" s="809"/>
      <c r="AQ712" s="809"/>
      <c r="AR712" s="809"/>
      <c r="AS712" s="809"/>
      <c r="AT712" s="809"/>
      <c r="AU712" s="809"/>
      <c r="AV712" s="809"/>
      <c r="AW712" s="809"/>
      <c r="AX712" s="810"/>
    </row>
    <row r="713" spans="1:50" ht="30" customHeight="1">
      <c r="A713" s="643"/>
      <c r="B713" s="645"/>
      <c r="C713" s="946" t="s">
        <v>131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705</v>
      </c>
      <c r="AE713" s="326"/>
      <c r="AF713" s="664"/>
      <c r="AG713" s="107" t="s">
        <v>748</v>
      </c>
      <c r="AH713" s="108"/>
      <c r="AI713" s="108"/>
      <c r="AJ713" s="108"/>
      <c r="AK713" s="108"/>
      <c r="AL713" s="108"/>
      <c r="AM713" s="108"/>
      <c r="AN713" s="108"/>
      <c r="AO713" s="108"/>
      <c r="AP713" s="108"/>
      <c r="AQ713" s="108"/>
      <c r="AR713" s="108"/>
      <c r="AS713" s="108"/>
      <c r="AT713" s="108"/>
      <c r="AU713" s="108"/>
      <c r="AV713" s="108"/>
      <c r="AW713" s="108"/>
      <c r="AX713" s="109"/>
    </row>
    <row r="714" spans="1:50" ht="30" customHeight="1">
      <c r="A714" s="646"/>
      <c r="B714" s="647"/>
      <c r="C714" s="648" t="s">
        <v>132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705</v>
      </c>
      <c r="AE714" s="806"/>
      <c r="AF714" s="807"/>
      <c r="AG714" s="737" t="s">
        <v>747</v>
      </c>
      <c r="AH714" s="738"/>
      <c r="AI714" s="738"/>
      <c r="AJ714" s="738"/>
      <c r="AK714" s="738"/>
      <c r="AL714" s="738"/>
      <c r="AM714" s="738"/>
      <c r="AN714" s="738"/>
      <c r="AO714" s="738"/>
      <c r="AP714" s="738"/>
      <c r="AQ714" s="738"/>
      <c r="AR714" s="738"/>
      <c r="AS714" s="738"/>
      <c r="AT714" s="738"/>
      <c r="AU714" s="738"/>
      <c r="AV714" s="738"/>
      <c r="AW714" s="738"/>
      <c r="AX714" s="739"/>
    </row>
    <row r="715" spans="1:50" ht="63" customHeight="1">
      <c r="A715" s="641" t="s">
        <v>133</v>
      </c>
      <c r="B715" s="785"/>
      <c r="C715" s="786" t="s">
        <v>134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705</v>
      </c>
      <c r="AE715" s="606"/>
      <c r="AF715" s="657"/>
      <c r="AG715" s="743" t="s">
        <v>749</v>
      </c>
      <c r="AH715" s="744"/>
      <c r="AI715" s="744"/>
      <c r="AJ715" s="744"/>
      <c r="AK715" s="744"/>
      <c r="AL715" s="744"/>
      <c r="AM715" s="744"/>
      <c r="AN715" s="744"/>
      <c r="AO715" s="744"/>
      <c r="AP715" s="744"/>
      <c r="AQ715" s="744"/>
      <c r="AR715" s="744"/>
      <c r="AS715" s="744"/>
      <c r="AT715" s="744"/>
      <c r="AU715" s="744"/>
      <c r="AV715" s="744"/>
      <c r="AW715" s="744"/>
      <c r="AX715" s="745"/>
    </row>
    <row r="716" spans="1:50" ht="30" customHeight="1">
      <c r="A716" s="643"/>
      <c r="B716" s="645"/>
      <c r="C716" s="621" t="s">
        <v>135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751</v>
      </c>
      <c r="AE716" s="628"/>
      <c r="AF716" s="628"/>
      <c r="AG716" s="107" t="s">
        <v>709</v>
      </c>
      <c r="AH716" s="108"/>
      <c r="AI716" s="108"/>
      <c r="AJ716" s="108"/>
      <c r="AK716" s="108"/>
      <c r="AL716" s="108"/>
      <c r="AM716" s="108"/>
      <c r="AN716" s="108"/>
      <c r="AO716" s="108"/>
      <c r="AP716" s="108"/>
      <c r="AQ716" s="108"/>
      <c r="AR716" s="108"/>
      <c r="AS716" s="108"/>
      <c r="AT716" s="108"/>
      <c r="AU716" s="108"/>
      <c r="AV716" s="108"/>
      <c r="AW716" s="108"/>
      <c r="AX716" s="109"/>
    </row>
    <row r="717" spans="1:50" ht="48.75" customHeight="1">
      <c r="A717" s="643"/>
      <c r="B717" s="645"/>
      <c r="C717" s="388" t="s">
        <v>136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705</v>
      </c>
      <c r="AE717" s="326"/>
      <c r="AF717" s="326"/>
      <c r="AG717" s="107" t="s">
        <v>750</v>
      </c>
      <c r="AH717" s="108"/>
      <c r="AI717" s="108"/>
      <c r="AJ717" s="108"/>
      <c r="AK717" s="108"/>
      <c r="AL717" s="108"/>
      <c r="AM717" s="108"/>
      <c r="AN717" s="108"/>
      <c r="AO717" s="108"/>
      <c r="AP717" s="108"/>
      <c r="AQ717" s="108"/>
      <c r="AR717" s="108"/>
      <c r="AS717" s="108"/>
      <c r="AT717" s="108"/>
      <c r="AU717" s="108"/>
      <c r="AV717" s="108"/>
      <c r="AW717" s="108"/>
      <c r="AX717" s="109"/>
    </row>
    <row r="718" spans="1:50" ht="30" customHeight="1">
      <c r="A718" s="646"/>
      <c r="B718" s="647"/>
      <c r="C718" s="388" t="s">
        <v>137</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751</v>
      </c>
      <c r="AE718" s="326"/>
      <c r="AF718" s="326"/>
      <c r="AG718" s="133" t="s">
        <v>709</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77" t="s">
        <v>138</v>
      </c>
      <c r="B719" s="778"/>
      <c r="C719" s="624" t="s">
        <v>139</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751</v>
      </c>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779"/>
      <c r="B720" s="780"/>
      <c r="C720" s="302" t="s">
        <v>140</v>
      </c>
      <c r="D720" s="300"/>
      <c r="E720" s="300"/>
      <c r="F720" s="303"/>
      <c r="G720" s="299" t="s">
        <v>141</v>
      </c>
      <c r="H720" s="300"/>
      <c r="I720" s="300"/>
      <c r="J720" s="300"/>
      <c r="K720" s="300"/>
      <c r="L720" s="300"/>
      <c r="M720" s="300"/>
      <c r="N720" s="299" t="s">
        <v>142</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c r="A726" s="641" t="s">
        <v>143</v>
      </c>
      <c r="B726" s="800"/>
      <c r="C726" s="813" t="s">
        <v>144</v>
      </c>
      <c r="D726" s="835"/>
      <c r="E726" s="835"/>
      <c r="F726" s="836"/>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1"/>
      <c r="B727" s="802"/>
      <c r="C727" s="749" t="s">
        <v>145</v>
      </c>
      <c r="D727" s="750"/>
      <c r="E727" s="750"/>
      <c r="F727" s="751"/>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146</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147</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148</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149</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120.75" customHeight="1" thickBot="1">
      <c r="A735" s="791" t="s">
        <v>755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89" t="s">
        <v>151</v>
      </c>
      <c r="B737" s="214"/>
      <c r="C737" s="214"/>
      <c r="D737" s="215"/>
      <c r="E737" s="953" t="s">
        <v>756</v>
      </c>
      <c r="F737" s="954"/>
      <c r="G737" s="954"/>
      <c r="H737" s="954"/>
      <c r="I737" s="954"/>
      <c r="J737" s="954"/>
      <c r="K737" s="954"/>
      <c r="L737" s="954"/>
      <c r="M737" s="954"/>
      <c r="N737" s="954"/>
      <c r="O737" s="954"/>
      <c r="P737" s="956"/>
      <c r="Q737" s="953" t="s">
        <v>757</v>
      </c>
      <c r="R737" s="954"/>
      <c r="S737" s="954"/>
      <c r="T737" s="954"/>
      <c r="U737" s="954"/>
      <c r="V737" s="954"/>
      <c r="W737" s="954"/>
      <c r="X737" s="954"/>
      <c r="Y737" s="954"/>
      <c r="Z737" s="954"/>
      <c r="AA737" s="954"/>
      <c r="AB737" s="956"/>
      <c r="AC737" s="953" t="s">
        <v>758</v>
      </c>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c r="A738" s="364" t="s">
        <v>152</v>
      </c>
      <c r="B738" s="364"/>
      <c r="C738" s="364"/>
      <c r="D738" s="364"/>
      <c r="E738" s="953" t="s">
        <v>759</v>
      </c>
      <c r="F738" s="954"/>
      <c r="G738" s="954"/>
      <c r="H738" s="954"/>
      <c r="I738" s="954"/>
      <c r="J738" s="954"/>
      <c r="K738" s="954"/>
      <c r="L738" s="954"/>
      <c r="M738" s="954"/>
      <c r="N738" s="954"/>
      <c r="O738" s="954"/>
      <c r="P738" s="956"/>
      <c r="Q738" s="953" t="s">
        <v>760</v>
      </c>
      <c r="R738" s="954"/>
      <c r="S738" s="954"/>
      <c r="T738" s="954"/>
      <c r="U738" s="954"/>
      <c r="V738" s="954"/>
      <c r="W738" s="954"/>
      <c r="X738" s="954"/>
      <c r="Y738" s="954"/>
      <c r="Z738" s="954"/>
      <c r="AA738" s="954"/>
      <c r="AB738" s="956"/>
      <c r="AC738" s="953" t="s">
        <v>761</v>
      </c>
      <c r="AD738" s="954"/>
      <c r="AE738" s="954"/>
      <c r="AF738" s="954"/>
      <c r="AG738" s="954"/>
      <c r="AH738" s="954"/>
      <c r="AI738" s="954"/>
      <c r="AJ738" s="954"/>
      <c r="AK738" s="954"/>
      <c r="AL738" s="954"/>
      <c r="AM738" s="954"/>
      <c r="AN738" s="956"/>
      <c r="AO738" s="953" t="s">
        <v>762</v>
      </c>
      <c r="AP738" s="954"/>
      <c r="AQ738" s="954"/>
      <c r="AR738" s="954"/>
      <c r="AS738" s="954"/>
      <c r="AT738" s="954"/>
      <c r="AU738" s="954"/>
      <c r="AV738" s="954"/>
      <c r="AW738" s="954"/>
      <c r="AX738" s="955"/>
    </row>
    <row r="739" spans="1:51" ht="24.75" customHeight="1">
      <c r="A739" s="364" t="s">
        <v>153</v>
      </c>
      <c r="B739" s="364"/>
      <c r="C739" s="364"/>
      <c r="D739" s="364"/>
      <c r="E739" s="953" t="s">
        <v>763</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c r="A740" s="364" t="s">
        <v>154</v>
      </c>
      <c r="B740" s="364"/>
      <c r="C740" s="364"/>
      <c r="D740" s="364"/>
      <c r="E740" s="953" t="s">
        <v>764</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c r="A741" s="364" t="s">
        <v>155</v>
      </c>
      <c r="B741" s="364"/>
      <c r="C741" s="364"/>
      <c r="D741" s="364"/>
      <c r="E741" s="953" t="s">
        <v>765</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c r="A742" s="364" t="s">
        <v>156</v>
      </c>
      <c r="B742" s="364"/>
      <c r="C742" s="364"/>
      <c r="D742" s="364"/>
      <c r="E742" s="953" t="s">
        <v>766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c r="A743" s="364" t="s">
        <v>157</v>
      </c>
      <c r="B743" s="364"/>
      <c r="C743" s="364"/>
      <c r="D743" s="364"/>
      <c r="E743" s="953" t="s">
        <v>767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c r="A744" s="364" t="s">
        <v>158</v>
      </c>
      <c r="B744" s="364"/>
      <c r="C744" s="364"/>
      <c r="D744" s="364"/>
      <c r="E744" s="953" t="s">
        <v>768</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c r="A745" s="364" t="s">
        <v>20</v>
      </c>
      <c r="B745" s="364"/>
      <c r="C745" s="364"/>
      <c r="D745" s="364"/>
      <c r="E745" s="990" t="s">
        <v>769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c r="A746" s="364" t="s">
        <v>159</v>
      </c>
      <c r="B746" s="364"/>
      <c r="C746" s="364"/>
      <c r="D746" s="364"/>
      <c r="E746" s="959" t="s">
        <v>700</v>
      </c>
      <c r="F746" s="957"/>
      <c r="G746" s="957"/>
      <c r="H746" s="100" t="str">
        <f>IF(E746="","","-")</f>
        <v>-</v>
      </c>
      <c r="I746" s="957"/>
      <c r="J746" s="957"/>
      <c r="K746" s="100" t="str">
        <f>IF(I746="","","-")</f>
        <v/>
      </c>
      <c r="L746" s="958">
        <v>76</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c r="A747" s="364" t="s">
        <v>45</v>
      </c>
      <c r="B747" s="364"/>
      <c r="C747" s="364"/>
      <c r="D747" s="364"/>
      <c r="E747" s="959" t="s">
        <v>700</v>
      </c>
      <c r="F747" s="957"/>
      <c r="G747" s="957"/>
      <c r="H747" s="100" t="str">
        <f>IF(E747="","","-")</f>
        <v>-</v>
      </c>
      <c r="I747" s="957"/>
      <c r="J747" s="957"/>
      <c r="K747" s="100" t="str">
        <f>IF(I747="","","-")</f>
        <v/>
      </c>
      <c r="L747" s="958">
        <v>78</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4" customHeight="1">
      <c r="A748" s="615" t="s">
        <v>160</v>
      </c>
      <c r="B748" s="616"/>
      <c r="C748" s="616"/>
      <c r="D748" s="616"/>
      <c r="E748" s="616"/>
      <c r="F748" s="61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t="s">
        <v>770</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t="s">
        <v>778</v>
      </c>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104"/>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10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105"/>
      <c r="I755" s="105"/>
      <c r="J755" s="105"/>
      <c r="K755" s="105"/>
      <c r="L755" s="105"/>
      <c r="M755" s="105"/>
      <c r="N755" s="105"/>
      <c r="O755" s="105"/>
      <c r="P755" s="105"/>
      <c r="Q755" s="105"/>
      <c r="R755" s="105"/>
      <c r="S755" s="105"/>
      <c r="T755" s="105"/>
      <c r="U755" s="105"/>
      <c r="V755" s="105"/>
      <c r="W755" s="105"/>
      <c r="X755" s="105"/>
      <c r="Y755" s="105"/>
      <c r="Z755" s="105" t="s">
        <v>771</v>
      </c>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46"/>
    </row>
    <row r="756" spans="1:50" ht="28.4" customHeight="1">
      <c r="A756" s="615"/>
      <c r="B756" s="616"/>
      <c r="C756" s="616"/>
      <c r="D756" s="616"/>
      <c r="E756" s="616"/>
      <c r="F756" s="617"/>
      <c r="G756" s="44"/>
      <c r="H756" s="10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t="s">
        <v>772</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106"/>
      <c r="AJ757" s="45" t="s">
        <v>773</v>
      </c>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106"/>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10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10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105"/>
    </row>
    <row r="763" spans="1:50" ht="28.4" customHeight="1">
      <c r="A763" s="615"/>
      <c r="B763" s="616"/>
      <c r="C763" s="616"/>
      <c r="D763" s="616"/>
      <c r="E763" s="616"/>
      <c r="F763" s="617"/>
      <c r="G763" s="44"/>
      <c r="H763" s="45" t="s">
        <v>774</v>
      </c>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45"/>
      <c r="AJ763" s="45" t="s">
        <v>775</v>
      </c>
      <c r="AK763" s="105"/>
      <c r="AL763" s="105"/>
      <c r="AM763" s="105"/>
      <c r="AN763" s="105"/>
      <c r="AO763" s="105"/>
      <c r="AP763" s="105"/>
      <c r="AQ763" s="105"/>
      <c r="AR763" s="105"/>
      <c r="AS763" s="105"/>
      <c r="AT763" s="105"/>
      <c r="AU763" s="105"/>
      <c r="AV763" s="105"/>
      <c r="AW763" s="105"/>
      <c r="AX763" s="105"/>
    </row>
    <row r="764" spans="1:50" ht="28.4" customHeight="1">
      <c r="A764" s="615"/>
      <c r="B764" s="616"/>
      <c r="C764" s="616"/>
      <c r="D764" s="616"/>
      <c r="E764" s="616"/>
      <c r="F764" s="617"/>
      <c r="G764" s="44"/>
      <c r="H764" s="45" t="s">
        <v>778</v>
      </c>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106"/>
      <c r="AJ765" s="45"/>
      <c r="AK765" s="45"/>
      <c r="AL765" s="45"/>
      <c r="AM765" s="45"/>
      <c r="AN765" s="45"/>
      <c r="AO765" s="45"/>
      <c r="AP765" s="45"/>
      <c r="AQ765" s="45"/>
      <c r="AR765" s="45"/>
      <c r="AS765" s="45"/>
      <c r="AT765" s="45"/>
      <c r="AU765" s="45"/>
      <c r="AV765" s="45"/>
      <c r="AW765" s="45"/>
      <c r="AX765" s="46"/>
    </row>
    <row r="766" spans="1:50" ht="52.5"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45"/>
      <c r="AK766" s="45"/>
      <c r="AL766" s="45"/>
      <c r="AM766" s="45"/>
      <c r="AN766" s="45"/>
      <c r="AO766" s="45"/>
      <c r="AP766" s="45"/>
      <c r="AQ766" s="45"/>
      <c r="AR766" s="45"/>
      <c r="AS766" s="45"/>
      <c r="AT766" s="45"/>
      <c r="AU766" s="45"/>
      <c r="AV766" s="45"/>
      <c r="AW766" s="45"/>
      <c r="AX766" s="46"/>
    </row>
    <row r="767" spans="1:50" ht="52.5" customHeight="1">
      <c r="A767" s="615"/>
      <c r="B767" s="616"/>
      <c r="C767" s="616"/>
      <c r="D767" s="616"/>
      <c r="E767" s="616"/>
      <c r="F767" s="617"/>
      <c r="G767" s="44"/>
      <c r="H767" s="45" t="s">
        <v>776</v>
      </c>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5"/>
      <c r="B770" s="616"/>
      <c r="C770" s="616"/>
      <c r="D770" s="616"/>
      <c r="E770" s="616"/>
      <c r="F770" s="617"/>
      <c r="G770" s="4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5"/>
    </row>
    <row r="771" spans="1:50" ht="30" customHeight="1">
      <c r="A771" s="615"/>
      <c r="B771" s="616"/>
      <c r="C771" s="616"/>
      <c r="D771" s="616"/>
      <c r="E771" s="616"/>
      <c r="F771" s="617"/>
      <c r="G771" s="44"/>
      <c r="H771" s="106"/>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5"/>
      <c r="B773" s="616"/>
      <c r="C773" s="616"/>
      <c r="D773" s="616"/>
      <c r="E773" s="616"/>
      <c r="F773" s="617"/>
      <c r="G773" s="44"/>
      <c r="H773" s="45" t="s">
        <v>777</v>
      </c>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104"/>
      <c r="AJ773" s="45"/>
      <c r="AK773" s="45"/>
      <c r="AL773" s="45"/>
      <c r="AM773" s="45"/>
      <c r="AN773" s="45"/>
      <c r="AO773" s="45"/>
      <c r="AP773" s="45"/>
      <c r="AQ773" s="45"/>
      <c r="AR773" s="45"/>
      <c r="AS773" s="45"/>
      <c r="AT773" s="45"/>
      <c r="AU773" s="45"/>
      <c r="AV773" s="45"/>
      <c r="AW773" s="45"/>
      <c r="AX773" s="46"/>
    </row>
    <row r="774" spans="1:50" ht="24.75" customHeight="1">
      <c r="A774" s="615"/>
      <c r="B774" s="616"/>
      <c r="C774" s="616"/>
      <c r="D774" s="616"/>
      <c r="E774" s="616"/>
      <c r="F774" s="617"/>
      <c r="G774" s="44"/>
      <c r="H774" s="106"/>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104"/>
      <c r="AJ774" s="45"/>
      <c r="AK774" s="45"/>
      <c r="AL774" s="45"/>
      <c r="AM774" s="45"/>
      <c r="AN774" s="45"/>
      <c r="AO774" s="45"/>
      <c r="AP774" s="45"/>
      <c r="AQ774" s="45"/>
      <c r="AR774" s="45"/>
      <c r="AS774" s="45"/>
      <c r="AT774" s="45"/>
      <c r="AU774" s="45"/>
      <c r="AV774" s="45"/>
      <c r="AW774" s="45"/>
      <c r="AX774" s="46"/>
    </row>
    <row r="775" spans="1:50" ht="24.75"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5"/>
      <c r="B777" s="616"/>
      <c r="C777" s="616"/>
      <c r="D777" s="616"/>
      <c r="E777" s="616"/>
      <c r="F777" s="617"/>
      <c r="G777" s="44"/>
      <c r="H777" s="45"/>
      <c r="I777" s="105"/>
      <c r="J777" s="45"/>
      <c r="K777" s="45"/>
      <c r="L777" s="45"/>
      <c r="M777" s="105"/>
      <c r="N777" s="45"/>
      <c r="O777" s="105"/>
      <c r="P777" s="45"/>
      <c r="Q777" s="45"/>
      <c r="R777" s="45"/>
      <c r="S777" s="105"/>
      <c r="T777" s="45"/>
      <c r="U777" s="45"/>
      <c r="V777" s="45"/>
      <c r="W777" s="45"/>
      <c r="X777" s="45"/>
      <c r="Y777" s="45"/>
      <c r="Z777" s="45"/>
      <c r="AA777" s="45"/>
      <c r="AB777" s="45"/>
      <c r="AC777" s="45"/>
      <c r="AD777" s="45"/>
      <c r="AE777" s="45"/>
      <c r="AF777" s="45"/>
      <c r="AG777" s="45"/>
      <c r="AH777" s="45"/>
      <c r="AI777" s="45"/>
      <c r="AJ777" s="45"/>
      <c r="AK777" s="105"/>
      <c r="AL777" s="45"/>
      <c r="AM777" s="45"/>
      <c r="AN777" s="105"/>
      <c r="AO777" s="45"/>
      <c r="AP777" s="105"/>
      <c r="AQ777" s="45"/>
      <c r="AR777" s="45"/>
      <c r="AS777" s="45"/>
      <c r="AT777" s="45"/>
      <c r="AU777" s="45"/>
      <c r="AV777" s="45"/>
      <c r="AW777" s="45"/>
      <c r="AX777" s="46"/>
    </row>
    <row r="778" spans="1:50" ht="24.75"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162</v>
      </c>
      <c r="B787" s="630"/>
      <c r="C787" s="630"/>
      <c r="D787" s="630"/>
      <c r="E787" s="630"/>
      <c r="F787" s="631"/>
      <c r="G787" s="596" t="s">
        <v>163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164</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165</v>
      </c>
      <c r="H788" s="669"/>
      <c r="I788" s="669"/>
      <c r="J788" s="669"/>
      <c r="K788" s="669"/>
      <c r="L788" s="668" t="s">
        <v>166</v>
      </c>
      <c r="M788" s="669"/>
      <c r="N788" s="669"/>
      <c r="O788" s="669"/>
      <c r="P788" s="669"/>
      <c r="Q788" s="669"/>
      <c r="R788" s="669"/>
      <c r="S788" s="669"/>
      <c r="T788" s="669"/>
      <c r="U788" s="669"/>
      <c r="V788" s="669"/>
      <c r="W788" s="669"/>
      <c r="X788" s="670"/>
      <c r="Y788" s="654" t="s">
        <v>167</v>
      </c>
      <c r="Z788" s="655"/>
      <c r="AA788" s="655"/>
      <c r="AB788" s="799"/>
      <c r="AC788" s="813" t="s">
        <v>165</v>
      </c>
      <c r="AD788" s="669"/>
      <c r="AE788" s="669"/>
      <c r="AF788" s="669"/>
      <c r="AG788" s="669"/>
      <c r="AH788" s="668" t="s">
        <v>166</v>
      </c>
      <c r="AI788" s="669"/>
      <c r="AJ788" s="669"/>
      <c r="AK788" s="669"/>
      <c r="AL788" s="669"/>
      <c r="AM788" s="669"/>
      <c r="AN788" s="669"/>
      <c r="AO788" s="669"/>
      <c r="AP788" s="669"/>
      <c r="AQ788" s="669"/>
      <c r="AR788" s="669"/>
      <c r="AS788" s="669"/>
      <c r="AT788" s="670"/>
      <c r="AU788" s="654" t="s">
        <v>167</v>
      </c>
      <c r="AV788" s="655"/>
      <c r="AW788" s="655"/>
      <c r="AX788" s="656"/>
    </row>
    <row r="789" spans="1:51" ht="24.75" customHeight="1">
      <c r="A789" s="632"/>
      <c r="B789" s="633"/>
      <c r="C789" s="633"/>
      <c r="D789" s="633"/>
      <c r="E789" s="633"/>
      <c r="F789" s="634"/>
      <c r="G789" s="671" t="s">
        <v>779</v>
      </c>
      <c r="H789" s="672"/>
      <c r="I789" s="672"/>
      <c r="J789" s="672"/>
      <c r="K789" s="673"/>
      <c r="L789" s="665" t="s">
        <v>780</v>
      </c>
      <c r="M789" s="666"/>
      <c r="N789" s="666"/>
      <c r="O789" s="666"/>
      <c r="P789" s="666"/>
      <c r="Q789" s="666"/>
      <c r="R789" s="666"/>
      <c r="S789" s="666"/>
      <c r="T789" s="666"/>
      <c r="U789" s="666"/>
      <c r="V789" s="666"/>
      <c r="W789" s="666"/>
      <c r="X789" s="667"/>
      <c r="Y789" s="385">
        <v>0</v>
      </c>
      <c r="Z789" s="386"/>
      <c r="AA789" s="386"/>
      <c r="AB789" s="803"/>
      <c r="AC789" s="671" t="s">
        <v>781</v>
      </c>
      <c r="AD789" s="672"/>
      <c r="AE789" s="672"/>
      <c r="AF789" s="672"/>
      <c r="AG789" s="673"/>
      <c r="AH789" s="665" t="s">
        <v>782</v>
      </c>
      <c r="AI789" s="666"/>
      <c r="AJ789" s="666"/>
      <c r="AK789" s="666"/>
      <c r="AL789" s="666"/>
      <c r="AM789" s="666"/>
      <c r="AN789" s="666"/>
      <c r="AO789" s="666"/>
      <c r="AP789" s="666"/>
      <c r="AQ789" s="666"/>
      <c r="AR789" s="666"/>
      <c r="AS789" s="666"/>
      <c r="AT789" s="667"/>
      <c r="AU789" s="385">
        <v>11</v>
      </c>
      <c r="AV789" s="386"/>
      <c r="AW789" s="386"/>
      <c r="AX789" s="387"/>
    </row>
    <row r="790" spans="1:51"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11</v>
      </c>
      <c r="AV799" s="830"/>
      <c r="AW799" s="830"/>
      <c r="AX799" s="832"/>
    </row>
    <row r="800" spans="1:51" ht="24.75" customHeight="1">
      <c r="A800" s="632"/>
      <c r="B800" s="633"/>
      <c r="C800" s="633"/>
      <c r="D800" s="633"/>
      <c r="E800" s="633"/>
      <c r="F800" s="634"/>
      <c r="G800" s="596" t="s">
        <v>168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169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c r="A801" s="632"/>
      <c r="B801" s="633"/>
      <c r="C801" s="633"/>
      <c r="D801" s="633"/>
      <c r="E801" s="633"/>
      <c r="F801" s="634"/>
      <c r="G801" s="813" t="s">
        <v>165</v>
      </c>
      <c r="H801" s="669"/>
      <c r="I801" s="669"/>
      <c r="J801" s="669"/>
      <c r="K801" s="669"/>
      <c r="L801" s="668" t="s">
        <v>166</v>
      </c>
      <c r="M801" s="669"/>
      <c r="N801" s="669"/>
      <c r="O801" s="669"/>
      <c r="P801" s="669"/>
      <c r="Q801" s="669"/>
      <c r="R801" s="669"/>
      <c r="S801" s="669"/>
      <c r="T801" s="669"/>
      <c r="U801" s="669"/>
      <c r="V801" s="669"/>
      <c r="W801" s="669"/>
      <c r="X801" s="670"/>
      <c r="Y801" s="654" t="s">
        <v>167</v>
      </c>
      <c r="Z801" s="655"/>
      <c r="AA801" s="655"/>
      <c r="AB801" s="799"/>
      <c r="AC801" s="813" t="s">
        <v>165</v>
      </c>
      <c r="AD801" s="669"/>
      <c r="AE801" s="669"/>
      <c r="AF801" s="669"/>
      <c r="AG801" s="669"/>
      <c r="AH801" s="668" t="s">
        <v>166</v>
      </c>
      <c r="AI801" s="669"/>
      <c r="AJ801" s="669"/>
      <c r="AK801" s="669"/>
      <c r="AL801" s="669"/>
      <c r="AM801" s="669"/>
      <c r="AN801" s="669"/>
      <c r="AO801" s="669"/>
      <c r="AP801" s="669"/>
      <c r="AQ801" s="669"/>
      <c r="AR801" s="669"/>
      <c r="AS801" s="669"/>
      <c r="AT801" s="670"/>
      <c r="AU801" s="654" t="s">
        <v>167</v>
      </c>
      <c r="AV801" s="655"/>
      <c r="AW801" s="655"/>
      <c r="AX801" s="656"/>
      <c r="AY801">
        <f>$AY$800</f>
        <v>2</v>
      </c>
    </row>
    <row r="802" spans="1:51" ht="24.75" customHeight="1">
      <c r="A802" s="632"/>
      <c r="B802" s="633"/>
      <c r="C802" s="633"/>
      <c r="D802" s="633"/>
      <c r="E802" s="633"/>
      <c r="F802" s="634"/>
      <c r="G802" s="671" t="s">
        <v>779</v>
      </c>
      <c r="H802" s="672"/>
      <c r="I802" s="672"/>
      <c r="J802" s="672"/>
      <c r="K802" s="673"/>
      <c r="L802" s="665" t="s">
        <v>780</v>
      </c>
      <c r="M802" s="666"/>
      <c r="N802" s="666"/>
      <c r="O802" s="666"/>
      <c r="P802" s="666"/>
      <c r="Q802" s="666"/>
      <c r="R802" s="666"/>
      <c r="S802" s="666"/>
      <c r="T802" s="666"/>
      <c r="U802" s="666"/>
      <c r="V802" s="666"/>
      <c r="W802" s="666"/>
      <c r="X802" s="667"/>
      <c r="Y802" s="385">
        <v>0</v>
      </c>
      <c r="Z802" s="386"/>
      <c r="AA802" s="386"/>
      <c r="AB802" s="803"/>
      <c r="AC802" s="671" t="s">
        <v>779</v>
      </c>
      <c r="AD802" s="672"/>
      <c r="AE802" s="672"/>
      <c r="AF802" s="672"/>
      <c r="AG802" s="673"/>
      <c r="AH802" s="665" t="s">
        <v>803</v>
      </c>
      <c r="AI802" s="666"/>
      <c r="AJ802" s="666"/>
      <c r="AK802" s="666"/>
      <c r="AL802" s="666"/>
      <c r="AM802" s="666"/>
      <c r="AN802" s="666"/>
      <c r="AO802" s="666"/>
      <c r="AP802" s="666"/>
      <c r="AQ802" s="666"/>
      <c r="AR802" s="666"/>
      <c r="AS802" s="666"/>
      <c r="AT802" s="667"/>
      <c r="AU802" s="385">
        <v>0.05</v>
      </c>
      <c r="AV802" s="386"/>
      <c r="AW802" s="386"/>
      <c r="AX802" s="387"/>
      <c r="AY802">
        <f t="shared" ref="AY802:AY812" si="115">$AY$800</f>
        <v>2</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0.05</v>
      </c>
      <c r="AV812" s="830"/>
      <c r="AW812" s="830"/>
      <c r="AX812" s="832"/>
      <c r="AY812">
        <f t="shared" si="115"/>
        <v>2</v>
      </c>
    </row>
    <row r="813" spans="1:51" ht="24.75" customHeight="1">
      <c r="A813" s="632"/>
      <c r="B813" s="633"/>
      <c r="C813" s="633"/>
      <c r="D813" s="633"/>
      <c r="E813" s="633"/>
      <c r="F813" s="634"/>
      <c r="G813" s="596" t="s">
        <v>170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24.75" customHeight="1">
      <c r="A814" s="632"/>
      <c r="B814" s="633"/>
      <c r="C814" s="633"/>
      <c r="D814" s="633"/>
      <c r="E814" s="633"/>
      <c r="F814" s="634"/>
      <c r="G814" s="813" t="s">
        <v>165</v>
      </c>
      <c r="H814" s="669"/>
      <c r="I814" s="669"/>
      <c r="J814" s="669"/>
      <c r="K814" s="669"/>
      <c r="L814" s="668" t="s">
        <v>166</v>
      </c>
      <c r="M814" s="669"/>
      <c r="N814" s="669"/>
      <c r="O814" s="669"/>
      <c r="P814" s="669"/>
      <c r="Q814" s="669"/>
      <c r="R814" s="669"/>
      <c r="S814" s="669"/>
      <c r="T814" s="669"/>
      <c r="U814" s="669"/>
      <c r="V814" s="669"/>
      <c r="W814" s="669"/>
      <c r="X814" s="670"/>
      <c r="Y814" s="654" t="s">
        <v>167</v>
      </c>
      <c r="Z814" s="655"/>
      <c r="AA814" s="655"/>
      <c r="AB814" s="799"/>
      <c r="AC814" s="813" t="s">
        <v>165</v>
      </c>
      <c r="AD814" s="669"/>
      <c r="AE814" s="669"/>
      <c r="AF814" s="669"/>
      <c r="AG814" s="669"/>
      <c r="AH814" s="668" t="s">
        <v>166</v>
      </c>
      <c r="AI814" s="669"/>
      <c r="AJ814" s="669"/>
      <c r="AK814" s="669"/>
      <c r="AL814" s="669"/>
      <c r="AM814" s="669"/>
      <c r="AN814" s="669"/>
      <c r="AO814" s="669"/>
      <c r="AP814" s="669"/>
      <c r="AQ814" s="669"/>
      <c r="AR814" s="669"/>
      <c r="AS814" s="669"/>
      <c r="AT814" s="670"/>
      <c r="AU814" s="654" t="s">
        <v>167</v>
      </c>
      <c r="AV814" s="655"/>
      <c r="AW814" s="655"/>
      <c r="AX814" s="656"/>
      <c r="AY814">
        <f>$AY$813</f>
        <v>2</v>
      </c>
    </row>
    <row r="815" spans="1:51" ht="24.75" customHeight="1">
      <c r="A815" s="632"/>
      <c r="B815" s="633"/>
      <c r="C815" s="633"/>
      <c r="D815" s="633"/>
      <c r="E815" s="633"/>
      <c r="F815" s="634"/>
      <c r="G815" s="671" t="s">
        <v>783</v>
      </c>
      <c r="H815" s="672"/>
      <c r="I815" s="672"/>
      <c r="J815" s="672"/>
      <c r="K815" s="673"/>
      <c r="L815" s="665" t="s">
        <v>802</v>
      </c>
      <c r="M815" s="666"/>
      <c r="N815" s="666"/>
      <c r="O815" s="666"/>
      <c r="P815" s="666"/>
      <c r="Q815" s="666"/>
      <c r="R815" s="666"/>
      <c r="S815" s="666"/>
      <c r="T815" s="666"/>
      <c r="U815" s="666"/>
      <c r="V815" s="666"/>
      <c r="W815" s="666"/>
      <c r="X815" s="667"/>
      <c r="Y815" s="385">
        <v>0.02</v>
      </c>
      <c r="Z815" s="386"/>
      <c r="AA815" s="386"/>
      <c r="AB815" s="803"/>
      <c r="AC815" s="671" t="s">
        <v>784</v>
      </c>
      <c r="AD815" s="672"/>
      <c r="AE815" s="672"/>
      <c r="AF815" s="672"/>
      <c r="AG815" s="673"/>
      <c r="AH815" s="665" t="s">
        <v>785</v>
      </c>
      <c r="AI815" s="666"/>
      <c r="AJ815" s="666"/>
      <c r="AK815" s="666"/>
      <c r="AL815" s="666"/>
      <c r="AM815" s="666"/>
      <c r="AN815" s="666"/>
      <c r="AO815" s="666"/>
      <c r="AP815" s="666"/>
      <c r="AQ815" s="666"/>
      <c r="AR815" s="666"/>
      <c r="AS815" s="666"/>
      <c r="AT815" s="667"/>
      <c r="AU815" s="385">
        <v>0.1</v>
      </c>
      <c r="AV815" s="386"/>
      <c r="AW815" s="386"/>
      <c r="AX815" s="387"/>
      <c r="AY815">
        <f t="shared" ref="AY815:AY825" si="116">$AY$813</f>
        <v>2</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2</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2</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2</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2</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2</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2</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2</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24.75"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0.02</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0.1</v>
      </c>
      <c r="AV825" s="830"/>
      <c r="AW825" s="830"/>
      <c r="AX825" s="832"/>
      <c r="AY825">
        <f t="shared" si="116"/>
        <v>2</v>
      </c>
    </row>
    <row r="826" spans="1:51" ht="24.75" customHeight="1">
      <c r="A826" s="632"/>
      <c r="B826" s="633"/>
      <c r="C826" s="633"/>
      <c r="D826" s="633"/>
      <c r="E826" s="633"/>
      <c r="F826" s="634"/>
      <c r="G826" s="596" t="s">
        <v>172</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173</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1</v>
      </c>
    </row>
    <row r="827" spans="1:51" ht="24.75" customHeight="1">
      <c r="A827" s="632"/>
      <c r="B827" s="633"/>
      <c r="C827" s="633"/>
      <c r="D827" s="633"/>
      <c r="E827" s="633"/>
      <c r="F827" s="634"/>
      <c r="G827" s="813" t="s">
        <v>165</v>
      </c>
      <c r="H827" s="669"/>
      <c r="I827" s="669"/>
      <c r="J827" s="669"/>
      <c r="K827" s="669"/>
      <c r="L827" s="668" t="s">
        <v>166</v>
      </c>
      <c r="M827" s="669"/>
      <c r="N827" s="669"/>
      <c r="O827" s="669"/>
      <c r="P827" s="669"/>
      <c r="Q827" s="669"/>
      <c r="R827" s="669"/>
      <c r="S827" s="669"/>
      <c r="T827" s="669"/>
      <c r="U827" s="669"/>
      <c r="V827" s="669"/>
      <c r="W827" s="669"/>
      <c r="X827" s="670"/>
      <c r="Y827" s="654" t="s">
        <v>167</v>
      </c>
      <c r="Z827" s="655"/>
      <c r="AA827" s="655"/>
      <c r="AB827" s="799"/>
      <c r="AC827" s="813" t="s">
        <v>165</v>
      </c>
      <c r="AD827" s="669"/>
      <c r="AE827" s="669"/>
      <c r="AF827" s="669"/>
      <c r="AG827" s="669"/>
      <c r="AH827" s="668" t="s">
        <v>166</v>
      </c>
      <c r="AI827" s="669"/>
      <c r="AJ827" s="669"/>
      <c r="AK827" s="669"/>
      <c r="AL827" s="669"/>
      <c r="AM827" s="669"/>
      <c r="AN827" s="669"/>
      <c r="AO827" s="669"/>
      <c r="AP827" s="669"/>
      <c r="AQ827" s="669"/>
      <c r="AR827" s="669"/>
      <c r="AS827" s="669"/>
      <c r="AT827" s="670"/>
      <c r="AU827" s="654" t="s">
        <v>167</v>
      </c>
      <c r="AV827" s="655"/>
      <c r="AW827" s="655"/>
      <c r="AX827" s="656"/>
      <c r="AY827">
        <f>$AY$826</f>
        <v>1</v>
      </c>
    </row>
    <row r="828" spans="1:51" s="16" customFormat="1" ht="24.75" customHeight="1">
      <c r="A828" s="632"/>
      <c r="B828" s="633"/>
      <c r="C828" s="633"/>
      <c r="D828" s="633"/>
      <c r="E828" s="633"/>
      <c r="F828" s="634"/>
      <c r="G828" s="671" t="s">
        <v>781</v>
      </c>
      <c r="H828" s="672"/>
      <c r="I828" s="672"/>
      <c r="J828" s="672"/>
      <c r="K828" s="673"/>
      <c r="L828" s="665" t="s">
        <v>786</v>
      </c>
      <c r="M828" s="666"/>
      <c r="N828" s="666"/>
      <c r="O828" s="666"/>
      <c r="P828" s="666"/>
      <c r="Q828" s="666"/>
      <c r="R828" s="666"/>
      <c r="S828" s="666"/>
      <c r="T828" s="666"/>
      <c r="U828" s="666"/>
      <c r="V828" s="666"/>
      <c r="W828" s="666"/>
      <c r="X828" s="667"/>
      <c r="Y828" s="385">
        <v>0.4</v>
      </c>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1</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1</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1</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1</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1</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1</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1</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1</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1</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1</v>
      </c>
    </row>
    <row r="838" spans="1:51" ht="24.75"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0.4</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1</v>
      </c>
    </row>
    <row r="839" spans="1:51" ht="24.75" customHeight="1" thickBot="1">
      <c r="A839" s="902" t="s">
        <v>174</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66</v>
      </c>
      <c r="AM839" s="279"/>
      <c r="AN839" s="279"/>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177</v>
      </c>
      <c r="D844" s="363"/>
      <c r="E844" s="363"/>
      <c r="F844" s="363"/>
      <c r="G844" s="363"/>
      <c r="H844" s="363"/>
      <c r="I844" s="363"/>
      <c r="J844" s="155" t="s">
        <v>178</v>
      </c>
      <c r="K844" s="364"/>
      <c r="L844" s="364"/>
      <c r="M844" s="364"/>
      <c r="N844" s="364"/>
      <c r="O844" s="364"/>
      <c r="P844" s="250" t="s">
        <v>179</v>
      </c>
      <c r="Q844" s="250"/>
      <c r="R844" s="250"/>
      <c r="S844" s="250"/>
      <c r="T844" s="250"/>
      <c r="U844" s="250"/>
      <c r="V844" s="250"/>
      <c r="W844" s="250"/>
      <c r="X844" s="250"/>
      <c r="Y844" s="365" t="s">
        <v>180</v>
      </c>
      <c r="Z844" s="366"/>
      <c r="AA844" s="366"/>
      <c r="AB844" s="366"/>
      <c r="AC844" s="155" t="s">
        <v>181</v>
      </c>
      <c r="AD844" s="155"/>
      <c r="AE844" s="155"/>
      <c r="AF844" s="155"/>
      <c r="AG844" s="155"/>
      <c r="AH844" s="365" t="s">
        <v>182</v>
      </c>
      <c r="AI844" s="363"/>
      <c r="AJ844" s="363"/>
      <c r="AK844" s="363"/>
      <c r="AL844" s="363" t="s">
        <v>183</v>
      </c>
      <c r="AM844" s="363"/>
      <c r="AN844" s="363"/>
      <c r="AO844" s="367"/>
      <c r="AP844" s="368" t="s">
        <v>184</v>
      </c>
      <c r="AQ844" s="368"/>
      <c r="AR844" s="368"/>
      <c r="AS844" s="368"/>
      <c r="AT844" s="368"/>
      <c r="AU844" s="368"/>
      <c r="AV844" s="368"/>
      <c r="AW844" s="368"/>
      <c r="AX844" s="368"/>
    </row>
    <row r="845" spans="1:51" ht="30" customHeight="1">
      <c r="A845" s="373">
        <v>1</v>
      </c>
      <c r="B845" s="373">
        <v>1</v>
      </c>
      <c r="C845" s="361" t="s">
        <v>787</v>
      </c>
      <c r="D845" s="346"/>
      <c r="E845" s="346"/>
      <c r="F845" s="346"/>
      <c r="G845" s="346"/>
      <c r="H845" s="346"/>
      <c r="I845" s="346"/>
      <c r="J845" s="347" t="s">
        <v>710</v>
      </c>
      <c r="K845" s="348"/>
      <c r="L845" s="348"/>
      <c r="M845" s="348"/>
      <c r="N845" s="348"/>
      <c r="O845" s="348"/>
      <c r="P845" s="362" t="s">
        <v>788</v>
      </c>
      <c r="Q845" s="349"/>
      <c r="R845" s="349"/>
      <c r="S845" s="349"/>
      <c r="T845" s="349"/>
      <c r="U845" s="349"/>
      <c r="V845" s="349"/>
      <c r="W845" s="349"/>
      <c r="X845" s="349"/>
      <c r="Y845" s="350">
        <v>0</v>
      </c>
      <c r="Z845" s="351"/>
      <c r="AA845" s="351"/>
      <c r="AB845" s="352"/>
      <c r="AC845" s="353" t="s">
        <v>40</v>
      </c>
      <c r="AD845" s="354"/>
      <c r="AE845" s="354"/>
      <c r="AF845" s="354"/>
      <c r="AG845" s="354"/>
      <c r="AH845" s="369" t="s">
        <v>710</v>
      </c>
      <c r="AI845" s="370"/>
      <c r="AJ845" s="370"/>
      <c r="AK845" s="370"/>
      <c r="AL845" s="357" t="s">
        <v>710</v>
      </c>
      <c r="AM845" s="358"/>
      <c r="AN845" s="358"/>
      <c r="AO845" s="359"/>
      <c r="AP845" s="360"/>
      <c r="AQ845" s="360"/>
      <c r="AR845" s="360"/>
      <c r="AS845" s="360"/>
      <c r="AT845" s="360"/>
      <c r="AU845" s="360"/>
      <c r="AV845" s="360"/>
      <c r="AW845" s="360"/>
      <c r="AX845" s="360"/>
    </row>
    <row r="846" spans="1:51" ht="30" hidden="1" customHeight="1">
      <c r="A846" s="373">
        <v>2</v>
      </c>
      <c r="B846" s="373">
        <v>1</v>
      </c>
      <c r="C846" s="361"/>
      <c r="D846" s="346"/>
      <c r="E846" s="346"/>
      <c r="F846" s="346"/>
      <c r="G846" s="346"/>
      <c r="H846" s="346"/>
      <c r="I846" s="346"/>
      <c r="J846" s="347"/>
      <c r="K846" s="348"/>
      <c r="L846" s="348"/>
      <c r="M846" s="348"/>
      <c r="N846" s="348"/>
      <c r="O846" s="348"/>
      <c r="P846" s="362"/>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177</v>
      </c>
      <c r="D877" s="363"/>
      <c r="E877" s="363"/>
      <c r="F877" s="363"/>
      <c r="G877" s="363"/>
      <c r="H877" s="363"/>
      <c r="I877" s="363"/>
      <c r="J877" s="155" t="s">
        <v>178</v>
      </c>
      <c r="K877" s="364"/>
      <c r="L877" s="364"/>
      <c r="M877" s="364"/>
      <c r="N877" s="364"/>
      <c r="O877" s="364"/>
      <c r="P877" s="250" t="s">
        <v>179</v>
      </c>
      <c r="Q877" s="250"/>
      <c r="R877" s="250"/>
      <c r="S877" s="250"/>
      <c r="T877" s="250"/>
      <c r="U877" s="250"/>
      <c r="V877" s="250"/>
      <c r="W877" s="250"/>
      <c r="X877" s="250"/>
      <c r="Y877" s="365" t="s">
        <v>180</v>
      </c>
      <c r="Z877" s="366"/>
      <c r="AA877" s="366"/>
      <c r="AB877" s="366"/>
      <c r="AC877" s="155" t="s">
        <v>181</v>
      </c>
      <c r="AD877" s="155"/>
      <c r="AE877" s="155"/>
      <c r="AF877" s="155"/>
      <c r="AG877" s="155"/>
      <c r="AH877" s="365" t="s">
        <v>182</v>
      </c>
      <c r="AI877" s="363"/>
      <c r="AJ877" s="363"/>
      <c r="AK877" s="363"/>
      <c r="AL877" s="363" t="s">
        <v>183</v>
      </c>
      <c r="AM877" s="363"/>
      <c r="AN877" s="363"/>
      <c r="AO877" s="367"/>
      <c r="AP877" s="368" t="s">
        <v>184</v>
      </c>
      <c r="AQ877" s="368"/>
      <c r="AR877" s="368"/>
      <c r="AS877" s="368"/>
      <c r="AT877" s="368"/>
      <c r="AU877" s="368"/>
      <c r="AV877" s="368"/>
      <c r="AW877" s="368"/>
      <c r="AX877" s="368"/>
      <c r="AY877">
        <f t="shared" ref="AY877:AY878" si="118">$AY$875</f>
        <v>1</v>
      </c>
    </row>
    <row r="878" spans="1:51" ht="30" customHeight="1">
      <c r="A878" s="373">
        <v>1</v>
      </c>
      <c r="B878" s="373">
        <v>1</v>
      </c>
      <c r="C878" s="361" t="s">
        <v>789</v>
      </c>
      <c r="D878" s="346"/>
      <c r="E878" s="346"/>
      <c r="F878" s="346"/>
      <c r="G878" s="346"/>
      <c r="H878" s="346"/>
      <c r="I878" s="346"/>
      <c r="J878" s="347" t="s">
        <v>710</v>
      </c>
      <c r="K878" s="348"/>
      <c r="L878" s="348"/>
      <c r="M878" s="348"/>
      <c r="N878" s="348"/>
      <c r="O878" s="348"/>
      <c r="P878" s="362" t="s">
        <v>793</v>
      </c>
      <c r="Q878" s="349"/>
      <c r="R878" s="349"/>
      <c r="S878" s="349"/>
      <c r="T878" s="349"/>
      <c r="U878" s="349"/>
      <c r="V878" s="349"/>
      <c r="W878" s="349"/>
      <c r="X878" s="349"/>
      <c r="Y878" s="350">
        <v>2.7</v>
      </c>
      <c r="Z878" s="351"/>
      <c r="AA878" s="351"/>
      <c r="AB878" s="352"/>
      <c r="AC878" s="353" t="s">
        <v>40</v>
      </c>
      <c r="AD878" s="354"/>
      <c r="AE878" s="354"/>
      <c r="AF878" s="354"/>
      <c r="AG878" s="354"/>
      <c r="AH878" s="369" t="s">
        <v>710</v>
      </c>
      <c r="AI878" s="370"/>
      <c r="AJ878" s="370"/>
      <c r="AK878" s="370"/>
      <c r="AL878" s="357" t="s">
        <v>710</v>
      </c>
      <c r="AM878" s="358"/>
      <c r="AN878" s="358"/>
      <c r="AO878" s="359"/>
      <c r="AP878" s="360"/>
      <c r="AQ878" s="360"/>
      <c r="AR878" s="360"/>
      <c r="AS878" s="360"/>
      <c r="AT878" s="360"/>
      <c r="AU878" s="360"/>
      <c r="AV878" s="360"/>
      <c r="AW878" s="360"/>
      <c r="AX878" s="360"/>
      <c r="AY878">
        <f t="shared" si="118"/>
        <v>1</v>
      </c>
    </row>
    <row r="879" spans="1:51" ht="30" customHeight="1">
      <c r="A879" s="373">
        <v>2</v>
      </c>
      <c r="B879" s="373">
        <v>1</v>
      </c>
      <c r="C879" s="361" t="s">
        <v>790</v>
      </c>
      <c r="D879" s="346"/>
      <c r="E879" s="346"/>
      <c r="F879" s="346"/>
      <c r="G879" s="346"/>
      <c r="H879" s="346"/>
      <c r="I879" s="346"/>
      <c r="J879" s="347" t="s">
        <v>710</v>
      </c>
      <c r="K879" s="348"/>
      <c r="L879" s="348"/>
      <c r="M879" s="348"/>
      <c r="N879" s="348"/>
      <c r="O879" s="348"/>
      <c r="P879" s="362" t="s">
        <v>793</v>
      </c>
      <c r="Q879" s="349"/>
      <c r="R879" s="349"/>
      <c r="S879" s="349"/>
      <c r="T879" s="349"/>
      <c r="U879" s="349"/>
      <c r="V879" s="349"/>
      <c r="W879" s="349"/>
      <c r="X879" s="349"/>
      <c r="Y879" s="350">
        <v>2.7</v>
      </c>
      <c r="Z879" s="351"/>
      <c r="AA879" s="351"/>
      <c r="AB879" s="352"/>
      <c r="AC879" s="353" t="s">
        <v>40</v>
      </c>
      <c r="AD879" s="354"/>
      <c r="AE879" s="354"/>
      <c r="AF879" s="354"/>
      <c r="AG879" s="354"/>
      <c r="AH879" s="369" t="s">
        <v>710</v>
      </c>
      <c r="AI879" s="370"/>
      <c r="AJ879" s="370"/>
      <c r="AK879" s="370"/>
      <c r="AL879" s="357" t="s">
        <v>710</v>
      </c>
      <c r="AM879" s="358"/>
      <c r="AN879" s="358"/>
      <c r="AO879" s="359"/>
      <c r="AP879" s="360"/>
      <c r="AQ879" s="360"/>
      <c r="AR879" s="360"/>
      <c r="AS879" s="360"/>
      <c r="AT879" s="360"/>
      <c r="AU879" s="360"/>
      <c r="AV879" s="360"/>
      <c r="AW879" s="360"/>
      <c r="AX879" s="360"/>
      <c r="AY879">
        <f>COUNTA($C$879)</f>
        <v>1</v>
      </c>
    </row>
    <row r="880" spans="1:51" ht="30" customHeight="1">
      <c r="A880" s="373">
        <v>3</v>
      </c>
      <c r="B880" s="373">
        <v>1</v>
      </c>
      <c r="C880" s="361" t="s">
        <v>791</v>
      </c>
      <c r="D880" s="346"/>
      <c r="E880" s="346"/>
      <c r="F880" s="346"/>
      <c r="G880" s="346"/>
      <c r="H880" s="346"/>
      <c r="I880" s="346"/>
      <c r="J880" s="347" t="s">
        <v>710</v>
      </c>
      <c r="K880" s="348"/>
      <c r="L880" s="348"/>
      <c r="M880" s="348"/>
      <c r="N880" s="348"/>
      <c r="O880" s="348"/>
      <c r="P880" s="362" t="s">
        <v>793</v>
      </c>
      <c r="Q880" s="349"/>
      <c r="R880" s="349"/>
      <c r="S880" s="349"/>
      <c r="T880" s="349"/>
      <c r="U880" s="349"/>
      <c r="V880" s="349"/>
      <c r="W880" s="349"/>
      <c r="X880" s="349"/>
      <c r="Y880" s="350">
        <v>2.7</v>
      </c>
      <c r="Z880" s="351"/>
      <c r="AA880" s="351"/>
      <c r="AB880" s="352"/>
      <c r="AC880" s="353" t="s">
        <v>40</v>
      </c>
      <c r="AD880" s="354"/>
      <c r="AE880" s="354"/>
      <c r="AF880" s="354"/>
      <c r="AG880" s="354"/>
      <c r="AH880" s="355" t="s">
        <v>710</v>
      </c>
      <c r="AI880" s="356"/>
      <c r="AJ880" s="356"/>
      <c r="AK880" s="356"/>
      <c r="AL880" s="357" t="s">
        <v>710</v>
      </c>
      <c r="AM880" s="358"/>
      <c r="AN880" s="358"/>
      <c r="AO880" s="359"/>
      <c r="AP880" s="360"/>
      <c r="AQ880" s="360"/>
      <c r="AR880" s="360"/>
      <c r="AS880" s="360"/>
      <c r="AT880" s="360"/>
      <c r="AU880" s="360"/>
      <c r="AV880" s="360"/>
      <c r="AW880" s="360"/>
      <c r="AX880" s="360"/>
      <c r="AY880">
        <f>COUNTA($C$880)</f>
        <v>1</v>
      </c>
    </row>
    <row r="881" spans="1:51" ht="30" customHeight="1">
      <c r="A881" s="373">
        <v>4</v>
      </c>
      <c r="B881" s="373">
        <v>1</v>
      </c>
      <c r="C881" s="361" t="s">
        <v>792</v>
      </c>
      <c r="D881" s="346"/>
      <c r="E881" s="346"/>
      <c r="F881" s="346"/>
      <c r="G881" s="346"/>
      <c r="H881" s="346"/>
      <c r="I881" s="346"/>
      <c r="J881" s="347" t="s">
        <v>710</v>
      </c>
      <c r="K881" s="348"/>
      <c r="L881" s="348"/>
      <c r="M881" s="348"/>
      <c r="N881" s="348"/>
      <c r="O881" s="348"/>
      <c r="P881" s="362" t="s">
        <v>793</v>
      </c>
      <c r="Q881" s="349"/>
      <c r="R881" s="349"/>
      <c r="S881" s="349"/>
      <c r="T881" s="349"/>
      <c r="U881" s="349"/>
      <c r="V881" s="349"/>
      <c r="W881" s="349"/>
      <c r="X881" s="349"/>
      <c r="Y881" s="350">
        <v>2.7</v>
      </c>
      <c r="Z881" s="351"/>
      <c r="AA881" s="351"/>
      <c r="AB881" s="352"/>
      <c r="AC881" s="353" t="s">
        <v>40</v>
      </c>
      <c r="AD881" s="354"/>
      <c r="AE881" s="354"/>
      <c r="AF881" s="354"/>
      <c r="AG881" s="354"/>
      <c r="AH881" s="355" t="s">
        <v>710</v>
      </c>
      <c r="AI881" s="356"/>
      <c r="AJ881" s="356"/>
      <c r="AK881" s="356"/>
      <c r="AL881" s="357" t="s">
        <v>710</v>
      </c>
      <c r="AM881" s="358"/>
      <c r="AN881" s="358"/>
      <c r="AO881" s="359"/>
      <c r="AP881" s="360"/>
      <c r="AQ881" s="360"/>
      <c r="AR881" s="360"/>
      <c r="AS881" s="360"/>
      <c r="AT881" s="360"/>
      <c r="AU881" s="360"/>
      <c r="AV881" s="360"/>
      <c r="AW881" s="360"/>
      <c r="AX881" s="360"/>
      <c r="AY881">
        <f>COUNTA($C$881)</f>
        <v>1</v>
      </c>
    </row>
    <row r="882" spans="1:51" ht="30" hidden="1" customHeight="1">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177</v>
      </c>
      <c r="D910" s="363"/>
      <c r="E910" s="363"/>
      <c r="F910" s="363"/>
      <c r="G910" s="363"/>
      <c r="H910" s="363"/>
      <c r="I910" s="363"/>
      <c r="J910" s="155" t="s">
        <v>178</v>
      </c>
      <c r="K910" s="364"/>
      <c r="L910" s="364"/>
      <c r="M910" s="364"/>
      <c r="N910" s="364"/>
      <c r="O910" s="364"/>
      <c r="P910" s="250" t="s">
        <v>179</v>
      </c>
      <c r="Q910" s="250"/>
      <c r="R910" s="250"/>
      <c r="S910" s="250"/>
      <c r="T910" s="250"/>
      <c r="U910" s="250"/>
      <c r="V910" s="250"/>
      <c r="W910" s="250"/>
      <c r="X910" s="250"/>
      <c r="Y910" s="365" t="s">
        <v>180</v>
      </c>
      <c r="Z910" s="366"/>
      <c r="AA910" s="366"/>
      <c r="AB910" s="366"/>
      <c r="AC910" s="155" t="s">
        <v>181</v>
      </c>
      <c r="AD910" s="155"/>
      <c r="AE910" s="155"/>
      <c r="AF910" s="155"/>
      <c r="AG910" s="155"/>
      <c r="AH910" s="365" t="s">
        <v>182</v>
      </c>
      <c r="AI910" s="363"/>
      <c r="AJ910" s="363"/>
      <c r="AK910" s="363"/>
      <c r="AL910" s="363" t="s">
        <v>183</v>
      </c>
      <c r="AM910" s="363"/>
      <c r="AN910" s="363"/>
      <c r="AO910" s="367"/>
      <c r="AP910" s="368" t="s">
        <v>184</v>
      </c>
      <c r="AQ910" s="368"/>
      <c r="AR910" s="368"/>
      <c r="AS910" s="368"/>
      <c r="AT910" s="368"/>
      <c r="AU910" s="368"/>
      <c r="AV910" s="368"/>
      <c r="AW910" s="368"/>
      <c r="AX910" s="368"/>
      <c r="AY910">
        <f t="shared" ref="AY910:AY911" si="119">$AY$908</f>
        <v>1</v>
      </c>
    </row>
    <row r="911" spans="1:51" ht="30" customHeight="1">
      <c r="A911" s="373">
        <v>1</v>
      </c>
      <c r="B911" s="373">
        <v>1</v>
      </c>
      <c r="C911" s="361" t="s">
        <v>787</v>
      </c>
      <c r="D911" s="346"/>
      <c r="E911" s="346"/>
      <c r="F911" s="346"/>
      <c r="G911" s="346"/>
      <c r="H911" s="346"/>
      <c r="I911" s="346"/>
      <c r="J911" s="347" t="s">
        <v>710</v>
      </c>
      <c r="K911" s="348"/>
      <c r="L911" s="348"/>
      <c r="M911" s="348"/>
      <c r="N911" s="348"/>
      <c r="O911" s="348"/>
      <c r="P911" s="362" t="s">
        <v>794</v>
      </c>
      <c r="Q911" s="349"/>
      <c r="R911" s="349"/>
      <c r="S911" s="349"/>
      <c r="T911" s="349"/>
      <c r="U911" s="349"/>
      <c r="V911" s="349"/>
      <c r="W911" s="349"/>
      <c r="X911" s="349"/>
      <c r="Y911" s="350">
        <v>0</v>
      </c>
      <c r="Z911" s="351"/>
      <c r="AA911" s="351"/>
      <c r="AB911" s="352"/>
      <c r="AC911" s="353" t="s">
        <v>40</v>
      </c>
      <c r="AD911" s="354"/>
      <c r="AE911" s="354"/>
      <c r="AF911" s="354"/>
      <c r="AG911" s="354"/>
      <c r="AH911" s="369" t="s">
        <v>710</v>
      </c>
      <c r="AI911" s="370"/>
      <c r="AJ911" s="370"/>
      <c r="AK911" s="370"/>
      <c r="AL911" s="357" t="s">
        <v>710</v>
      </c>
      <c r="AM911" s="358"/>
      <c r="AN911" s="358"/>
      <c r="AO911" s="359"/>
      <c r="AP911" s="360"/>
      <c r="AQ911" s="360"/>
      <c r="AR911" s="360"/>
      <c r="AS911" s="360"/>
      <c r="AT911" s="360"/>
      <c r="AU911" s="360"/>
      <c r="AV911" s="360"/>
      <c r="AW911" s="360"/>
      <c r="AX911" s="360"/>
      <c r="AY911">
        <f t="shared" si="119"/>
        <v>1</v>
      </c>
    </row>
    <row r="912" spans="1:51" ht="30" hidden="1" customHeight="1">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t="s">
        <v>710</v>
      </c>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177</v>
      </c>
      <c r="D943" s="363"/>
      <c r="E943" s="363"/>
      <c r="F943" s="363"/>
      <c r="G943" s="363"/>
      <c r="H943" s="363"/>
      <c r="I943" s="363"/>
      <c r="J943" s="155" t="s">
        <v>178</v>
      </c>
      <c r="K943" s="364"/>
      <c r="L943" s="364"/>
      <c r="M943" s="364"/>
      <c r="N943" s="364"/>
      <c r="O943" s="364"/>
      <c r="P943" s="250" t="s">
        <v>179</v>
      </c>
      <c r="Q943" s="250"/>
      <c r="R943" s="250"/>
      <c r="S943" s="250"/>
      <c r="T943" s="250"/>
      <c r="U943" s="250"/>
      <c r="V943" s="250"/>
      <c r="W943" s="250"/>
      <c r="X943" s="250"/>
      <c r="Y943" s="365" t="s">
        <v>180</v>
      </c>
      <c r="Z943" s="366"/>
      <c r="AA943" s="366"/>
      <c r="AB943" s="366"/>
      <c r="AC943" s="155" t="s">
        <v>181</v>
      </c>
      <c r="AD943" s="155"/>
      <c r="AE943" s="155"/>
      <c r="AF943" s="155"/>
      <c r="AG943" s="155"/>
      <c r="AH943" s="365" t="s">
        <v>182</v>
      </c>
      <c r="AI943" s="363"/>
      <c r="AJ943" s="363"/>
      <c r="AK943" s="363"/>
      <c r="AL943" s="363" t="s">
        <v>183</v>
      </c>
      <c r="AM943" s="363"/>
      <c r="AN943" s="363"/>
      <c r="AO943" s="367"/>
      <c r="AP943" s="368" t="s">
        <v>184</v>
      </c>
      <c r="AQ943" s="368"/>
      <c r="AR943" s="368"/>
      <c r="AS943" s="368"/>
      <c r="AT943" s="368"/>
      <c r="AU943" s="368"/>
      <c r="AV943" s="368"/>
      <c r="AW943" s="368"/>
      <c r="AX943" s="368"/>
      <c r="AY943">
        <f t="shared" ref="AY943:AY944" si="120">$AY$941</f>
        <v>1</v>
      </c>
    </row>
    <row r="944" spans="1:51" ht="30" customHeight="1">
      <c r="A944" s="373">
        <v>1</v>
      </c>
      <c r="B944" s="373">
        <v>1</v>
      </c>
      <c r="C944" s="361" t="s">
        <v>787</v>
      </c>
      <c r="D944" s="346"/>
      <c r="E944" s="346"/>
      <c r="F944" s="346"/>
      <c r="G944" s="346"/>
      <c r="H944" s="346"/>
      <c r="I944" s="346"/>
      <c r="J944" s="347" t="s">
        <v>710</v>
      </c>
      <c r="K944" s="348"/>
      <c r="L944" s="348"/>
      <c r="M944" s="348"/>
      <c r="N944" s="348"/>
      <c r="O944" s="348"/>
      <c r="P944" s="362" t="s">
        <v>788</v>
      </c>
      <c r="Q944" s="349"/>
      <c r="R944" s="349"/>
      <c r="S944" s="349"/>
      <c r="T944" s="349"/>
      <c r="U944" s="349"/>
      <c r="V944" s="349"/>
      <c r="W944" s="349"/>
      <c r="X944" s="349"/>
      <c r="Y944" s="350">
        <v>0.05</v>
      </c>
      <c r="Z944" s="351"/>
      <c r="AA944" s="351"/>
      <c r="AB944" s="352"/>
      <c r="AC944" s="353" t="s">
        <v>40</v>
      </c>
      <c r="AD944" s="354"/>
      <c r="AE944" s="354"/>
      <c r="AF944" s="354"/>
      <c r="AG944" s="354"/>
      <c r="AH944" s="369" t="s">
        <v>710</v>
      </c>
      <c r="AI944" s="370"/>
      <c r="AJ944" s="370"/>
      <c r="AK944" s="370"/>
      <c r="AL944" s="357" t="s">
        <v>710</v>
      </c>
      <c r="AM944" s="358"/>
      <c r="AN944" s="358"/>
      <c r="AO944" s="359"/>
      <c r="AP944" s="360"/>
      <c r="AQ944" s="360"/>
      <c r="AR944" s="360"/>
      <c r="AS944" s="360"/>
      <c r="AT944" s="360"/>
      <c r="AU944" s="360"/>
      <c r="AV944" s="360"/>
      <c r="AW944" s="360"/>
      <c r="AX944" s="360"/>
      <c r="AY944">
        <f t="shared" si="120"/>
        <v>1</v>
      </c>
    </row>
    <row r="945" spans="1:51" ht="30" hidden="1" customHeight="1">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3"/>
      <c r="B976" s="363"/>
      <c r="C976" s="363" t="s">
        <v>177</v>
      </c>
      <c r="D976" s="363"/>
      <c r="E976" s="363"/>
      <c r="F976" s="363"/>
      <c r="G976" s="363"/>
      <c r="H976" s="363"/>
      <c r="I976" s="363"/>
      <c r="J976" s="155" t="s">
        <v>178</v>
      </c>
      <c r="K976" s="364"/>
      <c r="L976" s="364"/>
      <c r="M976" s="364"/>
      <c r="N976" s="364"/>
      <c r="O976" s="364"/>
      <c r="P976" s="250" t="s">
        <v>179</v>
      </c>
      <c r="Q976" s="250"/>
      <c r="R976" s="250"/>
      <c r="S976" s="250"/>
      <c r="T976" s="250"/>
      <c r="U976" s="250"/>
      <c r="V976" s="250"/>
      <c r="W976" s="250"/>
      <c r="X976" s="250"/>
      <c r="Y976" s="365" t="s">
        <v>180</v>
      </c>
      <c r="Z976" s="366"/>
      <c r="AA976" s="366"/>
      <c r="AB976" s="366"/>
      <c r="AC976" s="155" t="s">
        <v>181</v>
      </c>
      <c r="AD976" s="155"/>
      <c r="AE976" s="155"/>
      <c r="AF976" s="155"/>
      <c r="AG976" s="155"/>
      <c r="AH976" s="365" t="s">
        <v>182</v>
      </c>
      <c r="AI976" s="363"/>
      <c r="AJ976" s="363"/>
      <c r="AK976" s="363"/>
      <c r="AL976" s="363" t="s">
        <v>183</v>
      </c>
      <c r="AM976" s="363"/>
      <c r="AN976" s="363"/>
      <c r="AO976" s="367"/>
      <c r="AP976" s="368" t="s">
        <v>184</v>
      </c>
      <c r="AQ976" s="368"/>
      <c r="AR976" s="368"/>
      <c r="AS976" s="368"/>
      <c r="AT976" s="368"/>
      <c r="AU976" s="368"/>
      <c r="AV976" s="368"/>
      <c r="AW976" s="368"/>
      <c r="AX976" s="368"/>
      <c r="AY976">
        <f t="shared" ref="AY976:AY977" si="121">$AY$974</f>
        <v>1</v>
      </c>
    </row>
    <row r="977" spans="1:51" ht="30" customHeight="1">
      <c r="A977" s="373">
        <v>1</v>
      </c>
      <c r="B977" s="373">
        <v>1</v>
      </c>
      <c r="C977" s="361" t="s">
        <v>787</v>
      </c>
      <c r="D977" s="346"/>
      <c r="E977" s="346"/>
      <c r="F977" s="346"/>
      <c r="G977" s="346"/>
      <c r="H977" s="346"/>
      <c r="I977" s="346"/>
      <c r="J977" s="347" t="s">
        <v>710</v>
      </c>
      <c r="K977" s="348"/>
      <c r="L977" s="348"/>
      <c r="M977" s="348"/>
      <c r="N977" s="348"/>
      <c r="O977" s="348"/>
      <c r="P977" s="362" t="s">
        <v>795</v>
      </c>
      <c r="Q977" s="349"/>
      <c r="R977" s="349"/>
      <c r="S977" s="349"/>
      <c r="T977" s="349"/>
      <c r="U977" s="349"/>
      <c r="V977" s="349"/>
      <c r="W977" s="349"/>
      <c r="X977" s="349"/>
      <c r="Y977" s="350">
        <v>0.02</v>
      </c>
      <c r="Z977" s="351"/>
      <c r="AA977" s="351"/>
      <c r="AB977" s="352"/>
      <c r="AC977" s="353" t="s">
        <v>40</v>
      </c>
      <c r="AD977" s="354"/>
      <c r="AE977" s="354"/>
      <c r="AF977" s="354"/>
      <c r="AG977" s="354"/>
      <c r="AH977" s="369" t="s">
        <v>710</v>
      </c>
      <c r="AI977" s="370"/>
      <c r="AJ977" s="370"/>
      <c r="AK977" s="370"/>
      <c r="AL977" s="357" t="s">
        <v>710</v>
      </c>
      <c r="AM977" s="358"/>
      <c r="AN977" s="358"/>
      <c r="AO977" s="359"/>
      <c r="AP977" s="360"/>
      <c r="AQ977" s="360"/>
      <c r="AR977" s="360"/>
      <c r="AS977" s="360"/>
      <c r="AT977" s="360"/>
      <c r="AU977" s="360"/>
      <c r="AV977" s="360"/>
      <c r="AW977" s="360"/>
      <c r="AX977" s="360"/>
      <c r="AY977">
        <f t="shared" si="121"/>
        <v>1</v>
      </c>
    </row>
    <row r="978" spans="1:51" ht="30" hidden="1" customHeight="1">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3"/>
      <c r="B1009" s="363"/>
      <c r="C1009" s="363" t="s">
        <v>177</v>
      </c>
      <c r="D1009" s="363"/>
      <c r="E1009" s="363"/>
      <c r="F1009" s="363"/>
      <c r="G1009" s="363"/>
      <c r="H1009" s="363"/>
      <c r="I1009" s="363"/>
      <c r="J1009" s="155" t="s">
        <v>178</v>
      </c>
      <c r="K1009" s="364"/>
      <c r="L1009" s="364"/>
      <c r="M1009" s="364"/>
      <c r="N1009" s="364"/>
      <c r="O1009" s="364"/>
      <c r="P1009" s="250" t="s">
        <v>179</v>
      </c>
      <c r="Q1009" s="250"/>
      <c r="R1009" s="250"/>
      <c r="S1009" s="250"/>
      <c r="T1009" s="250"/>
      <c r="U1009" s="250"/>
      <c r="V1009" s="250"/>
      <c r="W1009" s="250"/>
      <c r="X1009" s="250"/>
      <c r="Y1009" s="365" t="s">
        <v>180</v>
      </c>
      <c r="Z1009" s="366"/>
      <c r="AA1009" s="366"/>
      <c r="AB1009" s="366"/>
      <c r="AC1009" s="155" t="s">
        <v>181</v>
      </c>
      <c r="AD1009" s="155"/>
      <c r="AE1009" s="155"/>
      <c r="AF1009" s="155"/>
      <c r="AG1009" s="155"/>
      <c r="AH1009" s="365" t="s">
        <v>182</v>
      </c>
      <c r="AI1009" s="363"/>
      <c r="AJ1009" s="363"/>
      <c r="AK1009" s="363"/>
      <c r="AL1009" s="363" t="s">
        <v>183</v>
      </c>
      <c r="AM1009" s="363"/>
      <c r="AN1009" s="363"/>
      <c r="AO1009" s="367"/>
      <c r="AP1009" s="368" t="s">
        <v>184</v>
      </c>
      <c r="AQ1009" s="368"/>
      <c r="AR1009" s="368"/>
      <c r="AS1009" s="368"/>
      <c r="AT1009" s="368"/>
      <c r="AU1009" s="368"/>
      <c r="AV1009" s="368"/>
      <c r="AW1009" s="368"/>
      <c r="AX1009" s="368"/>
      <c r="AY1009">
        <f t="shared" ref="AY1009:AY1010" si="122">$AY$1007</f>
        <v>1</v>
      </c>
    </row>
    <row r="1010" spans="1:51" ht="30" customHeight="1">
      <c r="A1010" s="373">
        <v>1</v>
      </c>
      <c r="B1010" s="373">
        <v>1</v>
      </c>
      <c r="C1010" s="361" t="s">
        <v>801</v>
      </c>
      <c r="D1010" s="346"/>
      <c r="E1010" s="346"/>
      <c r="F1010" s="346"/>
      <c r="G1010" s="346"/>
      <c r="H1010" s="346"/>
      <c r="I1010" s="346"/>
      <c r="J1010" s="347">
        <v>8120001060882</v>
      </c>
      <c r="K1010" s="348"/>
      <c r="L1010" s="348"/>
      <c r="M1010" s="348"/>
      <c r="N1010" s="348"/>
      <c r="O1010" s="348"/>
      <c r="P1010" s="362" t="s">
        <v>797</v>
      </c>
      <c r="Q1010" s="349"/>
      <c r="R1010" s="349"/>
      <c r="S1010" s="349"/>
      <c r="T1010" s="349"/>
      <c r="U1010" s="349"/>
      <c r="V1010" s="349"/>
      <c r="W1010" s="349"/>
      <c r="X1010" s="349"/>
      <c r="Y1010" s="350">
        <v>0.05</v>
      </c>
      <c r="Z1010" s="351"/>
      <c r="AA1010" s="351"/>
      <c r="AB1010" s="352"/>
      <c r="AC1010" s="353" t="s">
        <v>300</v>
      </c>
      <c r="AD1010" s="354"/>
      <c r="AE1010" s="354"/>
      <c r="AF1010" s="354"/>
      <c r="AG1010" s="354"/>
      <c r="AH1010" s="369" t="s">
        <v>710</v>
      </c>
      <c r="AI1010" s="370"/>
      <c r="AJ1010" s="370"/>
      <c r="AK1010" s="370"/>
      <c r="AL1010" s="357" t="s">
        <v>710</v>
      </c>
      <c r="AM1010" s="358"/>
      <c r="AN1010" s="358"/>
      <c r="AO1010" s="359"/>
      <c r="AP1010" s="360"/>
      <c r="AQ1010" s="360"/>
      <c r="AR1010" s="360"/>
      <c r="AS1010" s="360"/>
      <c r="AT1010" s="360"/>
      <c r="AU1010" s="360"/>
      <c r="AV1010" s="360"/>
      <c r="AW1010" s="360"/>
      <c r="AX1010" s="360"/>
      <c r="AY1010">
        <f t="shared" si="122"/>
        <v>1</v>
      </c>
    </row>
    <row r="1011" spans="1:51" ht="30" customHeight="1">
      <c r="A1011" s="373">
        <v>2</v>
      </c>
      <c r="B1011" s="373">
        <v>1</v>
      </c>
      <c r="C1011" s="361" t="s">
        <v>796</v>
      </c>
      <c r="D1011" s="346"/>
      <c r="E1011" s="346"/>
      <c r="F1011" s="346"/>
      <c r="G1011" s="346"/>
      <c r="H1011" s="346"/>
      <c r="I1011" s="346"/>
      <c r="J1011" s="347">
        <v>2010001033161</v>
      </c>
      <c r="K1011" s="348"/>
      <c r="L1011" s="348"/>
      <c r="M1011" s="348"/>
      <c r="N1011" s="348"/>
      <c r="O1011" s="348"/>
      <c r="P1011" s="362" t="s">
        <v>797</v>
      </c>
      <c r="Q1011" s="349"/>
      <c r="R1011" s="349"/>
      <c r="S1011" s="349"/>
      <c r="T1011" s="349"/>
      <c r="U1011" s="349"/>
      <c r="V1011" s="349"/>
      <c r="W1011" s="349"/>
      <c r="X1011" s="349"/>
      <c r="Y1011" s="350">
        <v>0.05</v>
      </c>
      <c r="Z1011" s="351"/>
      <c r="AA1011" s="351"/>
      <c r="AB1011" s="352"/>
      <c r="AC1011" s="353" t="s">
        <v>300</v>
      </c>
      <c r="AD1011" s="354"/>
      <c r="AE1011" s="354"/>
      <c r="AF1011" s="354"/>
      <c r="AG1011" s="354"/>
      <c r="AH1011" s="369" t="s">
        <v>710</v>
      </c>
      <c r="AI1011" s="370"/>
      <c r="AJ1011" s="370"/>
      <c r="AK1011" s="370"/>
      <c r="AL1011" s="357" t="s">
        <v>710</v>
      </c>
      <c r="AM1011" s="358"/>
      <c r="AN1011" s="358"/>
      <c r="AO1011" s="359"/>
      <c r="AP1011" s="360"/>
      <c r="AQ1011" s="360"/>
      <c r="AR1011" s="360"/>
      <c r="AS1011" s="360"/>
      <c r="AT1011" s="360"/>
      <c r="AU1011" s="360"/>
      <c r="AV1011" s="360"/>
      <c r="AW1011" s="360"/>
      <c r="AX1011" s="360"/>
      <c r="AY1011">
        <f>COUNTA($C$1011)</f>
        <v>1</v>
      </c>
    </row>
    <row r="1012" spans="1:51" ht="30" hidden="1" customHeight="1">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3"/>
      <c r="B1042" s="363"/>
      <c r="C1042" s="363" t="s">
        <v>177</v>
      </c>
      <c r="D1042" s="363"/>
      <c r="E1042" s="363"/>
      <c r="F1042" s="363"/>
      <c r="G1042" s="363"/>
      <c r="H1042" s="363"/>
      <c r="I1042" s="363"/>
      <c r="J1042" s="155" t="s">
        <v>178</v>
      </c>
      <c r="K1042" s="364"/>
      <c r="L1042" s="364"/>
      <c r="M1042" s="364"/>
      <c r="N1042" s="364"/>
      <c r="O1042" s="364"/>
      <c r="P1042" s="250" t="s">
        <v>179</v>
      </c>
      <c r="Q1042" s="250"/>
      <c r="R1042" s="250"/>
      <c r="S1042" s="250"/>
      <c r="T1042" s="250"/>
      <c r="U1042" s="250"/>
      <c r="V1042" s="250"/>
      <c r="W1042" s="250"/>
      <c r="X1042" s="250"/>
      <c r="Y1042" s="365" t="s">
        <v>180</v>
      </c>
      <c r="Z1042" s="366"/>
      <c r="AA1042" s="366"/>
      <c r="AB1042" s="366"/>
      <c r="AC1042" s="155" t="s">
        <v>181</v>
      </c>
      <c r="AD1042" s="155"/>
      <c r="AE1042" s="155"/>
      <c r="AF1042" s="155"/>
      <c r="AG1042" s="155"/>
      <c r="AH1042" s="365" t="s">
        <v>182</v>
      </c>
      <c r="AI1042" s="363"/>
      <c r="AJ1042" s="363"/>
      <c r="AK1042" s="363"/>
      <c r="AL1042" s="363" t="s">
        <v>183</v>
      </c>
      <c r="AM1042" s="363"/>
      <c r="AN1042" s="363"/>
      <c r="AO1042" s="367"/>
      <c r="AP1042" s="368" t="s">
        <v>184</v>
      </c>
      <c r="AQ1042" s="368"/>
      <c r="AR1042" s="368"/>
      <c r="AS1042" s="368"/>
      <c r="AT1042" s="368"/>
      <c r="AU1042" s="368"/>
      <c r="AV1042" s="368"/>
      <c r="AW1042" s="368"/>
      <c r="AX1042" s="368"/>
      <c r="AY1042">
        <f t="shared" ref="AY1042:AY1043" si="123">$AY$1040</f>
        <v>1</v>
      </c>
    </row>
    <row r="1043" spans="1:51" ht="66.75" customHeight="1">
      <c r="A1043" s="373">
        <v>1</v>
      </c>
      <c r="B1043" s="373">
        <v>1</v>
      </c>
      <c r="C1043" s="361" t="s">
        <v>798</v>
      </c>
      <c r="D1043" s="346"/>
      <c r="E1043" s="346"/>
      <c r="F1043" s="346"/>
      <c r="G1043" s="346"/>
      <c r="H1043" s="346"/>
      <c r="I1043" s="346"/>
      <c r="J1043" s="347">
        <v>5070005001800</v>
      </c>
      <c r="K1043" s="348"/>
      <c r="L1043" s="348"/>
      <c r="M1043" s="348"/>
      <c r="N1043" s="348"/>
      <c r="O1043" s="348"/>
      <c r="P1043" s="362" t="s">
        <v>799</v>
      </c>
      <c r="Q1043" s="349"/>
      <c r="R1043" s="349"/>
      <c r="S1043" s="349"/>
      <c r="T1043" s="349"/>
      <c r="U1043" s="349"/>
      <c r="V1043" s="349"/>
      <c r="W1043" s="349"/>
      <c r="X1043" s="349"/>
      <c r="Y1043" s="350">
        <v>0.4</v>
      </c>
      <c r="Z1043" s="351"/>
      <c r="AA1043" s="351"/>
      <c r="AB1043" s="352"/>
      <c r="AC1043" s="353" t="s">
        <v>300</v>
      </c>
      <c r="AD1043" s="354"/>
      <c r="AE1043" s="354"/>
      <c r="AF1043" s="354"/>
      <c r="AG1043" s="354"/>
      <c r="AH1043" s="369" t="s">
        <v>710</v>
      </c>
      <c r="AI1043" s="370"/>
      <c r="AJ1043" s="370"/>
      <c r="AK1043" s="370"/>
      <c r="AL1043" s="357" t="s">
        <v>710</v>
      </c>
      <c r="AM1043" s="358"/>
      <c r="AN1043" s="358"/>
      <c r="AO1043" s="359"/>
      <c r="AP1043" s="360"/>
      <c r="AQ1043" s="360"/>
      <c r="AR1043" s="360"/>
      <c r="AS1043" s="360"/>
      <c r="AT1043" s="360"/>
      <c r="AU1043" s="360"/>
      <c r="AV1043" s="360"/>
      <c r="AW1043" s="360"/>
      <c r="AX1043" s="360"/>
      <c r="AY1043">
        <f t="shared" si="123"/>
        <v>1</v>
      </c>
    </row>
    <row r="1044" spans="1:51" ht="30" hidden="1" customHeight="1">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177</v>
      </c>
      <c r="D1075" s="363"/>
      <c r="E1075" s="363"/>
      <c r="F1075" s="363"/>
      <c r="G1075" s="363"/>
      <c r="H1075" s="363"/>
      <c r="I1075" s="363"/>
      <c r="J1075" s="155" t="s">
        <v>178</v>
      </c>
      <c r="K1075" s="364"/>
      <c r="L1075" s="364"/>
      <c r="M1075" s="364"/>
      <c r="N1075" s="364"/>
      <c r="O1075" s="364"/>
      <c r="P1075" s="250" t="s">
        <v>179</v>
      </c>
      <c r="Q1075" s="250"/>
      <c r="R1075" s="250"/>
      <c r="S1075" s="250"/>
      <c r="T1075" s="250"/>
      <c r="U1075" s="250"/>
      <c r="V1075" s="250"/>
      <c r="W1075" s="250"/>
      <c r="X1075" s="250"/>
      <c r="Y1075" s="365" t="s">
        <v>180</v>
      </c>
      <c r="Z1075" s="366"/>
      <c r="AA1075" s="366"/>
      <c r="AB1075" s="366"/>
      <c r="AC1075" s="155" t="s">
        <v>181</v>
      </c>
      <c r="AD1075" s="155"/>
      <c r="AE1075" s="155"/>
      <c r="AF1075" s="155"/>
      <c r="AG1075" s="155"/>
      <c r="AH1075" s="365" t="s">
        <v>182</v>
      </c>
      <c r="AI1075" s="363"/>
      <c r="AJ1075" s="363"/>
      <c r="AK1075" s="363"/>
      <c r="AL1075" s="363" t="s">
        <v>183</v>
      </c>
      <c r="AM1075" s="363"/>
      <c r="AN1075" s="363"/>
      <c r="AO1075" s="367"/>
      <c r="AP1075" s="368" t="s">
        <v>184</v>
      </c>
      <c r="AQ1075" s="368"/>
      <c r="AR1075" s="368"/>
      <c r="AS1075" s="368"/>
      <c r="AT1075" s="368"/>
      <c r="AU1075" s="368"/>
      <c r="AV1075" s="368"/>
      <c r="AW1075" s="368"/>
      <c r="AX1075" s="368"/>
      <c r="AY1075">
        <f t="shared" ref="AY1075:AY1076" si="124">$AY$1073</f>
        <v>0</v>
      </c>
    </row>
    <row r="1076" spans="1:51" ht="30" hidden="1" customHeight="1">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c r="A1106" s="374" t="s">
        <v>192</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66</v>
      </c>
      <c r="AM1106" s="281"/>
      <c r="AN1106" s="2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5" t="s">
        <v>194</v>
      </c>
      <c r="D1109" s="377"/>
      <c r="E1109" s="155" t="s">
        <v>195</v>
      </c>
      <c r="F1109" s="377"/>
      <c r="G1109" s="377"/>
      <c r="H1109" s="377"/>
      <c r="I1109" s="377"/>
      <c r="J1109" s="155" t="s">
        <v>178</v>
      </c>
      <c r="K1109" s="155"/>
      <c r="L1109" s="155"/>
      <c r="M1109" s="155"/>
      <c r="N1109" s="155"/>
      <c r="O1109" s="155"/>
      <c r="P1109" s="365" t="s">
        <v>179</v>
      </c>
      <c r="Q1109" s="365"/>
      <c r="R1109" s="365"/>
      <c r="S1109" s="365"/>
      <c r="T1109" s="365"/>
      <c r="U1109" s="365"/>
      <c r="V1109" s="365"/>
      <c r="W1109" s="365"/>
      <c r="X1109" s="365"/>
      <c r="Y1109" s="155" t="s">
        <v>196</v>
      </c>
      <c r="Z1109" s="377"/>
      <c r="AA1109" s="377"/>
      <c r="AB1109" s="377"/>
      <c r="AC1109" s="155" t="s">
        <v>197</v>
      </c>
      <c r="AD1109" s="155"/>
      <c r="AE1109" s="155"/>
      <c r="AF1109" s="155"/>
      <c r="AG1109" s="155"/>
      <c r="AH1109" s="365" t="s">
        <v>198</v>
      </c>
      <c r="AI1109" s="366"/>
      <c r="AJ1109" s="366"/>
      <c r="AK1109" s="366"/>
      <c r="AL1109" s="366" t="s">
        <v>183</v>
      </c>
      <c r="AM1109" s="366"/>
      <c r="AN1109" s="366"/>
      <c r="AO1109" s="378"/>
      <c r="AP1109" s="368" t="s">
        <v>199</v>
      </c>
      <c r="AQ1109" s="368"/>
      <c r="AR1109" s="368"/>
      <c r="AS1109" s="368"/>
      <c r="AT1109" s="368"/>
      <c r="AU1109" s="368"/>
      <c r="AV1109" s="368"/>
      <c r="AW1109" s="368"/>
      <c r="AX1109" s="368"/>
    </row>
    <row r="1110" spans="1:51" ht="30" hidden="1" customHeight="1">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80:AO907">
    <cfRule type="expression" dxfId="1957" priority="2071">
      <formula>IF(AND(AL880&gt;=0, RIGHT(TEXT(AL880,"0.#"),1)&lt;&gt;"."),TRUE,FALSE)</formula>
    </cfRule>
    <cfRule type="expression" dxfId="1956" priority="2072">
      <formula>IF(AND(AL880&gt;=0, RIGHT(TEXT(AL880,"0.#"),1)="."),TRUE,FALSE)</formula>
    </cfRule>
    <cfRule type="expression" dxfId="1955" priority="2073">
      <formula>IF(AND(AL880&lt;0, RIGHT(TEXT(AL880,"0.#"),1)&lt;&gt;"."),TRUE,FALSE)</formula>
    </cfRule>
    <cfRule type="expression" dxfId="1954" priority="2074">
      <formula>IF(AND(AL880&lt;0, RIGHT(TEXT(AL880,"0.#"),1)="."),TRUE,FALSE)</formula>
    </cfRule>
  </conditionalFormatting>
  <conditionalFormatting sqref="AL878:AO879">
    <cfRule type="expression" dxfId="1953" priority="2065">
      <formula>IF(AND(AL878&gt;=0, RIGHT(TEXT(AL878,"0.#"),1)&lt;&gt;"."),TRUE,FALSE)</formula>
    </cfRule>
    <cfRule type="expression" dxfId="1952" priority="2066">
      <formula>IF(AND(AL878&gt;=0, RIGHT(TEXT(AL878,"0.#"),1)="."),TRUE,FALSE)</formula>
    </cfRule>
    <cfRule type="expression" dxfId="1951" priority="2067">
      <formula>IF(AND(AL878&lt;0, RIGHT(TEXT(AL878,"0.#"),1)&lt;&gt;"."),TRUE,FALSE)</formula>
    </cfRule>
    <cfRule type="expression" dxfId="1950" priority="2068">
      <formula>IF(AND(AL878&lt;0, RIGHT(TEXT(AL878,"0.#"),1)="."),TRUE,FALSE)</formula>
    </cfRule>
  </conditionalFormatting>
  <conditionalFormatting sqref="AL913:AO940">
    <cfRule type="expression" dxfId="1949" priority="2059">
      <formula>IF(AND(AL913&gt;=0, RIGHT(TEXT(AL913,"0.#"),1)&lt;&gt;"."),TRUE,FALSE)</formula>
    </cfRule>
    <cfRule type="expression" dxfId="1948" priority="2060">
      <formula>IF(AND(AL913&gt;=0, RIGHT(TEXT(AL913,"0.#"),1)="."),TRUE,FALSE)</formula>
    </cfRule>
    <cfRule type="expression" dxfId="1947" priority="2061">
      <formula>IF(AND(AL913&lt;0, RIGHT(TEXT(AL913,"0.#"),1)&lt;&gt;"."),TRUE,FALSE)</formula>
    </cfRule>
    <cfRule type="expression" dxfId="1946" priority="2062">
      <formula>IF(AND(AL913&lt;0, RIGHT(TEXT(AL913,"0.#"),1)="."),TRUE,FALSE)</formula>
    </cfRule>
  </conditionalFormatting>
  <conditionalFormatting sqref="AL911:AO912">
    <cfRule type="expression" dxfId="1945" priority="2053">
      <formula>IF(AND(AL911&gt;=0, RIGHT(TEXT(AL911,"0.#"),1)&lt;&gt;"."),TRUE,FALSE)</formula>
    </cfRule>
    <cfRule type="expression" dxfId="1944" priority="2054">
      <formula>IF(AND(AL911&gt;=0, RIGHT(TEXT(AL911,"0.#"),1)="."),TRUE,FALSE)</formula>
    </cfRule>
    <cfRule type="expression" dxfId="1943" priority="2055">
      <formula>IF(AND(AL911&lt;0, RIGHT(TEXT(AL911,"0.#"),1)&lt;&gt;"."),TRUE,FALSE)</formula>
    </cfRule>
    <cfRule type="expression" dxfId="1942" priority="2056">
      <formula>IF(AND(AL911&lt;0, RIGHT(TEXT(AL911,"0.#"),1)="."),TRUE,FALSE)</formula>
    </cfRule>
  </conditionalFormatting>
  <conditionalFormatting sqref="AL946:AO973">
    <cfRule type="expression" dxfId="1941" priority="2047">
      <formula>IF(AND(AL946&gt;=0, RIGHT(TEXT(AL946,"0.#"),1)&lt;&gt;"."),TRUE,FALSE)</formula>
    </cfRule>
    <cfRule type="expression" dxfId="1940" priority="2048">
      <formula>IF(AND(AL946&gt;=0, RIGHT(TEXT(AL946,"0.#"),1)="."),TRUE,FALSE)</formula>
    </cfRule>
    <cfRule type="expression" dxfId="1939" priority="2049">
      <formula>IF(AND(AL946&lt;0, RIGHT(TEXT(AL946,"0.#"),1)&lt;&gt;"."),TRUE,FALSE)</formula>
    </cfRule>
    <cfRule type="expression" dxfId="1938" priority="2050">
      <formula>IF(AND(AL946&lt;0, RIGHT(TEXT(AL946,"0.#"),1)="."),TRUE,FALSE)</formula>
    </cfRule>
  </conditionalFormatting>
  <conditionalFormatting sqref="AL944:AO945">
    <cfRule type="expression" dxfId="1937" priority="2041">
      <formula>IF(AND(AL944&gt;=0, RIGHT(TEXT(AL944,"0.#"),1)&lt;&gt;"."),TRUE,FALSE)</formula>
    </cfRule>
    <cfRule type="expression" dxfId="1936" priority="2042">
      <formula>IF(AND(AL944&gt;=0, RIGHT(TEXT(AL944,"0.#"),1)="."),TRUE,FALSE)</formula>
    </cfRule>
    <cfRule type="expression" dxfId="1935" priority="2043">
      <formula>IF(AND(AL944&lt;0, RIGHT(TEXT(AL944,"0.#"),1)&lt;&gt;"."),TRUE,FALSE)</formula>
    </cfRule>
    <cfRule type="expression" dxfId="1934" priority="2044">
      <formula>IF(AND(AL944&lt;0, RIGHT(TEXT(AL944,"0.#"),1)="."),TRUE,FALSE)</formula>
    </cfRule>
  </conditionalFormatting>
  <conditionalFormatting sqref="AL979:AO1006">
    <cfRule type="expression" dxfId="1933" priority="2035">
      <formula>IF(AND(AL979&gt;=0, RIGHT(TEXT(AL979,"0.#"),1)&lt;&gt;"."),TRUE,FALSE)</formula>
    </cfRule>
    <cfRule type="expression" dxfId="1932" priority="2036">
      <formula>IF(AND(AL979&gt;=0, RIGHT(TEXT(AL979,"0.#"),1)="."),TRUE,FALSE)</formula>
    </cfRule>
    <cfRule type="expression" dxfId="1931" priority="2037">
      <formula>IF(AND(AL979&lt;0, RIGHT(TEXT(AL979,"0.#"),1)&lt;&gt;"."),TRUE,FALSE)</formula>
    </cfRule>
    <cfRule type="expression" dxfId="1930" priority="2038">
      <formula>IF(AND(AL979&lt;0, RIGHT(TEXT(AL979,"0.#"),1)="."),TRUE,FALSE)</formula>
    </cfRule>
  </conditionalFormatting>
  <conditionalFormatting sqref="AL977:AO978">
    <cfRule type="expression" dxfId="1929" priority="2029">
      <formula>IF(AND(AL977&gt;=0, RIGHT(TEXT(AL977,"0.#"),1)&lt;&gt;"."),TRUE,FALSE)</formula>
    </cfRule>
    <cfRule type="expression" dxfId="1928" priority="2030">
      <formula>IF(AND(AL977&gt;=0, RIGHT(TEXT(AL977,"0.#"),1)="."),TRUE,FALSE)</formula>
    </cfRule>
    <cfRule type="expression" dxfId="1927" priority="2031">
      <formula>IF(AND(AL977&lt;0, RIGHT(TEXT(AL977,"0.#"),1)&lt;&gt;"."),TRUE,FALSE)</formula>
    </cfRule>
    <cfRule type="expression" dxfId="1926" priority="2032">
      <formula>IF(AND(AL977&lt;0, RIGHT(TEXT(AL977,"0.#"),1)="."),TRUE,FALSE)</formula>
    </cfRule>
  </conditionalFormatting>
  <conditionalFormatting sqref="AL1012:AO1039">
    <cfRule type="expression" dxfId="1925" priority="2023">
      <formula>IF(AND(AL1012&gt;=0, RIGHT(TEXT(AL1012,"0.#"),1)&lt;&gt;"."),TRUE,FALSE)</formula>
    </cfRule>
    <cfRule type="expression" dxfId="1924" priority="2024">
      <formula>IF(AND(AL1012&gt;=0, RIGHT(TEXT(AL1012,"0.#"),1)="."),TRUE,FALSE)</formula>
    </cfRule>
    <cfRule type="expression" dxfId="1923" priority="2025">
      <formula>IF(AND(AL1012&lt;0, RIGHT(TEXT(AL1012,"0.#"),1)&lt;&gt;"."),TRUE,FALSE)</formula>
    </cfRule>
    <cfRule type="expression" dxfId="1922" priority="2026">
      <formula>IF(AND(AL1012&lt;0, RIGHT(TEXT(AL1012,"0.#"),1)="."),TRUE,FALSE)</formula>
    </cfRule>
  </conditionalFormatting>
  <conditionalFormatting sqref="AL1010:AO1011">
    <cfRule type="expression" dxfId="1921" priority="2017">
      <formula>IF(AND(AL1010&gt;=0, RIGHT(TEXT(AL1010,"0.#"),1)&lt;&gt;"."),TRUE,FALSE)</formula>
    </cfRule>
    <cfRule type="expression" dxfId="1920" priority="2018">
      <formula>IF(AND(AL1010&gt;=0, RIGHT(TEXT(AL1010,"0.#"),1)="."),TRUE,FALSE)</formula>
    </cfRule>
    <cfRule type="expression" dxfId="1919" priority="2019">
      <formula>IF(AND(AL1010&lt;0, RIGHT(TEXT(AL1010,"0.#"),1)&lt;&gt;"."),TRUE,FALSE)</formula>
    </cfRule>
    <cfRule type="expression" dxfId="1918" priority="2020">
      <formula>IF(AND(AL1010&lt;0, RIGHT(TEXT(AL1010,"0.#"),1)="."),TRUE,FALSE)</formula>
    </cfRule>
  </conditionalFormatting>
  <conditionalFormatting sqref="Y1010:Y1011">
    <cfRule type="expression" dxfId="1917" priority="2015">
      <formula>IF(RIGHT(TEXT(Y1010,"0.#"),1)=".",FALSE,TRUE)</formula>
    </cfRule>
    <cfRule type="expression" dxfId="1916" priority="2016">
      <formula>IF(RIGHT(TEXT(Y1010,"0.#"),1)=".",TRUE,FALSE)</formula>
    </cfRule>
  </conditionalFormatting>
  <conditionalFormatting sqref="AL1045:AO1072">
    <cfRule type="expression" dxfId="1915" priority="2011">
      <formula>IF(AND(AL1045&gt;=0, RIGHT(TEXT(AL1045,"0.#"),1)&lt;&gt;"."),TRUE,FALSE)</formula>
    </cfRule>
    <cfRule type="expression" dxfId="1914" priority="2012">
      <formula>IF(AND(AL1045&gt;=0, RIGHT(TEXT(AL1045,"0.#"),1)="."),TRUE,FALSE)</formula>
    </cfRule>
    <cfRule type="expression" dxfId="1913" priority="2013">
      <formula>IF(AND(AL1045&lt;0, RIGHT(TEXT(AL1045,"0.#"),1)&lt;&gt;"."),TRUE,FALSE)</formula>
    </cfRule>
    <cfRule type="expression" dxfId="1912" priority="2014">
      <formula>IF(AND(AL1045&lt;0, RIGHT(TEXT(AL1045,"0.#"),1)="."),TRUE,FALSE)</formula>
    </cfRule>
  </conditionalFormatting>
  <conditionalFormatting sqref="Y1045:Y1072">
    <cfRule type="expression" dxfId="1911" priority="2009">
      <formula>IF(RIGHT(TEXT(Y1045,"0.#"),1)=".",FALSE,TRUE)</formula>
    </cfRule>
    <cfRule type="expression" dxfId="1910" priority="2010">
      <formula>IF(RIGHT(TEXT(Y1045,"0.#"),1)=".",TRUE,FALSE)</formula>
    </cfRule>
  </conditionalFormatting>
  <conditionalFormatting sqref="AL1043:AO1044">
    <cfRule type="expression" dxfId="1909" priority="2005">
      <formula>IF(AND(AL1043&gt;=0, RIGHT(TEXT(AL1043,"0.#"),1)&lt;&gt;"."),TRUE,FALSE)</formula>
    </cfRule>
    <cfRule type="expression" dxfId="1908" priority="2006">
      <formula>IF(AND(AL1043&gt;=0, RIGHT(TEXT(AL1043,"0.#"),1)="."),TRUE,FALSE)</formula>
    </cfRule>
    <cfRule type="expression" dxfId="1907" priority="2007">
      <formula>IF(AND(AL1043&lt;0, RIGHT(TEXT(AL1043,"0.#"),1)&lt;&gt;"."),TRUE,FALSE)</formula>
    </cfRule>
    <cfRule type="expression" dxfId="1906" priority="2008">
      <formula>IF(AND(AL1043&lt;0, RIGHT(TEXT(AL1043,"0.#"),1)="."),TRUE,FALSE)</formula>
    </cfRule>
  </conditionalFormatting>
  <conditionalFormatting sqref="Y1043:Y1044">
    <cfRule type="expression" dxfId="1905" priority="2003">
      <formula>IF(RIGHT(TEXT(Y1043,"0.#"),1)=".",FALSE,TRUE)</formula>
    </cfRule>
    <cfRule type="expression" dxfId="1904" priority="2004">
      <formula>IF(RIGHT(TEXT(Y1043,"0.#"),1)=".",TRUE,FALSE)</formula>
    </cfRule>
  </conditionalFormatting>
  <conditionalFormatting sqref="AL1078:AO1105">
    <cfRule type="expression" dxfId="1903" priority="1999">
      <formula>IF(AND(AL1078&gt;=0, RIGHT(TEXT(AL1078,"0.#"),1)&lt;&gt;"."),TRUE,FALSE)</formula>
    </cfRule>
    <cfRule type="expression" dxfId="1902" priority="2000">
      <formula>IF(AND(AL1078&gt;=0, RIGHT(TEXT(AL1078,"0.#"),1)="."),TRUE,FALSE)</formula>
    </cfRule>
    <cfRule type="expression" dxfId="1901" priority="2001">
      <formula>IF(AND(AL1078&lt;0, RIGHT(TEXT(AL1078,"0.#"),1)&lt;&gt;"."),TRUE,FALSE)</formula>
    </cfRule>
    <cfRule type="expression" dxfId="1900" priority="2002">
      <formula>IF(AND(AL1078&lt;0, RIGHT(TEXT(AL1078,"0.#"),1)="."),TRUE,FALSE)</formula>
    </cfRule>
  </conditionalFormatting>
  <conditionalFormatting sqref="Y1078:Y1105">
    <cfRule type="expression" dxfId="1899" priority="1997">
      <formula>IF(RIGHT(TEXT(Y1078,"0.#"),1)=".",FALSE,TRUE)</formula>
    </cfRule>
    <cfRule type="expression" dxfId="1898" priority="1998">
      <formula>IF(RIGHT(TEXT(Y1078,"0.#"),1)=".",TRUE,FALSE)</formula>
    </cfRule>
  </conditionalFormatting>
  <conditionalFormatting sqref="AL1076:AO1077">
    <cfRule type="expression" dxfId="1897" priority="1993">
      <formula>IF(AND(AL1076&gt;=0, RIGHT(TEXT(AL1076,"0.#"),1)&lt;&gt;"."),TRUE,FALSE)</formula>
    </cfRule>
    <cfRule type="expression" dxfId="1896" priority="1994">
      <formula>IF(AND(AL1076&gt;=0, RIGHT(TEXT(AL1076,"0.#"),1)="."),TRUE,FALSE)</formula>
    </cfRule>
    <cfRule type="expression" dxfId="1895" priority="1995">
      <formula>IF(AND(AL1076&lt;0, RIGHT(TEXT(AL1076,"0.#"),1)&lt;&gt;"."),TRUE,FALSE)</formula>
    </cfRule>
    <cfRule type="expression" dxfId="1894" priority="1996">
      <formula>IF(AND(AL1076&lt;0, RIGHT(TEXT(AL1076,"0.#"),1)="."),TRUE,FALSE)</formula>
    </cfRule>
  </conditionalFormatting>
  <conditionalFormatting sqref="Y1076:Y1077">
    <cfRule type="expression" dxfId="1893" priority="1991">
      <formula>IF(RIGHT(TEXT(Y1076,"0.#"),1)=".",FALSE,TRUE)</formula>
    </cfRule>
    <cfRule type="expression" dxfId="1892" priority="1992">
      <formula>IF(RIGHT(TEXT(Y1076,"0.#"),1)=".",TRUE,FALSE)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AM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89" max="49" man="1"/>
    <brk id="727" max="49" man="1"/>
    <brk id="747" max="49" man="1"/>
    <brk id="780"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直接実施、委託・請負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t="s">
        <v>705</v>
      </c>
      <c r="C6" s="13" t="str">
        <f t="shared" si="0"/>
        <v>科学技術・イノベーション</v>
      </c>
      <c r="D6" s="13" t="str">
        <f t="shared" ref="D6:D21" si="8">IF(C6="",D5,IF(D5&lt;&gt;"",CONCATENATE(D5,"、",C6),C6))</f>
        <v>科学技術・イノベーション</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科学技術・イノベーション</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科学技術・イノベーション</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科学技術・イノベーション</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科学技術・イノベーション</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科学技術・イノベーション</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科学技術・イノベーション</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科学技術・イノベーション</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科学技術・イノベーション</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科学技術・イノベーション</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科学技術・イノベーション</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科学技術・イノベーション</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科学技術・イノベーション</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科学技術・イノベーション</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科学技術・イノベーション</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科学技術・イノベーション</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科学技術・イノベーション</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科学技術・イノベーション</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科学技術・イノベーション</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科学技術・イノベーション</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19"/>
      <c r="Z2" s="827"/>
      <c r="AA2" s="828"/>
      <c r="AB2" s="1023" t="s">
        <v>44</v>
      </c>
      <c r="AC2" s="1024"/>
      <c r="AD2" s="1025"/>
      <c r="AE2" s="1029" t="s">
        <v>20</v>
      </c>
      <c r="AF2" s="1029"/>
      <c r="AG2" s="1029"/>
      <c r="AH2" s="1029"/>
      <c r="AI2" s="1029" t="s">
        <v>21</v>
      </c>
      <c r="AJ2" s="1029"/>
      <c r="AK2" s="1029"/>
      <c r="AL2" s="559"/>
      <c r="AM2" s="1029" t="s">
        <v>45</v>
      </c>
      <c r="AN2" s="1029"/>
      <c r="AO2" s="1029"/>
      <c r="AP2" s="559"/>
      <c r="AQ2" s="161" t="s">
        <v>46</v>
      </c>
      <c r="AR2" s="136"/>
      <c r="AS2" s="136"/>
      <c r="AT2" s="137"/>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48</v>
      </c>
      <c r="AT3" s="140"/>
      <c r="AU3" s="203"/>
      <c r="AV3" s="203"/>
      <c r="AW3" s="395" t="s">
        <v>49</v>
      </c>
      <c r="AX3" s="396"/>
      <c r="AY3" s="34">
        <f>$AY$2</f>
        <v>0</v>
      </c>
    </row>
    <row r="4" spans="1:51" ht="22.5" customHeight="1">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50</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51</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52</v>
      </c>
      <c r="Z6" s="1011"/>
      <c r="AA6" s="1012"/>
      <c r="AB6" s="595" t="s">
        <v>53</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c r="A7" s="231" t="s">
        <v>54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19"/>
      <c r="Z9" s="827"/>
      <c r="AA9" s="828"/>
      <c r="AB9" s="1023" t="s">
        <v>44</v>
      </c>
      <c r="AC9" s="1024"/>
      <c r="AD9" s="1025"/>
      <c r="AE9" s="1029" t="s">
        <v>20</v>
      </c>
      <c r="AF9" s="1029"/>
      <c r="AG9" s="1029"/>
      <c r="AH9" s="1029"/>
      <c r="AI9" s="1029" t="s">
        <v>21</v>
      </c>
      <c r="AJ9" s="1029"/>
      <c r="AK9" s="1029"/>
      <c r="AL9" s="559"/>
      <c r="AM9" s="1029" t="s">
        <v>45</v>
      </c>
      <c r="AN9" s="1029"/>
      <c r="AO9" s="1029"/>
      <c r="AP9" s="559"/>
      <c r="AQ9" s="161" t="s">
        <v>46</v>
      </c>
      <c r="AR9" s="136"/>
      <c r="AS9" s="136"/>
      <c r="AT9" s="137"/>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48</v>
      </c>
      <c r="AT10" s="140"/>
      <c r="AU10" s="203"/>
      <c r="AV10" s="203"/>
      <c r="AW10" s="395" t="s">
        <v>49</v>
      </c>
      <c r="AX10" s="396"/>
      <c r="AY10" s="34">
        <f>$AY$9</f>
        <v>0</v>
      </c>
    </row>
    <row r="11" spans="1:51" ht="22.5" customHeight="1">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50</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51</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52</v>
      </c>
      <c r="Z13" s="1011"/>
      <c r="AA13" s="1012"/>
      <c r="AB13" s="595" t="s">
        <v>53</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c r="A14" s="231" t="s">
        <v>54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19"/>
      <c r="Z16" s="827"/>
      <c r="AA16" s="828"/>
      <c r="AB16" s="1023" t="s">
        <v>44</v>
      </c>
      <c r="AC16" s="1024"/>
      <c r="AD16" s="1025"/>
      <c r="AE16" s="1029" t="s">
        <v>20</v>
      </c>
      <c r="AF16" s="1029"/>
      <c r="AG16" s="1029"/>
      <c r="AH16" s="1029"/>
      <c r="AI16" s="1029" t="s">
        <v>21</v>
      </c>
      <c r="AJ16" s="1029"/>
      <c r="AK16" s="1029"/>
      <c r="AL16" s="559"/>
      <c r="AM16" s="1029" t="s">
        <v>45</v>
      </c>
      <c r="AN16" s="1029"/>
      <c r="AO16" s="1029"/>
      <c r="AP16" s="559"/>
      <c r="AQ16" s="161" t="s">
        <v>46</v>
      </c>
      <c r="AR16" s="136"/>
      <c r="AS16" s="136"/>
      <c r="AT16" s="137"/>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48</v>
      </c>
      <c r="AT17" s="140"/>
      <c r="AU17" s="203"/>
      <c r="AV17" s="203"/>
      <c r="AW17" s="395" t="s">
        <v>49</v>
      </c>
      <c r="AX17" s="396"/>
      <c r="AY17" s="34">
        <f>$AY$16</f>
        <v>0</v>
      </c>
    </row>
    <row r="18" spans="1:51" ht="22.5" customHeight="1">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50</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51</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52</v>
      </c>
      <c r="Z20" s="1011"/>
      <c r="AA20" s="1012"/>
      <c r="AB20" s="595" t="s">
        <v>53</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c r="A21" s="231" t="s">
        <v>54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19"/>
      <c r="Z23" s="827"/>
      <c r="AA23" s="828"/>
      <c r="AB23" s="1023" t="s">
        <v>44</v>
      </c>
      <c r="AC23" s="1024"/>
      <c r="AD23" s="1025"/>
      <c r="AE23" s="1029" t="s">
        <v>20</v>
      </c>
      <c r="AF23" s="1029"/>
      <c r="AG23" s="1029"/>
      <c r="AH23" s="1029"/>
      <c r="AI23" s="1029" t="s">
        <v>21</v>
      </c>
      <c r="AJ23" s="1029"/>
      <c r="AK23" s="1029"/>
      <c r="AL23" s="559"/>
      <c r="AM23" s="1029" t="s">
        <v>45</v>
      </c>
      <c r="AN23" s="1029"/>
      <c r="AO23" s="1029"/>
      <c r="AP23" s="559"/>
      <c r="AQ23" s="161" t="s">
        <v>46</v>
      </c>
      <c r="AR23" s="136"/>
      <c r="AS23" s="136"/>
      <c r="AT23" s="137"/>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48</v>
      </c>
      <c r="AT24" s="140"/>
      <c r="AU24" s="203"/>
      <c r="AV24" s="203"/>
      <c r="AW24" s="395" t="s">
        <v>49</v>
      </c>
      <c r="AX24" s="396"/>
      <c r="AY24" s="34">
        <f>$AY$23</f>
        <v>0</v>
      </c>
    </row>
    <row r="25" spans="1:51" ht="22.5" customHeight="1">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50</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51</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52</v>
      </c>
      <c r="Z27" s="1011"/>
      <c r="AA27" s="1012"/>
      <c r="AB27" s="595" t="s">
        <v>53</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c r="A28" s="231" t="s">
        <v>54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19"/>
      <c r="Z30" s="827"/>
      <c r="AA30" s="828"/>
      <c r="AB30" s="1023" t="s">
        <v>44</v>
      </c>
      <c r="AC30" s="1024"/>
      <c r="AD30" s="1025"/>
      <c r="AE30" s="1029" t="s">
        <v>20</v>
      </c>
      <c r="AF30" s="1029"/>
      <c r="AG30" s="1029"/>
      <c r="AH30" s="1029"/>
      <c r="AI30" s="1029" t="s">
        <v>21</v>
      </c>
      <c r="AJ30" s="1029"/>
      <c r="AK30" s="1029"/>
      <c r="AL30" s="559"/>
      <c r="AM30" s="1029" t="s">
        <v>45</v>
      </c>
      <c r="AN30" s="1029"/>
      <c r="AO30" s="1029"/>
      <c r="AP30" s="559"/>
      <c r="AQ30" s="161" t="s">
        <v>46</v>
      </c>
      <c r="AR30" s="136"/>
      <c r="AS30" s="136"/>
      <c r="AT30" s="137"/>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48</v>
      </c>
      <c r="AT31" s="140"/>
      <c r="AU31" s="203"/>
      <c r="AV31" s="203"/>
      <c r="AW31" s="395" t="s">
        <v>49</v>
      </c>
      <c r="AX31" s="396"/>
      <c r="AY31" s="34">
        <f>$AY$30</f>
        <v>0</v>
      </c>
    </row>
    <row r="32" spans="1:51" ht="22.5" customHeight="1">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50</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51</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52</v>
      </c>
      <c r="Z34" s="1011"/>
      <c r="AA34" s="1012"/>
      <c r="AB34" s="595" t="s">
        <v>53</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c r="A35" s="231" t="s">
        <v>54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19"/>
      <c r="Z37" s="827"/>
      <c r="AA37" s="828"/>
      <c r="AB37" s="1023" t="s">
        <v>44</v>
      </c>
      <c r="AC37" s="1024"/>
      <c r="AD37" s="1025"/>
      <c r="AE37" s="1029" t="s">
        <v>20</v>
      </c>
      <c r="AF37" s="1029"/>
      <c r="AG37" s="1029"/>
      <c r="AH37" s="1029"/>
      <c r="AI37" s="1029" t="s">
        <v>21</v>
      </c>
      <c r="AJ37" s="1029"/>
      <c r="AK37" s="1029"/>
      <c r="AL37" s="559"/>
      <c r="AM37" s="1029" t="s">
        <v>45</v>
      </c>
      <c r="AN37" s="1029"/>
      <c r="AO37" s="1029"/>
      <c r="AP37" s="559"/>
      <c r="AQ37" s="161" t="s">
        <v>46</v>
      </c>
      <c r="AR37" s="136"/>
      <c r="AS37" s="136"/>
      <c r="AT37" s="137"/>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48</v>
      </c>
      <c r="AT38" s="140"/>
      <c r="AU38" s="203"/>
      <c r="AV38" s="203"/>
      <c r="AW38" s="395" t="s">
        <v>49</v>
      </c>
      <c r="AX38" s="396"/>
      <c r="AY38" s="34">
        <f>$AY$37</f>
        <v>0</v>
      </c>
    </row>
    <row r="39" spans="1:51" ht="22.5" customHeight="1">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50</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51</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52</v>
      </c>
      <c r="Z41" s="1011"/>
      <c r="AA41" s="1012"/>
      <c r="AB41" s="595" t="s">
        <v>53</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19"/>
      <c r="Z44" s="827"/>
      <c r="AA44" s="828"/>
      <c r="AB44" s="1023" t="s">
        <v>44</v>
      </c>
      <c r="AC44" s="1024"/>
      <c r="AD44" s="1025"/>
      <c r="AE44" s="1029" t="s">
        <v>20</v>
      </c>
      <c r="AF44" s="1029"/>
      <c r="AG44" s="1029"/>
      <c r="AH44" s="1029"/>
      <c r="AI44" s="1029" t="s">
        <v>21</v>
      </c>
      <c r="AJ44" s="1029"/>
      <c r="AK44" s="1029"/>
      <c r="AL44" s="559"/>
      <c r="AM44" s="1029" t="s">
        <v>45</v>
      </c>
      <c r="AN44" s="1029"/>
      <c r="AO44" s="1029"/>
      <c r="AP44" s="559"/>
      <c r="AQ44" s="161" t="s">
        <v>46</v>
      </c>
      <c r="AR44" s="136"/>
      <c r="AS44" s="136"/>
      <c r="AT44" s="137"/>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48</v>
      </c>
      <c r="AT45" s="140"/>
      <c r="AU45" s="203"/>
      <c r="AV45" s="203"/>
      <c r="AW45" s="395" t="s">
        <v>49</v>
      </c>
      <c r="AX45" s="396"/>
      <c r="AY45" s="34">
        <f>$AY$44</f>
        <v>0</v>
      </c>
    </row>
    <row r="46" spans="1:51" ht="22.5" customHeight="1">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50</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51</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52</v>
      </c>
      <c r="Z48" s="1011"/>
      <c r="AA48" s="1012"/>
      <c r="AB48" s="595" t="s">
        <v>53</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19"/>
      <c r="Z51" s="827"/>
      <c r="AA51" s="828"/>
      <c r="AB51" s="559" t="s">
        <v>44</v>
      </c>
      <c r="AC51" s="1024"/>
      <c r="AD51" s="1025"/>
      <c r="AE51" s="1029" t="s">
        <v>20</v>
      </c>
      <c r="AF51" s="1029"/>
      <c r="AG51" s="1029"/>
      <c r="AH51" s="1029"/>
      <c r="AI51" s="1029" t="s">
        <v>21</v>
      </c>
      <c r="AJ51" s="1029"/>
      <c r="AK51" s="1029"/>
      <c r="AL51" s="559"/>
      <c r="AM51" s="1029" t="s">
        <v>45</v>
      </c>
      <c r="AN51" s="1029"/>
      <c r="AO51" s="1029"/>
      <c r="AP51" s="559"/>
      <c r="AQ51" s="161" t="s">
        <v>46</v>
      </c>
      <c r="AR51" s="136"/>
      <c r="AS51" s="136"/>
      <c r="AT51" s="137"/>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48</v>
      </c>
      <c r="AT52" s="140"/>
      <c r="AU52" s="203"/>
      <c r="AV52" s="203"/>
      <c r="AW52" s="395" t="s">
        <v>49</v>
      </c>
      <c r="AX52" s="396"/>
      <c r="AY52" s="34">
        <f>$AY$51</f>
        <v>0</v>
      </c>
    </row>
    <row r="53" spans="1:51" ht="22.5" customHeight="1">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50</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51</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52</v>
      </c>
      <c r="Z55" s="1011"/>
      <c r="AA55" s="1012"/>
      <c r="AB55" s="595" t="s">
        <v>53</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19"/>
      <c r="Z58" s="827"/>
      <c r="AA58" s="828"/>
      <c r="AB58" s="1023" t="s">
        <v>44</v>
      </c>
      <c r="AC58" s="1024"/>
      <c r="AD58" s="1025"/>
      <c r="AE58" s="1029" t="s">
        <v>20</v>
      </c>
      <c r="AF58" s="1029"/>
      <c r="AG58" s="1029"/>
      <c r="AH58" s="1029"/>
      <c r="AI58" s="1029" t="s">
        <v>21</v>
      </c>
      <c r="AJ58" s="1029"/>
      <c r="AK58" s="1029"/>
      <c r="AL58" s="559"/>
      <c r="AM58" s="1029" t="s">
        <v>45</v>
      </c>
      <c r="AN58" s="1029"/>
      <c r="AO58" s="1029"/>
      <c r="AP58" s="559"/>
      <c r="AQ58" s="161" t="s">
        <v>46</v>
      </c>
      <c r="AR58" s="136"/>
      <c r="AS58" s="136"/>
      <c r="AT58" s="137"/>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48</v>
      </c>
      <c r="AT59" s="140"/>
      <c r="AU59" s="203"/>
      <c r="AV59" s="203"/>
      <c r="AW59" s="395" t="s">
        <v>49</v>
      </c>
      <c r="AX59" s="396"/>
      <c r="AY59" s="34">
        <f>$AY$58</f>
        <v>0</v>
      </c>
    </row>
    <row r="60" spans="1:51" ht="22.5" customHeight="1">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50</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51</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52</v>
      </c>
      <c r="Z62" s="1011"/>
      <c r="AA62" s="1012"/>
      <c r="AB62" s="595" t="s">
        <v>53</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19"/>
      <c r="Z65" s="827"/>
      <c r="AA65" s="828"/>
      <c r="AB65" s="1023" t="s">
        <v>44</v>
      </c>
      <c r="AC65" s="1024"/>
      <c r="AD65" s="1025"/>
      <c r="AE65" s="1029" t="s">
        <v>20</v>
      </c>
      <c r="AF65" s="1029"/>
      <c r="AG65" s="1029"/>
      <c r="AH65" s="1029"/>
      <c r="AI65" s="1029" t="s">
        <v>21</v>
      </c>
      <c r="AJ65" s="1029"/>
      <c r="AK65" s="1029"/>
      <c r="AL65" s="559"/>
      <c r="AM65" s="1029" t="s">
        <v>45</v>
      </c>
      <c r="AN65" s="1029"/>
      <c r="AO65" s="1029"/>
      <c r="AP65" s="559"/>
      <c r="AQ65" s="161" t="s">
        <v>46</v>
      </c>
      <c r="AR65" s="136"/>
      <c r="AS65" s="136"/>
      <c r="AT65" s="137"/>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48</v>
      </c>
      <c r="AT66" s="140"/>
      <c r="AU66" s="203"/>
      <c r="AV66" s="203"/>
      <c r="AW66" s="395" t="s">
        <v>49</v>
      </c>
      <c r="AX66" s="396"/>
      <c r="AY66" s="34">
        <f>$AY$65</f>
        <v>0</v>
      </c>
    </row>
    <row r="67" spans="1:51" ht="22.5" customHeight="1">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50</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51</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52</v>
      </c>
      <c r="Z69" s="1011"/>
      <c r="AA69" s="1012"/>
      <c r="AB69" s="558" t="s">
        <v>53</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c r="A70" s="231" t="s">
        <v>54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8" t="s">
        <v>619</v>
      </c>
      <c r="B2" s="1049"/>
      <c r="C2" s="1049"/>
      <c r="D2" s="1049"/>
      <c r="E2" s="1049"/>
      <c r="F2" s="1050"/>
      <c r="G2" s="596" t="s">
        <v>620</v>
      </c>
      <c r="H2" s="597"/>
      <c r="I2" s="597"/>
      <c r="J2" s="597"/>
      <c r="K2" s="597"/>
      <c r="L2" s="597"/>
      <c r="M2" s="597"/>
      <c r="N2" s="597"/>
      <c r="O2" s="597"/>
      <c r="P2" s="597"/>
      <c r="Q2" s="597"/>
      <c r="R2" s="597"/>
      <c r="S2" s="597"/>
      <c r="T2" s="597"/>
      <c r="U2" s="597"/>
      <c r="V2" s="597"/>
      <c r="W2" s="597"/>
      <c r="X2" s="597"/>
      <c r="Y2" s="597"/>
      <c r="Z2" s="597"/>
      <c r="AA2" s="597"/>
      <c r="AB2" s="598"/>
      <c r="AC2" s="596" t="s">
        <v>621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2"/>
      <c r="B3" s="1043"/>
      <c r="C3" s="1043"/>
      <c r="D3" s="1043"/>
      <c r="E3" s="1043"/>
      <c r="F3" s="1044"/>
      <c r="G3" s="813" t="s">
        <v>165</v>
      </c>
      <c r="H3" s="669"/>
      <c r="I3" s="669"/>
      <c r="J3" s="669"/>
      <c r="K3" s="669"/>
      <c r="L3" s="668" t="s">
        <v>166</v>
      </c>
      <c r="M3" s="669"/>
      <c r="N3" s="669"/>
      <c r="O3" s="669"/>
      <c r="P3" s="669"/>
      <c r="Q3" s="669"/>
      <c r="R3" s="669"/>
      <c r="S3" s="669"/>
      <c r="T3" s="669"/>
      <c r="U3" s="669"/>
      <c r="V3" s="669"/>
      <c r="W3" s="669"/>
      <c r="X3" s="670"/>
      <c r="Y3" s="654" t="s">
        <v>167</v>
      </c>
      <c r="Z3" s="655"/>
      <c r="AA3" s="655"/>
      <c r="AB3" s="799"/>
      <c r="AC3" s="813" t="s">
        <v>165</v>
      </c>
      <c r="AD3" s="669"/>
      <c r="AE3" s="669"/>
      <c r="AF3" s="669"/>
      <c r="AG3" s="669"/>
      <c r="AH3" s="668" t="s">
        <v>166</v>
      </c>
      <c r="AI3" s="669"/>
      <c r="AJ3" s="669"/>
      <c r="AK3" s="669"/>
      <c r="AL3" s="669"/>
      <c r="AM3" s="669"/>
      <c r="AN3" s="669"/>
      <c r="AO3" s="669"/>
      <c r="AP3" s="669"/>
      <c r="AQ3" s="669"/>
      <c r="AR3" s="669"/>
      <c r="AS3" s="669"/>
      <c r="AT3" s="670"/>
      <c r="AU3" s="654" t="s">
        <v>167</v>
      </c>
      <c r="AV3" s="655"/>
      <c r="AW3" s="655"/>
      <c r="AX3" s="656"/>
      <c r="AY3" s="34">
        <f>$AY$2</f>
        <v>0</v>
      </c>
    </row>
    <row r="4" spans="1:51" ht="24.75" customHeight="1">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2"/>
      <c r="B14" s="1043"/>
      <c r="C14" s="1043"/>
      <c r="D14" s="1043"/>
      <c r="E14" s="1043"/>
      <c r="F14" s="1044"/>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2"/>
      <c r="B15" s="1043"/>
      <c r="C15" s="1043"/>
      <c r="D15" s="1043"/>
      <c r="E15" s="1043"/>
      <c r="F15" s="1044"/>
      <c r="G15" s="596" t="s">
        <v>622</v>
      </c>
      <c r="H15" s="597"/>
      <c r="I15" s="597"/>
      <c r="J15" s="597"/>
      <c r="K15" s="597"/>
      <c r="L15" s="597"/>
      <c r="M15" s="597"/>
      <c r="N15" s="597"/>
      <c r="O15" s="597"/>
      <c r="P15" s="597"/>
      <c r="Q15" s="597"/>
      <c r="R15" s="597"/>
      <c r="S15" s="597"/>
      <c r="T15" s="597"/>
      <c r="U15" s="597"/>
      <c r="V15" s="597"/>
      <c r="W15" s="597"/>
      <c r="X15" s="597"/>
      <c r="Y15" s="597"/>
      <c r="Z15" s="597"/>
      <c r="AA15" s="597"/>
      <c r="AB15" s="598"/>
      <c r="AC15" s="596" t="s">
        <v>623</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42"/>
      <c r="B16" s="1043"/>
      <c r="C16" s="1043"/>
      <c r="D16" s="1043"/>
      <c r="E16" s="1043"/>
      <c r="F16" s="1044"/>
      <c r="G16" s="813" t="s">
        <v>165</v>
      </c>
      <c r="H16" s="669"/>
      <c r="I16" s="669"/>
      <c r="J16" s="669"/>
      <c r="K16" s="669"/>
      <c r="L16" s="668" t="s">
        <v>166</v>
      </c>
      <c r="M16" s="669"/>
      <c r="N16" s="669"/>
      <c r="O16" s="669"/>
      <c r="P16" s="669"/>
      <c r="Q16" s="669"/>
      <c r="R16" s="669"/>
      <c r="S16" s="669"/>
      <c r="T16" s="669"/>
      <c r="U16" s="669"/>
      <c r="V16" s="669"/>
      <c r="W16" s="669"/>
      <c r="X16" s="670"/>
      <c r="Y16" s="654" t="s">
        <v>167</v>
      </c>
      <c r="Z16" s="655"/>
      <c r="AA16" s="655"/>
      <c r="AB16" s="799"/>
      <c r="AC16" s="813" t="s">
        <v>165</v>
      </c>
      <c r="AD16" s="669"/>
      <c r="AE16" s="669"/>
      <c r="AF16" s="669"/>
      <c r="AG16" s="669"/>
      <c r="AH16" s="668" t="s">
        <v>166</v>
      </c>
      <c r="AI16" s="669"/>
      <c r="AJ16" s="669"/>
      <c r="AK16" s="669"/>
      <c r="AL16" s="669"/>
      <c r="AM16" s="669"/>
      <c r="AN16" s="669"/>
      <c r="AO16" s="669"/>
      <c r="AP16" s="669"/>
      <c r="AQ16" s="669"/>
      <c r="AR16" s="669"/>
      <c r="AS16" s="669"/>
      <c r="AT16" s="670"/>
      <c r="AU16" s="654" t="s">
        <v>167</v>
      </c>
      <c r="AV16" s="655"/>
      <c r="AW16" s="655"/>
      <c r="AX16" s="656"/>
      <c r="AY16" s="34">
        <f>$AY$15</f>
        <v>0</v>
      </c>
    </row>
    <row r="17" spans="1:51" ht="24.75" customHeight="1">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2"/>
      <c r="B27" s="1043"/>
      <c r="C27" s="1043"/>
      <c r="D27" s="1043"/>
      <c r="E27" s="1043"/>
      <c r="F27" s="1044"/>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2"/>
      <c r="B28" s="1043"/>
      <c r="C28" s="1043"/>
      <c r="D28" s="1043"/>
      <c r="E28" s="1043"/>
      <c r="F28" s="1044"/>
      <c r="G28" s="596" t="s">
        <v>624</v>
      </c>
      <c r="H28" s="597"/>
      <c r="I28" s="597"/>
      <c r="J28" s="597"/>
      <c r="K28" s="597"/>
      <c r="L28" s="597"/>
      <c r="M28" s="597"/>
      <c r="N28" s="597"/>
      <c r="O28" s="597"/>
      <c r="P28" s="597"/>
      <c r="Q28" s="597"/>
      <c r="R28" s="597"/>
      <c r="S28" s="597"/>
      <c r="T28" s="597"/>
      <c r="U28" s="597"/>
      <c r="V28" s="597"/>
      <c r="W28" s="597"/>
      <c r="X28" s="597"/>
      <c r="Y28" s="597"/>
      <c r="Z28" s="597"/>
      <c r="AA28" s="597"/>
      <c r="AB28" s="598"/>
      <c r="AC28" s="596" t="s">
        <v>625</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42"/>
      <c r="B29" s="1043"/>
      <c r="C29" s="1043"/>
      <c r="D29" s="1043"/>
      <c r="E29" s="1043"/>
      <c r="F29" s="1044"/>
      <c r="G29" s="813" t="s">
        <v>165</v>
      </c>
      <c r="H29" s="669"/>
      <c r="I29" s="669"/>
      <c r="J29" s="669"/>
      <c r="K29" s="669"/>
      <c r="L29" s="668" t="s">
        <v>166</v>
      </c>
      <c r="M29" s="669"/>
      <c r="N29" s="669"/>
      <c r="O29" s="669"/>
      <c r="P29" s="669"/>
      <c r="Q29" s="669"/>
      <c r="R29" s="669"/>
      <c r="S29" s="669"/>
      <c r="T29" s="669"/>
      <c r="U29" s="669"/>
      <c r="V29" s="669"/>
      <c r="W29" s="669"/>
      <c r="X29" s="670"/>
      <c r="Y29" s="654" t="s">
        <v>167</v>
      </c>
      <c r="Z29" s="655"/>
      <c r="AA29" s="655"/>
      <c r="AB29" s="799"/>
      <c r="AC29" s="813" t="s">
        <v>165</v>
      </c>
      <c r="AD29" s="669"/>
      <c r="AE29" s="669"/>
      <c r="AF29" s="669"/>
      <c r="AG29" s="669"/>
      <c r="AH29" s="668" t="s">
        <v>166</v>
      </c>
      <c r="AI29" s="669"/>
      <c r="AJ29" s="669"/>
      <c r="AK29" s="669"/>
      <c r="AL29" s="669"/>
      <c r="AM29" s="669"/>
      <c r="AN29" s="669"/>
      <c r="AO29" s="669"/>
      <c r="AP29" s="669"/>
      <c r="AQ29" s="669"/>
      <c r="AR29" s="669"/>
      <c r="AS29" s="669"/>
      <c r="AT29" s="670"/>
      <c r="AU29" s="654" t="s">
        <v>167</v>
      </c>
      <c r="AV29" s="655"/>
      <c r="AW29" s="655"/>
      <c r="AX29" s="656"/>
      <c r="AY29" s="34">
        <f>$AY$28</f>
        <v>0</v>
      </c>
    </row>
    <row r="30" spans="1:51" ht="24.75" customHeight="1">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2"/>
      <c r="B40" s="1043"/>
      <c r="C40" s="1043"/>
      <c r="D40" s="1043"/>
      <c r="E40" s="1043"/>
      <c r="F40" s="1044"/>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2"/>
      <c r="B41" s="1043"/>
      <c r="C41" s="1043"/>
      <c r="D41" s="1043"/>
      <c r="E41" s="1043"/>
      <c r="F41" s="1044"/>
      <c r="G41" s="596" t="s">
        <v>626</v>
      </c>
      <c r="H41" s="597"/>
      <c r="I41" s="597"/>
      <c r="J41" s="597"/>
      <c r="K41" s="597"/>
      <c r="L41" s="597"/>
      <c r="M41" s="597"/>
      <c r="N41" s="597"/>
      <c r="O41" s="597"/>
      <c r="P41" s="597"/>
      <c r="Q41" s="597"/>
      <c r="R41" s="597"/>
      <c r="S41" s="597"/>
      <c r="T41" s="597"/>
      <c r="U41" s="597"/>
      <c r="V41" s="597"/>
      <c r="W41" s="597"/>
      <c r="X41" s="597"/>
      <c r="Y41" s="597"/>
      <c r="Z41" s="597"/>
      <c r="AA41" s="597"/>
      <c r="AB41" s="598"/>
      <c r="AC41" s="596" t="s">
        <v>627</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42"/>
      <c r="B42" s="1043"/>
      <c r="C42" s="1043"/>
      <c r="D42" s="1043"/>
      <c r="E42" s="1043"/>
      <c r="F42" s="1044"/>
      <c r="G42" s="813" t="s">
        <v>165</v>
      </c>
      <c r="H42" s="669"/>
      <c r="I42" s="669"/>
      <c r="J42" s="669"/>
      <c r="K42" s="669"/>
      <c r="L42" s="668" t="s">
        <v>166</v>
      </c>
      <c r="M42" s="669"/>
      <c r="N42" s="669"/>
      <c r="O42" s="669"/>
      <c r="P42" s="669"/>
      <c r="Q42" s="669"/>
      <c r="R42" s="669"/>
      <c r="S42" s="669"/>
      <c r="T42" s="669"/>
      <c r="U42" s="669"/>
      <c r="V42" s="669"/>
      <c r="W42" s="669"/>
      <c r="X42" s="670"/>
      <c r="Y42" s="654" t="s">
        <v>167</v>
      </c>
      <c r="Z42" s="655"/>
      <c r="AA42" s="655"/>
      <c r="AB42" s="799"/>
      <c r="AC42" s="813" t="s">
        <v>165</v>
      </c>
      <c r="AD42" s="669"/>
      <c r="AE42" s="669"/>
      <c r="AF42" s="669"/>
      <c r="AG42" s="669"/>
      <c r="AH42" s="668" t="s">
        <v>166</v>
      </c>
      <c r="AI42" s="669"/>
      <c r="AJ42" s="669"/>
      <c r="AK42" s="669"/>
      <c r="AL42" s="669"/>
      <c r="AM42" s="669"/>
      <c r="AN42" s="669"/>
      <c r="AO42" s="669"/>
      <c r="AP42" s="669"/>
      <c r="AQ42" s="669"/>
      <c r="AR42" s="669"/>
      <c r="AS42" s="669"/>
      <c r="AT42" s="670"/>
      <c r="AU42" s="654" t="s">
        <v>167</v>
      </c>
      <c r="AV42" s="655"/>
      <c r="AW42" s="655"/>
      <c r="AX42" s="656"/>
      <c r="AY42" s="34">
        <f>$AY$41</f>
        <v>0</v>
      </c>
    </row>
    <row r="43" spans="1:51" ht="24.75" customHeight="1">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5"/>
      <c r="B53" s="1046"/>
      <c r="C53" s="1046"/>
      <c r="D53" s="1046"/>
      <c r="E53" s="1046"/>
      <c r="F53" s="1047"/>
      <c r="G53" s="1030" t="s">
        <v>31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31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row r="55" spans="1:51" ht="30" customHeight="1">
      <c r="A55" s="1048" t="s">
        <v>619</v>
      </c>
      <c r="B55" s="1049"/>
      <c r="C55" s="1049"/>
      <c r="D55" s="1049"/>
      <c r="E55" s="1049"/>
      <c r="F55" s="1050"/>
      <c r="G55" s="596" t="s">
        <v>628</v>
      </c>
      <c r="H55" s="597"/>
      <c r="I55" s="597"/>
      <c r="J55" s="597"/>
      <c r="K55" s="597"/>
      <c r="L55" s="597"/>
      <c r="M55" s="597"/>
      <c r="N55" s="597"/>
      <c r="O55" s="597"/>
      <c r="P55" s="597"/>
      <c r="Q55" s="597"/>
      <c r="R55" s="597"/>
      <c r="S55" s="597"/>
      <c r="T55" s="597"/>
      <c r="U55" s="597"/>
      <c r="V55" s="597"/>
      <c r="W55" s="597"/>
      <c r="X55" s="597"/>
      <c r="Y55" s="597"/>
      <c r="Z55" s="597"/>
      <c r="AA55" s="597"/>
      <c r="AB55" s="598"/>
      <c r="AC55" s="596" t="s">
        <v>629</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42"/>
      <c r="B56" s="1043"/>
      <c r="C56" s="1043"/>
      <c r="D56" s="1043"/>
      <c r="E56" s="1043"/>
      <c r="F56" s="1044"/>
      <c r="G56" s="813" t="s">
        <v>165</v>
      </c>
      <c r="H56" s="669"/>
      <c r="I56" s="669"/>
      <c r="J56" s="669"/>
      <c r="K56" s="669"/>
      <c r="L56" s="668" t="s">
        <v>166</v>
      </c>
      <c r="M56" s="669"/>
      <c r="N56" s="669"/>
      <c r="O56" s="669"/>
      <c r="P56" s="669"/>
      <c r="Q56" s="669"/>
      <c r="R56" s="669"/>
      <c r="S56" s="669"/>
      <c r="T56" s="669"/>
      <c r="U56" s="669"/>
      <c r="V56" s="669"/>
      <c r="W56" s="669"/>
      <c r="X56" s="670"/>
      <c r="Y56" s="654" t="s">
        <v>167</v>
      </c>
      <c r="Z56" s="655"/>
      <c r="AA56" s="655"/>
      <c r="AB56" s="799"/>
      <c r="AC56" s="813" t="s">
        <v>165</v>
      </c>
      <c r="AD56" s="669"/>
      <c r="AE56" s="669"/>
      <c r="AF56" s="669"/>
      <c r="AG56" s="669"/>
      <c r="AH56" s="668" t="s">
        <v>166</v>
      </c>
      <c r="AI56" s="669"/>
      <c r="AJ56" s="669"/>
      <c r="AK56" s="669"/>
      <c r="AL56" s="669"/>
      <c r="AM56" s="669"/>
      <c r="AN56" s="669"/>
      <c r="AO56" s="669"/>
      <c r="AP56" s="669"/>
      <c r="AQ56" s="669"/>
      <c r="AR56" s="669"/>
      <c r="AS56" s="669"/>
      <c r="AT56" s="670"/>
      <c r="AU56" s="654" t="s">
        <v>167</v>
      </c>
      <c r="AV56" s="655"/>
      <c r="AW56" s="655"/>
      <c r="AX56" s="656"/>
      <c r="AY56" s="34">
        <f>$AY$55</f>
        <v>0</v>
      </c>
    </row>
    <row r="57" spans="1:51" ht="24.75" customHeight="1">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2"/>
      <c r="B67" s="1043"/>
      <c r="C67" s="1043"/>
      <c r="D67" s="1043"/>
      <c r="E67" s="1043"/>
      <c r="F67" s="1044"/>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2"/>
      <c r="B68" s="1043"/>
      <c r="C68" s="1043"/>
      <c r="D68" s="1043"/>
      <c r="E68" s="1043"/>
      <c r="F68" s="1044"/>
      <c r="G68" s="596" t="s">
        <v>630</v>
      </c>
      <c r="H68" s="597"/>
      <c r="I68" s="597"/>
      <c r="J68" s="597"/>
      <c r="K68" s="597"/>
      <c r="L68" s="597"/>
      <c r="M68" s="597"/>
      <c r="N68" s="597"/>
      <c r="O68" s="597"/>
      <c r="P68" s="597"/>
      <c r="Q68" s="597"/>
      <c r="R68" s="597"/>
      <c r="S68" s="597"/>
      <c r="T68" s="597"/>
      <c r="U68" s="597"/>
      <c r="V68" s="597"/>
      <c r="W68" s="597"/>
      <c r="X68" s="597"/>
      <c r="Y68" s="597"/>
      <c r="Z68" s="597"/>
      <c r="AA68" s="597"/>
      <c r="AB68" s="598"/>
      <c r="AC68" s="596" t="s">
        <v>631</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42"/>
      <c r="B69" s="1043"/>
      <c r="C69" s="1043"/>
      <c r="D69" s="1043"/>
      <c r="E69" s="1043"/>
      <c r="F69" s="1044"/>
      <c r="G69" s="813" t="s">
        <v>165</v>
      </c>
      <c r="H69" s="669"/>
      <c r="I69" s="669"/>
      <c r="J69" s="669"/>
      <c r="K69" s="669"/>
      <c r="L69" s="668" t="s">
        <v>166</v>
      </c>
      <c r="M69" s="669"/>
      <c r="N69" s="669"/>
      <c r="O69" s="669"/>
      <c r="P69" s="669"/>
      <c r="Q69" s="669"/>
      <c r="R69" s="669"/>
      <c r="S69" s="669"/>
      <c r="T69" s="669"/>
      <c r="U69" s="669"/>
      <c r="V69" s="669"/>
      <c r="W69" s="669"/>
      <c r="X69" s="670"/>
      <c r="Y69" s="654" t="s">
        <v>167</v>
      </c>
      <c r="Z69" s="655"/>
      <c r="AA69" s="655"/>
      <c r="AB69" s="799"/>
      <c r="AC69" s="813" t="s">
        <v>165</v>
      </c>
      <c r="AD69" s="669"/>
      <c r="AE69" s="669"/>
      <c r="AF69" s="669"/>
      <c r="AG69" s="669"/>
      <c r="AH69" s="668" t="s">
        <v>166</v>
      </c>
      <c r="AI69" s="669"/>
      <c r="AJ69" s="669"/>
      <c r="AK69" s="669"/>
      <c r="AL69" s="669"/>
      <c r="AM69" s="669"/>
      <c r="AN69" s="669"/>
      <c r="AO69" s="669"/>
      <c r="AP69" s="669"/>
      <c r="AQ69" s="669"/>
      <c r="AR69" s="669"/>
      <c r="AS69" s="669"/>
      <c r="AT69" s="670"/>
      <c r="AU69" s="654" t="s">
        <v>167</v>
      </c>
      <c r="AV69" s="655"/>
      <c r="AW69" s="655"/>
      <c r="AX69" s="656"/>
      <c r="AY69" s="34">
        <f>$AY$68</f>
        <v>0</v>
      </c>
    </row>
    <row r="70" spans="1:51" ht="24.75" customHeight="1">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2"/>
      <c r="B80" s="1043"/>
      <c r="C80" s="1043"/>
      <c r="D80" s="1043"/>
      <c r="E80" s="1043"/>
      <c r="F80" s="1044"/>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2"/>
      <c r="B81" s="1043"/>
      <c r="C81" s="1043"/>
      <c r="D81" s="1043"/>
      <c r="E81" s="1043"/>
      <c r="F81" s="1044"/>
      <c r="G81" s="596" t="s">
        <v>632</v>
      </c>
      <c r="H81" s="597"/>
      <c r="I81" s="597"/>
      <c r="J81" s="597"/>
      <c r="K81" s="597"/>
      <c r="L81" s="597"/>
      <c r="M81" s="597"/>
      <c r="N81" s="597"/>
      <c r="O81" s="597"/>
      <c r="P81" s="597"/>
      <c r="Q81" s="597"/>
      <c r="R81" s="597"/>
      <c r="S81" s="597"/>
      <c r="T81" s="597"/>
      <c r="U81" s="597"/>
      <c r="V81" s="597"/>
      <c r="W81" s="597"/>
      <c r="X81" s="597"/>
      <c r="Y81" s="597"/>
      <c r="Z81" s="597"/>
      <c r="AA81" s="597"/>
      <c r="AB81" s="598"/>
      <c r="AC81" s="596" t="s">
        <v>633</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42"/>
      <c r="B82" s="1043"/>
      <c r="C82" s="1043"/>
      <c r="D82" s="1043"/>
      <c r="E82" s="1043"/>
      <c r="F82" s="1044"/>
      <c r="G82" s="813" t="s">
        <v>165</v>
      </c>
      <c r="H82" s="669"/>
      <c r="I82" s="669"/>
      <c r="J82" s="669"/>
      <c r="K82" s="669"/>
      <c r="L82" s="668" t="s">
        <v>166</v>
      </c>
      <c r="M82" s="669"/>
      <c r="N82" s="669"/>
      <c r="O82" s="669"/>
      <c r="P82" s="669"/>
      <c r="Q82" s="669"/>
      <c r="R82" s="669"/>
      <c r="S82" s="669"/>
      <c r="T82" s="669"/>
      <c r="U82" s="669"/>
      <c r="V82" s="669"/>
      <c r="W82" s="669"/>
      <c r="X82" s="670"/>
      <c r="Y82" s="654" t="s">
        <v>167</v>
      </c>
      <c r="Z82" s="655"/>
      <c r="AA82" s="655"/>
      <c r="AB82" s="799"/>
      <c r="AC82" s="813" t="s">
        <v>165</v>
      </c>
      <c r="AD82" s="669"/>
      <c r="AE82" s="669"/>
      <c r="AF82" s="669"/>
      <c r="AG82" s="669"/>
      <c r="AH82" s="668" t="s">
        <v>166</v>
      </c>
      <c r="AI82" s="669"/>
      <c r="AJ82" s="669"/>
      <c r="AK82" s="669"/>
      <c r="AL82" s="669"/>
      <c r="AM82" s="669"/>
      <c r="AN82" s="669"/>
      <c r="AO82" s="669"/>
      <c r="AP82" s="669"/>
      <c r="AQ82" s="669"/>
      <c r="AR82" s="669"/>
      <c r="AS82" s="669"/>
      <c r="AT82" s="670"/>
      <c r="AU82" s="654" t="s">
        <v>167</v>
      </c>
      <c r="AV82" s="655"/>
      <c r="AW82" s="655"/>
      <c r="AX82" s="656"/>
      <c r="AY82" s="34">
        <f>$AY$81</f>
        <v>0</v>
      </c>
    </row>
    <row r="83" spans="1:51" ht="24.75" customHeight="1">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2"/>
      <c r="B93" s="1043"/>
      <c r="C93" s="1043"/>
      <c r="D93" s="1043"/>
      <c r="E93" s="1043"/>
      <c r="F93" s="1044"/>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2"/>
      <c r="B94" s="1043"/>
      <c r="C94" s="1043"/>
      <c r="D94" s="1043"/>
      <c r="E94" s="1043"/>
      <c r="F94" s="1044"/>
      <c r="G94" s="596" t="s">
        <v>634</v>
      </c>
      <c r="H94" s="597"/>
      <c r="I94" s="597"/>
      <c r="J94" s="597"/>
      <c r="K94" s="597"/>
      <c r="L94" s="597"/>
      <c r="M94" s="597"/>
      <c r="N94" s="597"/>
      <c r="O94" s="597"/>
      <c r="P94" s="597"/>
      <c r="Q94" s="597"/>
      <c r="R94" s="597"/>
      <c r="S94" s="597"/>
      <c r="T94" s="597"/>
      <c r="U94" s="597"/>
      <c r="V94" s="597"/>
      <c r="W94" s="597"/>
      <c r="X94" s="597"/>
      <c r="Y94" s="597"/>
      <c r="Z94" s="597"/>
      <c r="AA94" s="597"/>
      <c r="AB94" s="598"/>
      <c r="AC94" s="596" t="s">
        <v>635</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42"/>
      <c r="B95" s="1043"/>
      <c r="C95" s="1043"/>
      <c r="D95" s="1043"/>
      <c r="E95" s="1043"/>
      <c r="F95" s="1044"/>
      <c r="G95" s="813" t="s">
        <v>165</v>
      </c>
      <c r="H95" s="669"/>
      <c r="I95" s="669"/>
      <c r="J95" s="669"/>
      <c r="K95" s="669"/>
      <c r="L95" s="668" t="s">
        <v>166</v>
      </c>
      <c r="M95" s="669"/>
      <c r="N95" s="669"/>
      <c r="O95" s="669"/>
      <c r="P95" s="669"/>
      <c r="Q95" s="669"/>
      <c r="R95" s="669"/>
      <c r="S95" s="669"/>
      <c r="T95" s="669"/>
      <c r="U95" s="669"/>
      <c r="V95" s="669"/>
      <c r="W95" s="669"/>
      <c r="X95" s="670"/>
      <c r="Y95" s="654" t="s">
        <v>167</v>
      </c>
      <c r="Z95" s="655"/>
      <c r="AA95" s="655"/>
      <c r="AB95" s="799"/>
      <c r="AC95" s="813" t="s">
        <v>165</v>
      </c>
      <c r="AD95" s="669"/>
      <c r="AE95" s="669"/>
      <c r="AF95" s="669"/>
      <c r="AG95" s="669"/>
      <c r="AH95" s="668" t="s">
        <v>166</v>
      </c>
      <c r="AI95" s="669"/>
      <c r="AJ95" s="669"/>
      <c r="AK95" s="669"/>
      <c r="AL95" s="669"/>
      <c r="AM95" s="669"/>
      <c r="AN95" s="669"/>
      <c r="AO95" s="669"/>
      <c r="AP95" s="669"/>
      <c r="AQ95" s="669"/>
      <c r="AR95" s="669"/>
      <c r="AS95" s="669"/>
      <c r="AT95" s="670"/>
      <c r="AU95" s="654" t="s">
        <v>167</v>
      </c>
      <c r="AV95" s="655"/>
      <c r="AW95" s="655"/>
      <c r="AX95" s="656"/>
      <c r="AY95" s="34">
        <f>$AY$94</f>
        <v>0</v>
      </c>
    </row>
    <row r="96" spans="1:51" ht="24.75" customHeight="1">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5"/>
      <c r="B106" s="1046"/>
      <c r="C106" s="1046"/>
      <c r="D106" s="1046"/>
      <c r="E106" s="1046"/>
      <c r="F106" s="1047"/>
      <c r="G106" s="1030" t="s">
        <v>31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31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row r="108" spans="1:51" ht="30" customHeight="1">
      <c r="A108" s="1048" t="s">
        <v>619</v>
      </c>
      <c r="B108" s="1049"/>
      <c r="C108" s="1049"/>
      <c r="D108" s="1049"/>
      <c r="E108" s="1049"/>
      <c r="F108" s="1050"/>
      <c r="G108" s="596" t="s">
        <v>636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42"/>
      <c r="B109" s="1043"/>
      <c r="C109" s="1043"/>
      <c r="D109" s="1043"/>
      <c r="E109" s="1043"/>
      <c r="F109" s="1044"/>
      <c r="G109" s="813" t="s">
        <v>165</v>
      </c>
      <c r="H109" s="669"/>
      <c r="I109" s="669"/>
      <c r="J109" s="669"/>
      <c r="K109" s="669"/>
      <c r="L109" s="668" t="s">
        <v>166</v>
      </c>
      <c r="M109" s="669"/>
      <c r="N109" s="669"/>
      <c r="O109" s="669"/>
      <c r="P109" s="669"/>
      <c r="Q109" s="669"/>
      <c r="R109" s="669"/>
      <c r="S109" s="669"/>
      <c r="T109" s="669"/>
      <c r="U109" s="669"/>
      <c r="V109" s="669"/>
      <c r="W109" s="669"/>
      <c r="X109" s="670"/>
      <c r="Y109" s="654" t="s">
        <v>167</v>
      </c>
      <c r="Z109" s="655"/>
      <c r="AA109" s="655"/>
      <c r="AB109" s="799"/>
      <c r="AC109" s="813" t="s">
        <v>165</v>
      </c>
      <c r="AD109" s="669"/>
      <c r="AE109" s="669"/>
      <c r="AF109" s="669"/>
      <c r="AG109" s="669"/>
      <c r="AH109" s="668" t="s">
        <v>166</v>
      </c>
      <c r="AI109" s="669"/>
      <c r="AJ109" s="669"/>
      <c r="AK109" s="669"/>
      <c r="AL109" s="669"/>
      <c r="AM109" s="669"/>
      <c r="AN109" s="669"/>
      <c r="AO109" s="669"/>
      <c r="AP109" s="669"/>
      <c r="AQ109" s="669"/>
      <c r="AR109" s="669"/>
      <c r="AS109" s="669"/>
      <c r="AT109" s="670"/>
      <c r="AU109" s="654" t="s">
        <v>167</v>
      </c>
      <c r="AV109" s="655"/>
      <c r="AW109" s="655"/>
      <c r="AX109" s="656"/>
      <c r="AY109" s="34">
        <f>$AY$108</f>
        <v>0</v>
      </c>
    </row>
    <row r="110" spans="1:51" ht="24.75" customHeight="1">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2"/>
      <c r="B120" s="1043"/>
      <c r="C120" s="1043"/>
      <c r="D120" s="1043"/>
      <c r="E120" s="1043"/>
      <c r="F120" s="1044"/>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2"/>
      <c r="B121" s="1043"/>
      <c r="C121" s="1043"/>
      <c r="D121" s="1043"/>
      <c r="E121" s="1043"/>
      <c r="F121" s="1044"/>
      <c r="G121" s="596" t="s">
        <v>638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639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42"/>
      <c r="B122" s="1043"/>
      <c r="C122" s="1043"/>
      <c r="D122" s="1043"/>
      <c r="E122" s="1043"/>
      <c r="F122" s="1044"/>
      <c r="G122" s="813" t="s">
        <v>165</v>
      </c>
      <c r="H122" s="669"/>
      <c r="I122" s="669"/>
      <c r="J122" s="669"/>
      <c r="K122" s="669"/>
      <c r="L122" s="668" t="s">
        <v>166</v>
      </c>
      <c r="M122" s="669"/>
      <c r="N122" s="669"/>
      <c r="O122" s="669"/>
      <c r="P122" s="669"/>
      <c r="Q122" s="669"/>
      <c r="R122" s="669"/>
      <c r="S122" s="669"/>
      <c r="T122" s="669"/>
      <c r="U122" s="669"/>
      <c r="V122" s="669"/>
      <c r="W122" s="669"/>
      <c r="X122" s="670"/>
      <c r="Y122" s="654" t="s">
        <v>167</v>
      </c>
      <c r="Z122" s="655"/>
      <c r="AA122" s="655"/>
      <c r="AB122" s="799"/>
      <c r="AC122" s="813" t="s">
        <v>165</v>
      </c>
      <c r="AD122" s="669"/>
      <c r="AE122" s="669"/>
      <c r="AF122" s="669"/>
      <c r="AG122" s="669"/>
      <c r="AH122" s="668" t="s">
        <v>166</v>
      </c>
      <c r="AI122" s="669"/>
      <c r="AJ122" s="669"/>
      <c r="AK122" s="669"/>
      <c r="AL122" s="669"/>
      <c r="AM122" s="669"/>
      <c r="AN122" s="669"/>
      <c r="AO122" s="669"/>
      <c r="AP122" s="669"/>
      <c r="AQ122" s="669"/>
      <c r="AR122" s="669"/>
      <c r="AS122" s="669"/>
      <c r="AT122" s="670"/>
      <c r="AU122" s="654" t="s">
        <v>167</v>
      </c>
      <c r="AV122" s="655"/>
      <c r="AW122" s="655"/>
      <c r="AX122" s="656"/>
      <c r="AY122" s="34">
        <f>$AY$121</f>
        <v>0</v>
      </c>
    </row>
    <row r="123" spans="1:51" ht="24.75" customHeight="1">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2"/>
      <c r="B133" s="1043"/>
      <c r="C133" s="1043"/>
      <c r="D133" s="1043"/>
      <c r="E133" s="1043"/>
      <c r="F133" s="1044"/>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2"/>
      <c r="B134" s="1043"/>
      <c r="C134" s="1043"/>
      <c r="D134" s="1043"/>
      <c r="E134" s="1043"/>
      <c r="F134" s="1044"/>
      <c r="G134" s="596" t="s">
        <v>640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42"/>
      <c r="B135" s="1043"/>
      <c r="C135" s="1043"/>
      <c r="D135" s="1043"/>
      <c r="E135" s="1043"/>
      <c r="F135" s="1044"/>
      <c r="G135" s="813" t="s">
        <v>165</v>
      </c>
      <c r="H135" s="669"/>
      <c r="I135" s="669"/>
      <c r="J135" s="669"/>
      <c r="K135" s="669"/>
      <c r="L135" s="668" t="s">
        <v>166</v>
      </c>
      <c r="M135" s="669"/>
      <c r="N135" s="669"/>
      <c r="O135" s="669"/>
      <c r="P135" s="669"/>
      <c r="Q135" s="669"/>
      <c r="R135" s="669"/>
      <c r="S135" s="669"/>
      <c r="T135" s="669"/>
      <c r="U135" s="669"/>
      <c r="V135" s="669"/>
      <c r="W135" s="669"/>
      <c r="X135" s="670"/>
      <c r="Y135" s="654" t="s">
        <v>167</v>
      </c>
      <c r="Z135" s="655"/>
      <c r="AA135" s="655"/>
      <c r="AB135" s="799"/>
      <c r="AC135" s="813" t="s">
        <v>165</v>
      </c>
      <c r="AD135" s="669"/>
      <c r="AE135" s="669"/>
      <c r="AF135" s="669"/>
      <c r="AG135" s="669"/>
      <c r="AH135" s="668" t="s">
        <v>166</v>
      </c>
      <c r="AI135" s="669"/>
      <c r="AJ135" s="669"/>
      <c r="AK135" s="669"/>
      <c r="AL135" s="669"/>
      <c r="AM135" s="669"/>
      <c r="AN135" s="669"/>
      <c r="AO135" s="669"/>
      <c r="AP135" s="669"/>
      <c r="AQ135" s="669"/>
      <c r="AR135" s="669"/>
      <c r="AS135" s="669"/>
      <c r="AT135" s="670"/>
      <c r="AU135" s="654" t="s">
        <v>167</v>
      </c>
      <c r="AV135" s="655"/>
      <c r="AW135" s="655"/>
      <c r="AX135" s="656"/>
      <c r="AY135" s="34">
        <f>$AY$134</f>
        <v>0</v>
      </c>
    </row>
    <row r="136" spans="1:51" ht="24.75" customHeight="1">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2"/>
      <c r="B146" s="1043"/>
      <c r="C146" s="1043"/>
      <c r="D146" s="1043"/>
      <c r="E146" s="1043"/>
      <c r="F146" s="1044"/>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2"/>
      <c r="B147" s="1043"/>
      <c r="C147" s="1043"/>
      <c r="D147" s="1043"/>
      <c r="E147" s="1043"/>
      <c r="F147" s="1044"/>
      <c r="G147" s="596" t="s">
        <v>642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643</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42"/>
      <c r="B148" s="1043"/>
      <c r="C148" s="1043"/>
      <c r="D148" s="1043"/>
      <c r="E148" s="1043"/>
      <c r="F148" s="1044"/>
      <c r="G148" s="813" t="s">
        <v>165</v>
      </c>
      <c r="H148" s="669"/>
      <c r="I148" s="669"/>
      <c r="J148" s="669"/>
      <c r="K148" s="669"/>
      <c r="L148" s="668" t="s">
        <v>166</v>
      </c>
      <c r="M148" s="669"/>
      <c r="N148" s="669"/>
      <c r="O148" s="669"/>
      <c r="P148" s="669"/>
      <c r="Q148" s="669"/>
      <c r="R148" s="669"/>
      <c r="S148" s="669"/>
      <c r="T148" s="669"/>
      <c r="U148" s="669"/>
      <c r="V148" s="669"/>
      <c r="W148" s="669"/>
      <c r="X148" s="670"/>
      <c r="Y148" s="654" t="s">
        <v>167</v>
      </c>
      <c r="Z148" s="655"/>
      <c r="AA148" s="655"/>
      <c r="AB148" s="799"/>
      <c r="AC148" s="813" t="s">
        <v>165</v>
      </c>
      <c r="AD148" s="669"/>
      <c r="AE148" s="669"/>
      <c r="AF148" s="669"/>
      <c r="AG148" s="669"/>
      <c r="AH148" s="668" t="s">
        <v>166</v>
      </c>
      <c r="AI148" s="669"/>
      <c r="AJ148" s="669"/>
      <c r="AK148" s="669"/>
      <c r="AL148" s="669"/>
      <c r="AM148" s="669"/>
      <c r="AN148" s="669"/>
      <c r="AO148" s="669"/>
      <c r="AP148" s="669"/>
      <c r="AQ148" s="669"/>
      <c r="AR148" s="669"/>
      <c r="AS148" s="669"/>
      <c r="AT148" s="670"/>
      <c r="AU148" s="654" t="s">
        <v>167</v>
      </c>
      <c r="AV148" s="655"/>
      <c r="AW148" s="655"/>
      <c r="AX148" s="656"/>
      <c r="AY148" s="34">
        <f>$AY$147</f>
        <v>0</v>
      </c>
    </row>
    <row r="149" spans="1:51" ht="24.75" customHeight="1">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5"/>
      <c r="B159" s="1046"/>
      <c r="C159" s="1046"/>
      <c r="D159" s="1046"/>
      <c r="E159" s="1046"/>
      <c r="F159" s="1047"/>
      <c r="G159" s="1030" t="s">
        <v>31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31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row r="161" spans="1:51" ht="30" customHeight="1">
      <c r="A161" s="1048" t="s">
        <v>619</v>
      </c>
      <c r="B161" s="1049"/>
      <c r="C161" s="1049"/>
      <c r="D161" s="1049"/>
      <c r="E161" s="1049"/>
      <c r="F161" s="1050"/>
      <c r="G161" s="596" t="s">
        <v>644</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42"/>
      <c r="B162" s="1043"/>
      <c r="C162" s="1043"/>
      <c r="D162" s="1043"/>
      <c r="E162" s="1043"/>
      <c r="F162" s="1044"/>
      <c r="G162" s="813" t="s">
        <v>165</v>
      </c>
      <c r="H162" s="669"/>
      <c r="I162" s="669"/>
      <c r="J162" s="669"/>
      <c r="K162" s="669"/>
      <c r="L162" s="668" t="s">
        <v>166</v>
      </c>
      <c r="M162" s="669"/>
      <c r="N162" s="669"/>
      <c r="O162" s="669"/>
      <c r="P162" s="669"/>
      <c r="Q162" s="669"/>
      <c r="R162" s="669"/>
      <c r="S162" s="669"/>
      <c r="T162" s="669"/>
      <c r="U162" s="669"/>
      <c r="V162" s="669"/>
      <c r="W162" s="669"/>
      <c r="X162" s="670"/>
      <c r="Y162" s="654" t="s">
        <v>167</v>
      </c>
      <c r="Z162" s="655"/>
      <c r="AA162" s="655"/>
      <c r="AB162" s="799"/>
      <c r="AC162" s="813" t="s">
        <v>165</v>
      </c>
      <c r="AD162" s="669"/>
      <c r="AE162" s="669"/>
      <c r="AF162" s="669"/>
      <c r="AG162" s="669"/>
      <c r="AH162" s="668" t="s">
        <v>166</v>
      </c>
      <c r="AI162" s="669"/>
      <c r="AJ162" s="669"/>
      <c r="AK162" s="669"/>
      <c r="AL162" s="669"/>
      <c r="AM162" s="669"/>
      <c r="AN162" s="669"/>
      <c r="AO162" s="669"/>
      <c r="AP162" s="669"/>
      <c r="AQ162" s="669"/>
      <c r="AR162" s="669"/>
      <c r="AS162" s="669"/>
      <c r="AT162" s="670"/>
      <c r="AU162" s="654" t="s">
        <v>167</v>
      </c>
      <c r="AV162" s="655"/>
      <c r="AW162" s="655"/>
      <c r="AX162" s="656"/>
      <c r="AY162" s="34">
        <f>$AY$161</f>
        <v>0</v>
      </c>
    </row>
    <row r="163" spans="1:51" ht="24.75" customHeight="1">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2"/>
      <c r="B173" s="1043"/>
      <c r="C173" s="1043"/>
      <c r="D173" s="1043"/>
      <c r="E173" s="1043"/>
      <c r="F173" s="1044"/>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2"/>
      <c r="B174" s="1043"/>
      <c r="C174" s="1043"/>
      <c r="D174" s="1043"/>
      <c r="E174" s="1043"/>
      <c r="F174" s="1044"/>
      <c r="G174" s="596" t="s">
        <v>646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42"/>
      <c r="B175" s="1043"/>
      <c r="C175" s="1043"/>
      <c r="D175" s="1043"/>
      <c r="E175" s="1043"/>
      <c r="F175" s="1044"/>
      <c r="G175" s="813" t="s">
        <v>165</v>
      </c>
      <c r="H175" s="669"/>
      <c r="I175" s="669"/>
      <c r="J175" s="669"/>
      <c r="K175" s="669"/>
      <c r="L175" s="668" t="s">
        <v>166</v>
      </c>
      <c r="M175" s="669"/>
      <c r="N175" s="669"/>
      <c r="O175" s="669"/>
      <c r="P175" s="669"/>
      <c r="Q175" s="669"/>
      <c r="R175" s="669"/>
      <c r="S175" s="669"/>
      <c r="T175" s="669"/>
      <c r="U175" s="669"/>
      <c r="V175" s="669"/>
      <c r="W175" s="669"/>
      <c r="X175" s="670"/>
      <c r="Y175" s="654" t="s">
        <v>167</v>
      </c>
      <c r="Z175" s="655"/>
      <c r="AA175" s="655"/>
      <c r="AB175" s="799"/>
      <c r="AC175" s="813" t="s">
        <v>165</v>
      </c>
      <c r="AD175" s="669"/>
      <c r="AE175" s="669"/>
      <c r="AF175" s="669"/>
      <c r="AG175" s="669"/>
      <c r="AH175" s="668" t="s">
        <v>166</v>
      </c>
      <c r="AI175" s="669"/>
      <c r="AJ175" s="669"/>
      <c r="AK175" s="669"/>
      <c r="AL175" s="669"/>
      <c r="AM175" s="669"/>
      <c r="AN175" s="669"/>
      <c r="AO175" s="669"/>
      <c r="AP175" s="669"/>
      <c r="AQ175" s="669"/>
      <c r="AR175" s="669"/>
      <c r="AS175" s="669"/>
      <c r="AT175" s="670"/>
      <c r="AU175" s="654" t="s">
        <v>167</v>
      </c>
      <c r="AV175" s="655"/>
      <c r="AW175" s="655"/>
      <c r="AX175" s="656"/>
      <c r="AY175" s="34">
        <f>$AY$174</f>
        <v>0</v>
      </c>
    </row>
    <row r="176" spans="1:51" ht="24.75" customHeight="1">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2"/>
      <c r="B186" s="1043"/>
      <c r="C186" s="1043"/>
      <c r="D186" s="1043"/>
      <c r="E186" s="1043"/>
      <c r="F186" s="1044"/>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2"/>
      <c r="B187" s="1043"/>
      <c r="C187" s="1043"/>
      <c r="D187" s="1043"/>
      <c r="E187" s="1043"/>
      <c r="F187" s="1044"/>
      <c r="G187" s="596" t="s">
        <v>648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649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42"/>
      <c r="B188" s="1043"/>
      <c r="C188" s="1043"/>
      <c r="D188" s="1043"/>
      <c r="E188" s="1043"/>
      <c r="F188" s="1044"/>
      <c r="G188" s="813" t="s">
        <v>165</v>
      </c>
      <c r="H188" s="669"/>
      <c r="I188" s="669"/>
      <c r="J188" s="669"/>
      <c r="K188" s="669"/>
      <c r="L188" s="668" t="s">
        <v>166</v>
      </c>
      <c r="M188" s="669"/>
      <c r="N188" s="669"/>
      <c r="O188" s="669"/>
      <c r="P188" s="669"/>
      <c r="Q188" s="669"/>
      <c r="R188" s="669"/>
      <c r="S188" s="669"/>
      <c r="T188" s="669"/>
      <c r="U188" s="669"/>
      <c r="V188" s="669"/>
      <c r="W188" s="669"/>
      <c r="X188" s="670"/>
      <c r="Y188" s="654" t="s">
        <v>167</v>
      </c>
      <c r="Z188" s="655"/>
      <c r="AA188" s="655"/>
      <c r="AB188" s="799"/>
      <c r="AC188" s="813" t="s">
        <v>165</v>
      </c>
      <c r="AD188" s="669"/>
      <c r="AE188" s="669"/>
      <c r="AF188" s="669"/>
      <c r="AG188" s="669"/>
      <c r="AH188" s="668" t="s">
        <v>166</v>
      </c>
      <c r="AI188" s="669"/>
      <c r="AJ188" s="669"/>
      <c r="AK188" s="669"/>
      <c r="AL188" s="669"/>
      <c r="AM188" s="669"/>
      <c r="AN188" s="669"/>
      <c r="AO188" s="669"/>
      <c r="AP188" s="669"/>
      <c r="AQ188" s="669"/>
      <c r="AR188" s="669"/>
      <c r="AS188" s="669"/>
      <c r="AT188" s="670"/>
      <c r="AU188" s="654" t="s">
        <v>167</v>
      </c>
      <c r="AV188" s="655"/>
      <c r="AW188" s="655"/>
      <c r="AX188" s="656"/>
      <c r="AY188" s="34">
        <f>$AY$187</f>
        <v>0</v>
      </c>
    </row>
    <row r="189" spans="1:51" ht="24.75" customHeight="1">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2"/>
      <c r="B199" s="1043"/>
      <c r="C199" s="1043"/>
      <c r="D199" s="1043"/>
      <c r="E199" s="1043"/>
      <c r="F199" s="1044"/>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2"/>
      <c r="B200" s="1043"/>
      <c r="C200" s="1043"/>
      <c r="D200" s="1043"/>
      <c r="E200" s="1043"/>
      <c r="F200" s="1044"/>
      <c r="G200" s="596" t="s">
        <v>650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651</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42"/>
      <c r="B201" s="1043"/>
      <c r="C201" s="1043"/>
      <c r="D201" s="1043"/>
      <c r="E201" s="1043"/>
      <c r="F201" s="1044"/>
      <c r="G201" s="813" t="s">
        <v>165</v>
      </c>
      <c r="H201" s="669"/>
      <c r="I201" s="669"/>
      <c r="J201" s="669"/>
      <c r="K201" s="669"/>
      <c r="L201" s="668" t="s">
        <v>166</v>
      </c>
      <c r="M201" s="669"/>
      <c r="N201" s="669"/>
      <c r="O201" s="669"/>
      <c r="P201" s="669"/>
      <c r="Q201" s="669"/>
      <c r="R201" s="669"/>
      <c r="S201" s="669"/>
      <c r="T201" s="669"/>
      <c r="U201" s="669"/>
      <c r="V201" s="669"/>
      <c r="W201" s="669"/>
      <c r="X201" s="670"/>
      <c r="Y201" s="654" t="s">
        <v>167</v>
      </c>
      <c r="Z201" s="655"/>
      <c r="AA201" s="655"/>
      <c r="AB201" s="799"/>
      <c r="AC201" s="813" t="s">
        <v>165</v>
      </c>
      <c r="AD201" s="669"/>
      <c r="AE201" s="669"/>
      <c r="AF201" s="669"/>
      <c r="AG201" s="669"/>
      <c r="AH201" s="668" t="s">
        <v>166</v>
      </c>
      <c r="AI201" s="669"/>
      <c r="AJ201" s="669"/>
      <c r="AK201" s="669"/>
      <c r="AL201" s="669"/>
      <c r="AM201" s="669"/>
      <c r="AN201" s="669"/>
      <c r="AO201" s="669"/>
      <c r="AP201" s="669"/>
      <c r="AQ201" s="669"/>
      <c r="AR201" s="669"/>
      <c r="AS201" s="669"/>
      <c r="AT201" s="670"/>
      <c r="AU201" s="654" t="s">
        <v>167</v>
      </c>
      <c r="AV201" s="655"/>
      <c r="AW201" s="655"/>
      <c r="AX201" s="656"/>
      <c r="AY201" s="34">
        <f>$AY$200</f>
        <v>0</v>
      </c>
    </row>
    <row r="202" spans="1:51" ht="24.75" customHeight="1">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5"/>
      <c r="B212" s="1046"/>
      <c r="C212" s="1046"/>
      <c r="D212" s="1046"/>
      <c r="E212" s="1046"/>
      <c r="F212" s="1047"/>
      <c r="G212" s="1030" t="s">
        <v>31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31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row r="214" spans="1:51" ht="30" customHeight="1">
      <c r="A214" s="1039" t="s">
        <v>619</v>
      </c>
      <c r="B214" s="1040"/>
      <c r="C214" s="1040"/>
      <c r="D214" s="1040"/>
      <c r="E214" s="1040"/>
      <c r="F214" s="1041"/>
      <c r="G214" s="596" t="s">
        <v>652</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42"/>
      <c r="B215" s="1043"/>
      <c r="C215" s="1043"/>
      <c r="D215" s="1043"/>
      <c r="E215" s="1043"/>
      <c r="F215" s="1044"/>
      <c r="G215" s="813" t="s">
        <v>165</v>
      </c>
      <c r="H215" s="669"/>
      <c r="I215" s="669"/>
      <c r="J215" s="669"/>
      <c r="K215" s="669"/>
      <c r="L215" s="668" t="s">
        <v>166</v>
      </c>
      <c r="M215" s="669"/>
      <c r="N215" s="669"/>
      <c r="O215" s="669"/>
      <c r="P215" s="669"/>
      <c r="Q215" s="669"/>
      <c r="R215" s="669"/>
      <c r="S215" s="669"/>
      <c r="T215" s="669"/>
      <c r="U215" s="669"/>
      <c r="V215" s="669"/>
      <c r="W215" s="669"/>
      <c r="X215" s="670"/>
      <c r="Y215" s="654" t="s">
        <v>167</v>
      </c>
      <c r="Z215" s="655"/>
      <c r="AA215" s="655"/>
      <c r="AB215" s="799"/>
      <c r="AC215" s="813" t="s">
        <v>165</v>
      </c>
      <c r="AD215" s="669"/>
      <c r="AE215" s="669"/>
      <c r="AF215" s="669"/>
      <c r="AG215" s="669"/>
      <c r="AH215" s="668" t="s">
        <v>166</v>
      </c>
      <c r="AI215" s="669"/>
      <c r="AJ215" s="669"/>
      <c r="AK215" s="669"/>
      <c r="AL215" s="669"/>
      <c r="AM215" s="669"/>
      <c r="AN215" s="669"/>
      <c r="AO215" s="669"/>
      <c r="AP215" s="669"/>
      <c r="AQ215" s="669"/>
      <c r="AR215" s="669"/>
      <c r="AS215" s="669"/>
      <c r="AT215" s="670"/>
      <c r="AU215" s="654" t="s">
        <v>167</v>
      </c>
      <c r="AV215" s="655"/>
      <c r="AW215" s="655"/>
      <c r="AX215" s="656"/>
      <c r="AY215" s="34">
        <f>$AY$214</f>
        <v>0</v>
      </c>
    </row>
    <row r="216" spans="1:51" ht="24.75" customHeight="1">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2"/>
      <c r="B226" s="1043"/>
      <c r="C226" s="1043"/>
      <c r="D226" s="1043"/>
      <c r="E226" s="1043"/>
      <c r="F226" s="1044"/>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2"/>
      <c r="B227" s="1043"/>
      <c r="C227" s="1043"/>
      <c r="D227" s="1043"/>
      <c r="E227" s="1043"/>
      <c r="F227" s="1044"/>
      <c r="G227" s="596" t="s">
        <v>654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42"/>
      <c r="B228" s="1043"/>
      <c r="C228" s="1043"/>
      <c r="D228" s="1043"/>
      <c r="E228" s="1043"/>
      <c r="F228" s="1044"/>
      <c r="G228" s="813" t="s">
        <v>165</v>
      </c>
      <c r="H228" s="669"/>
      <c r="I228" s="669"/>
      <c r="J228" s="669"/>
      <c r="K228" s="669"/>
      <c r="L228" s="668" t="s">
        <v>166</v>
      </c>
      <c r="M228" s="669"/>
      <c r="N228" s="669"/>
      <c r="O228" s="669"/>
      <c r="P228" s="669"/>
      <c r="Q228" s="669"/>
      <c r="R228" s="669"/>
      <c r="S228" s="669"/>
      <c r="T228" s="669"/>
      <c r="U228" s="669"/>
      <c r="V228" s="669"/>
      <c r="W228" s="669"/>
      <c r="X228" s="670"/>
      <c r="Y228" s="654" t="s">
        <v>167</v>
      </c>
      <c r="Z228" s="655"/>
      <c r="AA228" s="655"/>
      <c r="AB228" s="799"/>
      <c r="AC228" s="813" t="s">
        <v>165</v>
      </c>
      <c r="AD228" s="669"/>
      <c r="AE228" s="669"/>
      <c r="AF228" s="669"/>
      <c r="AG228" s="669"/>
      <c r="AH228" s="668" t="s">
        <v>166</v>
      </c>
      <c r="AI228" s="669"/>
      <c r="AJ228" s="669"/>
      <c r="AK228" s="669"/>
      <c r="AL228" s="669"/>
      <c r="AM228" s="669"/>
      <c r="AN228" s="669"/>
      <c r="AO228" s="669"/>
      <c r="AP228" s="669"/>
      <c r="AQ228" s="669"/>
      <c r="AR228" s="669"/>
      <c r="AS228" s="669"/>
      <c r="AT228" s="670"/>
      <c r="AU228" s="654" t="s">
        <v>167</v>
      </c>
      <c r="AV228" s="655"/>
      <c r="AW228" s="655"/>
      <c r="AX228" s="656"/>
      <c r="AY228" s="34">
        <f>$AY$227</f>
        <v>0</v>
      </c>
    </row>
    <row r="229" spans="1:51" ht="24.75" customHeight="1">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2"/>
      <c r="B239" s="1043"/>
      <c r="C239" s="1043"/>
      <c r="D239" s="1043"/>
      <c r="E239" s="1043"/>
      <c r="F239" s="1044"/>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2"/>
      <c r="B240" s="1043"/>
      <c r="C240" s="1043"/>
      <c r="D240" s="1043"/>
      <c r="E240" s="1043"/>
      <c r="F240" s="1044"/>
      <c r="G240" s="596" t="s">
        <v>656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42"/>
      <c r="B241" s="1043"/>
      <c r="C241" s="1043"/>
      <c r="D241" s="1043"/>
      <c r="E241" s="1043"/>
      <c r="F241" s="1044"/>
      <c r="G241" s="813" t="s">
        <v>165</v>
      </c>
      <c r="H241" s="669"/>
      <c r="I241" s="669"/>
      <c r="J241" s="669"/>
      <c r="K241" s="669"/>
      <c r="L241" s="668" t="s">
        <v>166</v>
      </c>
      <c r="M241" s="669"/>
      <c r="N241" s="669"/>
      <c r="O241" s="669"/>
      <c r="P241" s="669"/>
      <c r="Q241" s="669"/>
      <c r="R241" s="669"/>
      <c r="S241" s="669"/>
      <c r="T241" s="669"/>
      <c r="U241" s="669"/>
      <c r="V241" s="669"/>
      <c r="W241" s="669"/>
      <c r="X241" s="670"/>
      <c r="Y241" s="654" t="s">
        <v>167</v>
      </c>
      <c r="Z241" s="655"/>
      <c r="AA241" s="655"/>
      <c r="AB241" s="799"/>
      <c r="AC241" s="813" t="s">
        <v>165</v>
      </c>
      <c r="AD241" s="669"/>
      <c r="AE241" s="669"/>
      <c r="AF241" s="669"/>
      <c r="AG241" s="669"/>
      <c r="AH241" s="668" t="s">
        <v>166</v>
      </c>
      <c r="AI241" s="669"/>
      <c r="AJ241" s="669"/>
      <c r="AK241" s="669"/>
      <c r="AL241" s="669"/>
      <c r="AM241" s="669"/>
      <c r="AN241" s="669"/>
      <c r="AO241" s="669"/>
      <c r="AP241" s="669"/>
      <c r="AQ241" s="669"/>
      <c r="AR241" s="669"/>
      <c r="AS241" s="669"/>
      <c r="AT241" s="670"/>
      <c r="AU241" s="654" t="s">
        <v>167</v>
      </c>
      <c r="AV241" s="655"/>
      <c r="AW241" s="655"/>
      <c r="AX241" s="656"/>
      <c r="AY241" s="34">
        <f>$AY$240</f>
        <v>0</v>
      </c>
    </row>
    <row r="242" spans="1:51" ht="24.75" customHeight="1">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2"/>
      <c r="B252" s="1043"/>
      <c r="C252" s="1043"/>
      <c r="D252" s="1043"/>
      <c r="E252" s="1043"/>
      <c r="F252" s="1044"/>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2"/>
      <c r="B253" s="1043"/>
      <c r="C253" s="1043"/>
      <c r="D253" s="1043"/>
      <c r="E253" s="1043"/>
      <c r="F253" s="1044"/>
      <c r="G253" s="596" t="s">
        <v>658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659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42"/>
      <c r="B254" s="1043"/>
      <c r="C254" s="1043"/>
      <c r="D254" s="1043"/>
      <c r="E254" s="1043"/>
      <c r="F254" s="1044"/>
      <c r="G254" s="813" t="s">
        <v>165</v>
      </c>
      <c r="H254" s="669"/>
      <c r="I254" s="669"/>
      <c r="J254" s="669"/>
      <c r="K254" s="669"/>
      <c r="L254" s="668" t="s">
        <v>166</v>
      </c>
      <c r="M254" s="669"/>
      <c r="N254" s="669"/>
      <c r="O254" s="669"/>
      <c r="P254" s="669"/>
      <c r="Q254" s="669"/>
      <c r="R254" s="669"/>
      <c r="S254" s="669"/>
      <c r="T254" s="669"/>
      <c r="U254" s="669"/>
      <c r="V254" s="669"/>
      <c r="W254" s="669"/>
      <c r="X254" s="670"/>
      <c r="Y254" s="654" t="s">
        <v>167</v>
      </c>
      <c r="Z254" s="655"/>
      <c r="AA254" s="655"/>
      <c r="AB254" s="799"/>
      <c r="AC254" s="813" t="s">
        <v>165</v>
      </c>
      <c r="AD254" s="669"/>
      <c r="AE254" s="669"/>
      <c r="AF254" s="669"/>
      <c r="AG254" s="669"/>
      <c r="AH254" s="668" t="s">
        <v>166</v>
      </c>
      <c r="AI254" s="669"/>
      <c r="AJ254" s="669"/>
      <c r="AK254" s="669"/>
      <c r="AL254" s="669"/>
      <c r="AM254" s="669"/>
      <c r="AN254" s="669"/>
      <c r="AO254" s="669"/>
      <c r="AP254" s="669"/>
      <c r="AQ254" s="669"/>
      <c r="AR254" s="669"/>
      <c r="AS254" s="669"/>
      <c r="AT254" s="670"/>
      <c r="AU254" s="654" t="s">
        <v>167</v>
      </c>
      <c r="AV254" s="655"/>
      <c r="AW254" s="655"/>
      <c r="AX254" s="656"/>
      <c r="AY254" s="34">
        <f>$AY$253</f>
        <v>0</v>
      </c>
    </row>
    <row r="255" spans="1:51" ht="24.75" customHeight="1">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5"/>
      <c r="B265" s="1046"/>
      <c r="C265" s="1046"/>
      <c r="D265" s="1046"/>
      <c r="E265" s="1046"/>
      <c r="F265" s="1047"/>
      <c r="G265" s="1030" t="s">
        <v>31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31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177</v>
      </c>
      <c r="D3" s="363"/>
      <c r="E3" s="363"/>
      <c r="F3" s="363"/>
      <c r="G3" s="363"/>
      <c r="H3" s="363"/>
      <c r="I3" s="363"/>
      <c r="J3" s="155" t="s">
        <v>178</v>
      </c>
      <c r="K3" s="364"/>
      <c r="L3" s="364"/>
      <c r="M3" s="364"/>
      <c r="N3" s="364"/>
      <c r="O3" s="364"/>
      <c r="P3" s="250" t="s">
        <v>179</v>
      </c>
      <c r="Q3" s="250"/>
      <c r="R3" s="250"/>
      <c r="S3" s="250"/>
      <c r="T3" s="250"/>
      <c r="U3" s="250"/>
      <c r="V3" s="250"/>
      <c r="W3" s="250"/>
      <c r="X3" s="250"/>
      <c r="Y3" s="365" t="s">
        <v>180</v>
      </c>
      <c r="Z3" s="366"/>
      <c r="AA3" s="366"/>
      <c r="AB3" s="366"/>
      <c r="AC3" s="155" t="s">
        <v>181</v>
      </c>
      <c r="AD3" s="155"/>
      <c r="AE3" s="155"/>
      <c r="AF3" s="155"/>
      <c r="AG3" s="155"/>
      <c r="AH3" s="365" t="s">
        <v>198</v>
      </c>
      <c r="AI3" s="363"/>
      <c r="AJ3" s="363"/>
      <c r="AK3" s="363"/>
      <c r="AL3" s="363" t="s">
        <v>183</v>
      </c>
      <c r="AM3" s="363"/>
      <c r="AN3" s="363"/>
      <c r="AO3" s="367"/>
      <c r="AP3" s="368" t="s">
        <v>184</v>
      </c>
      <c r="AQ3" s="368"/>
      <c r="AR3" s="368"/>
      <c r="AS3" s="368"/>
      <c r="AT3" s="368"/>
      <c r="AU3" s="368"/>
      <c r="AV3" s="368"/>
      <c r="AW3" s="368"/>
      <c r="AX3" s="368"/>
      <c r="AY3">
        <f>$AY$2</f>
        <v>0</v>
      </c>
    </row>
    <row r="4" spans="1:51" ht="26.25" customHeight="1">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177</v>
      </c>
      <c r="D36" s="363"/>
      <c r="E36" s="363"/>
      <c r="F36" s="363"/>
      <c r="G36" s="363"/>
      <c r="H36" s="363"/>
      <c r="I36" s="363"/>
      <c r="J36" s="155" t="s">
        <v>178</v>
      </c>
      <c r="K36" s="364"/>
      <c r="L36" s="364"/>
      <c r="M36" s="364"/>
      <c r="N36" s="364"/>
      <c r="O36" s="364"/>
      <c r="P36" s="250" t="s">
        <v>179</v>
      </c>
      <c r="Q36" s="250"/>
      <c r="R36" s="250"/>
      <c r="S36" s="250"/>
      <c r="T36" s="250"/>
      <c r="U36" s="250"/>
      <c r="V36" s="250"/>
      <c r="W36" s="250"/>
      <c r="X36" s="250"/>
      <c r="Y36" s="365" t="s">
        <v>180</v>
      </c>
      <c r="Z36" s="366"/>
      <c r="AA36" s="366"/>
      <c r="AB36" s="366"/>
      <c r="AC36" s="155" t="s">
        <v>181</v>
      </c>
      <c r="AD36" s="155"/>
      <c r="AE36" s="155"/>
      <c r="AF36" s="155"/>
      <c r="AG36" s="155"/>
      <c r="AH36" s="365" t="s">
        <v>198</v>
      </c>
      <c r="AI36" s="363"/>
      <c r="AJ36" s="363"/>
      <c r="AK36" s="363"/>
      <c r="AL36" s="363" t="s">
        <v>183</v>
      </c>
      <c r="AM36" s="363"/>
      <c r="AN36" s="363"/>
      <c r="AO36" s="367"/>
      <c r="AP36" s="368" t="s">
        <v>184</v>
      </c>
      <c r="AQ36" s="368"/>
      <c r="AR36" s="368"/>
      <c r="AS36" s="368"/>
      <c r="AT36" s="368"/>
      <c r="AU36" s="368"/>
      <c r="AV36" s="368"/>
      <c r="AW36" s="368"/>
      <c r="AX36" s="368"/>
      <c r="AY36">
        <f>$AY$34</f>
        <v>0</v>
      </c>
    </row>
    <row r="37" spans="1:51" ht="26.25" customHeight="1">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177</v>
      </c>
      <c r="D69" s="363"/>
      <c r="E69" s="363"/>
      <c r="F69" s="363"/>
      <c r="G69" s="363"/>
      <c r="H69" s="363"/>
      <c r="I69" s="363"/>
      <c r="J69" s="155" t="s">
        <v>178</v>
      </c>
      <c r="K69" s="364"/>
      <c r="L69" s="364"/>
      <c r="M69" s="364"/>
      <c r="N69" s="364"/>
      <c r="O69" s="364"/>
      <c r="P69" s="250" t="s">
        <v>179</v>
      </c>
      <c r="Q69" s="250"/>
      <c r="R69" s="250"/>
      <c r="S69" s="250"/>
      <c r="T69" s="250"/>
      <c r="U69" s="250"/>
      <c r="V69" s="250"/>
      <c r="W69" s="250"/>
      <c r="X69" s="250"/>
      <c r="Y69" s="365" t="s">
        <v>180</v>
      </c>
      <c r="Z69" s="366"/>
      <c r="AA69" s="366"/>
      <c r="AB69" s="366"/>
      <c r="AC69" s="155" t="s">
        <v>181</v>
      </c>
      <c r="AD69" s="155"/>
      <c r="AE69" s="155"/>
      <c r="AF69" s="155"/>
      <c r="AG69" s="155"/>
      <c r="AH69" s="365" t="s">
        <v>198</v>
      </c>
      <c r="AI69" s="363"/>
      <c r="AJ69" s="363"/>
      <c r="AK69" s="363"/>
      <c r="AL69" s="363" t="s">
        <v>183</v>
      </c>
      <c r="AM69" s="363"/>
      <c r="AN69" s="363"/>
      <c r="AO69" s="367"/>
      <c r="AP69" s="368" t="s">
        <v>184</v>
      </c>
      <c r="AQ69" s="368"/>
      <c r="AR69" s="368"/>
      <c r="AS69" s="368"/>
      <c r="AT69" s="368"/>
      <c r="AU69" s="368"/>
      <c r="AV69" s="368"/>
      <c r="AW69" s="368"/>
      <c r="AX69" s="368"/>
      <c r="AY69" s="34">
        <f t="shared" ref="AY69:AY70" si="0">$AY$67</f>
        <v>0</v>
      </c>
    </row>
    <row r="70" spans="1:51" ht="26.25" customHeight="1">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177</v>
      </c>
      <c r="D102" s="363"/>
      <c r="E102" s="363"/>
      <c r="F102" s="363"/>
      <c r="G102" s="363"/>
      <c r="H102" s="363"/>
      <c r="I102" s="363"/>
      <c r="J102" s="155" t="s">
        <v>178</v>
      </c>
      <c r="K102" s="364"/>
      <c r="L102" s="364"/>
      <c r="M102" s="364"/>
      <c r="N102" s="364"/>
      <c r="O102" s="364"/>
      <c r="P102" s="250" t="s">
        <v>179</v>
      </c>
      <c r="Q102" s="250"/>
      <c r="R102" s="250"/>
      <c r="S102" s="250"/>
      <c r="T102" s="250"/>
      <c r="U102" s="250"/>
      <c r="V102" s="250"/>
      <c r="W102" s="250"/>
      <c r="X102" s="250"/>
      <c r="Y102" s="365" t="s">
        <v>180</v>
      </c>
      <c r="Z102" s="366"/>
      <c r="AA102" s="366"/>
      <c r="AB102" s="366"/>
      <c r="AC102" s="155" t="s">
        <v>181</v>
      </c>
      <c r="AD102" s="155"/>
      <c r="AE102" s="155"/>
      <c r="AF102" s="155"/>
      <c r="AG102" s="155"/>
      <c r="AH102" s="365" t="s">
        <v>198</v>
      </c>
      <c r="AI102" s="363"/>
      <c r="AJ102" s="363"/>
      <c r="AK102" s="363"/>
      <c r="AL102" s="363" t="s">
        <v>183</v>
      </c>
      <c r="AM102" s="363"/>
      <c r="AN102" s="363"/>
      <c r="AO102" s="367"/>
      <c r="AP102" s="368" t="s">
        <v>184</v>
      </c>
      <c r="AQ102" s="368"/>
      <c r="AR102" s="368"/>
      <c r="AS102" s="368"/>
      <c r="AT102" s="368"/>
      <c r="AU102" s="368"/>
      <c r="AV102" s="368"/>
      <c r="AW102" s="368"/>
      <c r="AX102" s="368"/>
      <c r="AY102" s="34">
        <f t="shared" ref="AY102:AY103" si="1">$AY$100</f>
        <v>0</v>
      </c>
    </row>
    <row r="103" spans="1:51" ht="26.25" customHeight="1">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177</v>
      </c>
      <c r="D135" s="363"/>
      <c r="E135" s="363"/>
      <c r="F135" s="363"/>
      <c r="G135" s="363"/>
      <c r="H135" s="363"/>
      <c r="I135" s="363"/>
      <c r="J135" s="155" t="s">
        <v>178</v>
      </c>
      <c r="K135" s="364"/>
      <c r="L135" s="364"/>
      <c r="M135" s="364"/>
      <c r="N135" s="364"/>
      <c r="O135" s="364"/>
      <c r="P135" s="250" t="s">
        <v>179</v>
      </c>
      <c r="Q135" s="250"/>
      <c r="R135" s="250"/>
      <c r="S135" s="250"/>
      <c r="T135" s="250"/>
      <c r="U135" s="250"/>
      <c r="V135" s="250"/>
      <c r="W135" s="250"/>
      <c r="X135" s="250"/>
      <c r="Y135" s="365" t="s">
        <v>180</v>
      </c>
      <c r="Z135" s="366"/>
      <c r="AA135" s="366"/>
      <c r="AB135" s="366"/>
      <c r="AC135" s="155" t="s">
        <v>181</v>
      </c>
      <c r="AD135" s="155"/>
      <c r="AE135" s="155"/>
      <c r="AF135" s="155"/>
      <c r="AG135" s="155"/>
      <c r="AH135" s="365" t="s">
        <v>198</v>
      </c>
      <c r="AI135" s="363"/>
      <c r="AJ135" s="363"/>
      <c r="AK135" s="363"/>
      <c r="AL135" s="363" t="s">
        <v>183</v>
      </c>
      <c r="AM135" s="363"/>
      <c r="AN135" s="363"/>
      <c r="AO135" s="367"/>
      <c r="AP135" s="368" t="s">
        <v>184</v>
      </c>
      <c r="AQ135" s="368"/>
      <c r="AR135" s="368"/>
      <c r="AS135" s="368"/>
      <c r="AT135" s="368"/>
      <c r="AU135" s="368"/>
      <c r="AV135" s="368"/>
      <c r="AW135" s="368"/>
      <c r="AX135" s="368"/>
      <c r="AY135" s="34">
        <f t="shared" ref="AY135:AY136" si="2">$AY$133</f>
        <v>0</v>
      </c>
    </row>
    <row r="136" spans="1:51" ht="26.25" customHeight="1">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177</v>
      </c>
      <c r="D168" s="363"/>
      <c r="E168" s="363"/>
      <c r="F168" s="363"/>
      <c r="G168" s="363"/>
      <c r="H168" s="363"/>
      <c r="I168" s="363"/>
      <c r="J168" s="155" t="s">
        <v>178</v>
      </c>
      <c r="K168" s="364"/>
      <c r="L168" s="364"/>
      <c r="M168" s="364"/>
      <c r="N168" s="364"/>
      <c r="O168" s="364"/>
      <c r="P168" s="250" t="s">
        <v>179</v>
      </c>
      <c r="Q168" s="250"/>
      <c r="R168" s="250"/>
      <c r="S168" s="250"/>
      <c r="T168" s="250"/>
      <c r="U168" s="250"/>
      <c r="V168" s="250"/>
      <c r="W168" s="250"/>
      <c r="X168" s="250"/>
      <c r="Y168" s="365" t="s">
        <v>180</v>
      </c>
      <c r="Z168" s="366"/>
      <c r="AA168" s="366"/>
      <c r="AB168" s="366"/>
      <c r="AC168" s="155" t="s">
        <v>181</v>
      </c>
      <c r="AD168" s="155"/>
      <c r="AE168" s="155"/>
      <c r="AF168" s="155"/>
      <c r="AG168" s="155"/>
      <c r="AH168" s="365" t="s">
        <v>198</v>
      </c>
      <c r="AI168" s="363"/>
      <c r="AJ168" s="363"/>
      <c r="AK168" s="363"/>
      <c r="AL168" s="363" t="s">
        <v>183</v>
      </c>
      <c r="AM168" s="363"/>
      <c r="AN168" s="363"/>
      <c r="AO168" s="367"/>
      <c r="AP168" s="368" t="s">
        <v>184</v>
      </c>
      <c r="AQ168" s="368"/>
      <c r="AR168" s="368"/>
      <c r="AS168" s="368"/>
      <c r="AT168" s="368"/>
      <c r="AU168" s="368"/>
      <c r="AV168" s="368"/>
      <c r="AW168" s="368"/>
      <c r="AX168" s="368"/>
      <c r="AY168" s="34">
        <f t="shared" ref="AY168:AY169" si="3">$AY$166</f>
        <v>0</v>
      </c>
    </row>
    <row r="169" spans="1:51" ht="26.25" customHeight="1">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177</v>
      </c>
      <c r="D201" s="363"/>
      <c r="E201" s="363"/>
      <c r="F201" s="363"/>
      <c r="G201" s="363"/>
      <c r="H201" s="363"/>
      <c r="I201" s="363"/>
      <c r="J201" s="155" t="s">
        <v>178</v>
      </c>
      <c r="K201" s="364"/>
      <c r="L201" s="364"/>
      <c r="M201" s="364"/>
      <c r="N201" s="364"/>
      <c r="O201" s="364"/>
      <c r="P201" s="250" t="s">
        <v>179</v>
      </c>
      <c r="Q201" s="250"/>
      <c r="R201" s="250"/>
      <c r="S201" s="250"/>
      <c r="T201" s="250"/>
      <c r="U201" s="250"/>
      <c r="V201" s="250"/>
      <c r="W201" s="250"/>
      <c r="X201" s="250"/>
      <c r="Y201" s="365" t="s">
        <v>180</v>
      </c>
      <c r="Z201" s="366"/>
      <c r="AA201" s="366"/>
      <c r="AB201" s="366"/>
      <c r="AC201" s="155" t="s">
        <v>181</v>
      </c>
      <c r="AD201" s="155"/>
      <c r="AE201" s="155"/>
      <c r="AF201" s="155"/>
      <c r="AG201" s="155"/>
      <c r="AH201" s="365" t="s">
        <v>198</v>
      </c>
      <c r="AI201" s="363"/>
      <c r="AJ201" s="363"/>
      <c r="AK201" s="363"/>
      <c r="AL201" s="363" t="s">
        <v>183</v>
      </c>
      <c r="AM201" s="363"/>
      <c r="AN201" s="363"/>
      <c r="AO201" s="367"/>
      <c r="AP201" s="368" t="s">
        <v>184</v>
      </c>
      <c r="AQ201" s="368"/>
      <c r="AR201" s="368"/>
      <c r="AS201" s="368"/>
      <c r="AT201" s="368"/>
      <c r="AU201" s="368"/>
      <c r="AV201" s="368"/>
      <c r="AW201" s="368"/>
      <c r="AX201" s="368"/>
      <c r="AY201" s="34">
        <f t="shared" ref="AY201:AY202" si="4">$AY$199</f>
        <v>0</v>
      </c>
    </row>
    <row r="202" spans="1:51" ht="26.25" customHeight="1">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177</v>
      </c>
      <c r="D234" s="363"/>
      <c r="E234" s="363"/>
      <c r="F234" s="363"/>
      <c r="G234" s="363"/>
      <c r="H234" s="363"/>
      <c r="I234" s="363"/>
      <c r="J234" s="155" t="s">
        <v>178</v>
      </c>
      <c r="K234" s="364"/>
      <c r="L234" s="364"/>
      <c r="M234" s="364"/>
      <c r="N234" s="364"/>
      <c r="O234" s="364"/>
      <c r="P234" s="250" t="s">
        <v>179</v>
      </c>
      <c r="Q234" s="250"/>
      <c r="R234" s="250"/>
      <c r="S234" s="250"/>
      <c r="T234" s="250"/>
      <c r="U234" s="250"/>
      <c r="V234" s="250"/>
      <c r="W234" s="250"/>
      <c r="X234" s="250"/>
      <c r="Y234" s="365" t="s">
        <v>180</v>
      </c>
      <c r="Z234" s="366"/>
      <c r="AA234" s="366"/>
      <c r="AB234" s="366"/>
      <c r="AC234" s="155" t="s">
        <v>181</v>
      </c>
      <c r="AD234" s="155"/>
      <c r="AE234" s="155"/>
      <c r="AF234" s="155"/>
      <c r="AG234" s="155"/>
      <c r="AH234" s="365" t="s">
        <v>198</v>
      </c>
      <c r="AI234" s="363"/>
      <c r="AJ234" s="363"/>
      <c r="AK234" s="363"/>
      <c r="AL234" s="363" t="s">
        <v>183</v>
      </c>
      <c r="AM234" s="363"/>
      <c r="AN234" s="363"/>
      <c r="AO234" s="367"/>
      <c r="AP234" s="368" t="s">
        <v>184</v>
      </c>
      <c r="AQ234" s="368"/>
      <c r="AR234" s="368"/>
      <c r="AS234" s="368"/>
      <c r="AT234" s="368"/>
      <c r="AU234" s="368"/>
      <c r="AV234" s="368"/>
      <c r="AW234" s="368"/>
      <c r="AX234" s="368"/>
      <c r="AY234" s="91">
        <f>$AY$232</f>
        <v>0</v>
      </c>
    </row>
    <row r="235" spans="1:51" ht="26.25" customHeight="1">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177</v>
      </c>
      <c r="D267" s="363"/>
      <c r="E267" s="363"/>
      <c r="F267" s="363"/>
      <c r="G267" s="363"/>
      <c r="H267" s="363"/>
      <c r="I267" s="363"/>
      <c r="J267" s="155" t="s">
        <v>178</v>
      </c>
      <c r="K267" s="364"/>
      <c r="L267" s="364"/>
      <c r="M267" s="364"/>
      <c r="N267" s="364"/>
      <c r="O267" s="364"/>
      <c r="P267" s="250" t="s">
        <v>179</v>
      </c>
      <c r="Q267" s="250"/>
      <c r="R267" s="250"/>
      <c r="S267" s="250"/>
      <c r="T267" s="250"/>
      <c r="U267" s="250"/>
      <c r="V267" s="250"/>
      <c r="W267" s="250"/>
      <c r="X267" s="250"/>
      <c r="Y267" s="365" t="s">
        <v>180</v>
      </c>
      <c r="Z267" s="366"/>
      <c r="AA267" s="366"/>
      <c r="AB267" s="366"/>
      <c r="AC267" s="155" t="s">
        <v>181</v>
      </c>
      <c r="AD267" s="155"/>
      <c r="AE267" s="155"/>
      <c r="AF267" s="155"/>
      <c r="AG267" s="155"/>
      <c r="AH267" s="365" t="s">
        <v>198</v>
      </c>
      <c r="AI267" s="363"/>
      <c r="AJ267" s="363"/>
      <c r="AK267" s="363"/>
      <c r="AL267" s="363" t="s">
        <v>183</v>
      </c>
      <c r="AM267" s="363"/>
      <c r="AN267" s="363"/>
      <c r="AO267" s="367"/>
      <c r="AP267" s="368" t="s">
        <v>184</v>
      </c>
      <c r="AQ267" s="368"/>
      <c r="AR267" s="368"/>
      <c r="AS267" s="368"/>
      <c r="AT267" s="368"/>
      <c r="AU267" s="368"/>
      <c r="AV267" s="368"/>
      <c r="AW267" s="368"/>
      <c r="AX267" s="368"/>
      <c r="AY267" s="34">
        <f t="shared" ref="AY267:AY268" si="5">$AY$265</f>
        <v>0</v>
      </c>
    </row>
    <row r="268" spans="1:51" ht="26.25" customHeight="1">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177</v>
      </c>
      <c r="D300" s="363"/>
      <c r="E300" s="363"/>
      <c r="F300" s="363"/>
      <c r="G300" s="363"/>
      <c r="H300" s="363"/>
      <c r="I300" s="363"/>
      <c r="J300" s="155" t="s">
        <v>178</v>
      </c>
      <c r="K300" s="364"/>
      <c r="L300" s="364"/>
      <c r="M300" s="364"/>
      <c r="N300" s="364"/>
      <c r="O300" s="364"/>
      <c r="P300" s="250" t="s">
        <v>179</v>
      </c>
      <c r="Q300" s="250"/>
      <c r="R300" s="250"/>
      <c r="S300" s="250"/>
      <c r="T300" s="250"/>
      <c r="U300" s="250"/>
      <c r="V300" s="250"/>
      <c r="W300" s="250"/>
      <c r="X300" s="250"/>
      <c r="Y300" s="365" t="s">
        <v>180</v>
      </c>
      <c r="Z300" s="366"/>
      <c r="AA300" s="366"/>
      <c r="AB300" s="366"/>
      <c r="AC300" s="155" t="s">
        <v>181</v>
      </c>
      <c r="AD300" s="155"/>
      <c r="AE300" s="155"/>
      <c r="AF300" s="155"/>
      <c r="AG300" s="155"/>
      <c r="AH300" s="365" t="s">
        <v>198</v>
      </c>
      <c r="AI300" s="363"/>
      <c r="AJ300" s="363"/>
      <c r="AK300" s="363"/>
      <c r="AL300" s="363" t="s">
        <v>183</v>
      </c>
      <c r="AM300" s="363"/>
      <c r="AN300" s="363"/>
      <c r="AO300" s="367"/>
      <c r="AP300" s="368" t="s">
        <v>184</v>
      </c>
      <c r="AQ300" s="368"/>
      <c r="AR300" s="368"/>
      <c r="AS300" s="368"/>
      <c r="AT300" s="368"/>
      <c r="AU300" s="368"/>
      <c r="AV300" s="368"/>
      <c r="AW300" s="368"/>
      <c r="AX300" s="368"/>
      <c r="AY300" s="34">
        <f t="shared" ref="AY300:AY301" si="6">$AY$298</f>
        <v>0</v>
      </c>
    </row>
    <row r="301" spans="1:51" ht="26.25" customHeight="1">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177</v>
      </c>
      <c r="D333" s="363"/>
      <c r="E333" s="363"/>
      <c r="F333" s="363"/>
      <c r="G333" s="363"/>
      <c r="H333" s="363"/>
      <c r="I333" s="363"/>
      <c r="J333" s="155" t="s">
        <v>178</v>
      </c>
      <c r="K333" s="364"/>
      <c r="L333" s="364"/>
      <c r="M333" s="364"/>
      <c r="N333" s="364"/>
      <c r="O333" s="364"/>
      <c r="P333" s="250" t="s">
        <v>179</v>
      </c>
      <c r="Q333" s="250"/>
      <c r="R333" s="250"/>
      <c r="S333" s="250"/>
      <c r="T333" s="250"/>
      <c r="U333" s="250"/>
      <c r="V333" s="250"/>
      <c r="W333" s="250"/>
      <c r="X333" s="250"/>
      <c r="Y333" s="365" t="s">
        <v>180</v>
      </c>
      <c r="Z333" s="366"/>
      <c r="AA333" s="366"/>
      <c r="AB333" s="366"/>
      <c r="AC333" s="155" t="s">
        <v>181</v>
      </c>
      <c r="AD333" s="155"/>
      <c r="AE333" s="155"/>
      <c r="AF333" s="155"/>
      <c r="AG333" s="155"/>
      <c r="AH333" s="365" t="s">
        <v>198</v>
      </c>
      <c r="AI333" s="363"/>
      <c r="AJ333" s="363"/>
      <c r="AK333" s="363"/>
      <c r="AL333" s="363" t="s">
        <v>183</v>
      </c>
      <c r="AM333" s="363"/>
      <c r="AN333" s="363"/>
      <c r="AO333" s="367"/>
      <c r="AP333" s="368" t="s">
        <v>184</v>
      </c>
      <c r="AQ333" s="368"/>
      <c r="AR333" s="368"/>
      <c r="AS333" s="368"/>
      <c r="AT333" s="368"/>
      <c r="AU333" s="368"/>
      <c r="AV333" s="368"/>
      <c r="AW333" s="368"/>
      <c r="AX333" s="368"/>
      <c r="AY333" s="34">
        <f t="shared" ref="AY333:AY334" si="7">$AY$331</f>
        <v>0</v>
      </c>
    </row>
    <row r="334" spans="1:51" ht="26.25" customHeight="1">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177</v>
      </c>
      <c r="D366" s="363"/>
      <c r="E366" s="363"/>
      <c r="F366" s="363"/>
      <c r="G366" s="363"/>
      <c r="H366" s="363"/>
      <c r="I366" s="363"/>
      <c r="J366" s="155" t="s">
        <v>178</v>
      </c>
      <c r="K366" s="364"/>
      <c r="L366" s="364"/>
      <c r="M366" s="364"/>
      <c r="N366" s="364"/>
      <c r="O366" s="364"/>
      <c r="P366" s="250" t="s">
        <v>179</v>
      </c>
      <c r="Q366" s="250"/>
      <c r="R366" s="250"/>
      <c r="S366" s="250"/>
      <c r="T366" s="250"/>
      <c r="U366" s="250"/>
      <c r="V366" s="250"/>
      <c r="W366" s="250"/>
      <c r="X366" s="250"/>
      <c r="Y366" s="365" t="s">
        <v>180</v>
      </c>
      <c r="Z366" s="366"/>
      <c r="AA366" s="366"/>
      <c r="AB366" s="366"/>
      <c r="AC366" s="155" t="s">
        <v>181</v>
      </c>
      <c r="AD366" s="155"/>
      <c r="AE366" s="155"/>
      <c r="AF366" s="155"/>
      <c r="AG366" s="155"/>
      <c r="AH366" s="365" t="s">
        <v>198</v>
      </c>
      <c r="AI366" s="363"/>
      <c r="AJ366" s="363"/>
      <c r="AK366" s="363"/>
      <c r="AL366" s="363" t="s">
        <v>183</v>
      </c>
      <c r="AM366" s="363"/>
      <c r="AN366" s="363"/>
      <c r="AO366" s="367"/>
      <c r="AP366" s="368" t="s">
        <v>184</v>
      </c>
      <c r="AQ366" s="368"/>
      <c r="AR366" s="368"/>
      <c r="AS366" s="368"/>
      <c r="AT366" s="368"/>
      <c r="AU366" s="368"/>
      <c r="AV366" s="368"/>
      <c r="AW366" s="368"/>
      <c r="AX366" s="368"/>
      <c r="AY366" s="34">
        <f t="shared" ref="AY366:AY367" si="8">$AY$364</f>
        <v>0</v>
      </c>
    </row>
    <row r="367" spans="1:51" ht="26.25" customHeight="1">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177</v>
      </c>
      <c r="D399" s="363"/>
      <c r="E399" s="363"/>
      <c r="F399" s="363"/>
      <c r="G399" s="363"/>
      <c r="H399" s="363"/>
      <c r="I399" s="363"/>
      <c r="J399" s="155" t="s">
        <v>178</v>
      </c>
      <c r="K399" s="364"/>
      <c r="L399" s="364"/>
      <c r="M399" s="364"/>
      <c r="N399" s="364"/>
      <c r="O399" s="364"/>
      <c r="P399" s="250" t="s">
        <v>179</v>
      </c>
      <c r="Q399" s="250"/>
      <c r="R399" s="250"/>
      <c r="S399" s="250"/>
      <c r="T399" s="250"/>
      <c r="U399" s="250"/>
      <c r="V399" s="250"/>
      <c r="W399" s="250"/>
      <c r="X399" s="250"/>
      <c r="Y399" s="365" t="s">
        <v>180</v>
      </c>
      <c r="Z399" s="366"/>
      <c r="AA399" s="366"/>
      <c r="AB399" s="366"/>
      <c r="AC399" s="155" t="s">
        <v>181</v>
      </c>
      <c r="AD399" s="155"/>
      <c r="AE399" s="155"/>
      <c r="AF399" s="155"/>
      <c r="AG399" s="155"/>
      <c r="AH399" s="365" t="s">
        <v>198</v>
      </c>
      <c r="AI399" s="363"/>
      <c r="AJ399" s="363"/>
      <c r="AK399" s="363"/>
      <c r="AL399" s="363" t="s">
        <v>183</v>
      </c>
      <c r="AM399" s="363"/>
      <c r="AN399" s="363"/>
      <c r="AO399" s="367"/>
      <c r="AP399" s="368" t="s">
        <v>184</v>
      </c>
      <c r="AQ399" s="368"/>
      <c r="AR399" s="368"/>
      <c r="AS399" s="368"/>
      <c r="AT399" s="368"/>
      <c r="AU399" s="368"/>
      <c r="AV399" s="368"/>
      <c r="AW399" s="368"/>
      <c r="AX399" s="368"/>
      <c r="AY399" s="34">
        <f t="shared" ref="AY399:AY400" si="9">$AY$397</f>
        <v>0</v>
      </c>
    </row>
    <row r="400" spans="1:51" ht="26.25" customHeight="1">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177</v>
      </c>
      <c r="D432" s="363"/>
      <c r="E432" s="363"/>
      <c r="F432" s="363"/>
      <c r="G432" s="363"/>
      <c r="H432" s="363"/>
      <c r="I432" s="363"/>
      <c r="J432" s="155" t="s">
        <v>178</v>
      </c>
      <c r="K432" s="364"/>
      <c r="L432" s="364"/>
      <c r="M432" s="364"/>
      <c r="N432" s="364"/>
      <c r="O432" s="364"/>
      <c r="P432" s="250" t="s">
        <v>179</v>
      </c>
      <c r="Q432" s="250"/>
      <c r="R432" s="250"/>
      <c r="S432" s="250"/>
      <c r="T432" s="250"/>
      <c r="U432" s="250"/>
      <c r="V432" s="250"/>
      <c r="W432" s="250"/>
      <c r="X432" s="250"/>
      <c r="Y432" s="365" t="s">
        <v>180</v>
      </c>
      <c r="Z432" s="366"/>
      <c r="AA432" s="366"/>
      <c r="AB432" s="366"/>
      <c r="AC432" s="155" t="s">
        <v>181</v>
      </c>
      <c r="AD432" s="155"/>
      <c r="AE432" s="155"/>
      <c r="AF432" s="155"/>
      <c r="AG432" s="155"/>
      <c r="AH432" s="365" t="s">
        <v>198</v>
      </c>
      <c r="AI432" s="363"/>
      <c r="AJ432" s="363"/>
      <c r="AK432" s="363"/>
      <c r="AL432" s="363" t="s">
        <v>183</v>
      </c>
      <c r="AM432" s="363"/>
      <c r="AN432" s="363"/>
      <c r="AO432" s="367"/>
      <c r="AP432" s="368" t="s">
        <v>184</v>
      </c>
      <c r="AQ432" s="368"/>
      <c r="AR432" s="368"/>
      <c r="AS432" s="368"/>
      <c r="AT432" s="368"/>
      <c r="AU432" s="368"/>
      <c r="AV432" s="368"/>
      <c r="AW432" s="368"/>
      <c r="AX432" s="368"/>
      <c r="AY432" s="34">
        <f t="shared" ref="AY432:AY433" si="10">$AY$430</f>
        <v>0</v>
      </c>
    </row>
    <row r="433" spans="1:51" ht="26.25" customHeight="1">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177</v>
      </c>
      <c r="D465" s="363"/>
      <c r="E465" s="363"/>
      <c r="F465" s="363"/>
      <c r="G465" s="363"/>
      <c r="H465" s="363"/>
      <c r="I465" s="363"/>
      <c r="J465" s="155" t="s">
        <v>178</v>
      </c>
      <c r="K465" s="364"/>
      <c r="L465" s="364"/>
      <c r="M465" s="364"/>
      <c r="N465" s="364"/>
      <c r="O465" s="364"/>
      <c r="P465" s="250" t="s">
        <v>179</v>
      </c>
      <c r="Q465" s="250"/>
      <c r="R465" s="250"/>
      <c r="S465" s="250"/>
      <c r="T465" s="250"/>
      <c r="U465" s="250"/>
      <c r="V465" s="250"/>
      <c r="W465" s="250"/>
      <c r="X465" s="250"/>
      <c r="Y465" s="365" t="s">
        <v>180</v>
      </c>
      <c r="Z465" s="366"/>
      <c r="AA465" s="366"/>
      <c r="AB465" s="366"/>
      <c r="AC465" s="155" t="s">
        <v>181</v>
      </c>
      <c r="AD465" s="155"/>
      <c r="AE465" s="155"/>
      <c r="AF465" s="155"/>
      <c r="AG465" s="155"/>
      <c r="AH465" s="365" t="s">
        <v>198</v>
      </c>
      <c r="AI465" s="363"/>
      <c r="AJ465" s="363"/>
      <c r="AK465" s="363"/>
      <c r="AL465" s="363" t="s">
        <v>183</v>
      </c>
      <c r="AM465" s="363"/>
      <c r="AN465" s="363"/>
      <c r="AO465" s="367"/>
      <c r="AP465" s="368" t="s">
        <v>184</v>
      </c>
      <c r="AQ465" s="368"/>
      <c r="AR465" s="368"/>
      <c r="AS465" s="368"/>
      <c r="AT465" s="368"/>
      <c r="AU465" s="368"/>
      <c r="AV465" s="368"/>
      <c r="AW465" s="368"/>
      <c r="AX465" s="368"/>
      <c r="AY465" s="34">
        <f t="shared" ref="AY465:AY466" si="11">$AY$463</f>
        <v>0</v>
      </c>
    </row>
    <row r="466" spans="1:51" ht="26.25" customHeight="1">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177</v>
      </c>
      <c r="D498" s="363"/>
      <c r="E498" s="363"/>
      <c r="F498" s="363"/>
      <c r="G498" s="363"/>
      <c r="H498" s="363"/>
      <c r="I498" s="363"/>
      <c r="J498" s="155" t="s">
        <v>178</v>
      </c>
      <c r="K498" s="364"/>
      <c r="L498" s="364"/>
      <c r="M498" s="364"/>
      <c r="N498" s="364"/>
      <c r="O498" s="364"/>
      <c r="P498" s="250" t="s">
        <v>179</v>
      </c>
      <c r="Q498" s="250"/>
      <c r="R498" s="250"/>
      <c r="S498" s="250"/>
      <c r="T498" s="250"/>
      <c r="U498" s="250"/>
      <c r="V498" s="250"/>
      <c r="W498" s="250"/>
      <c r="X498" s="250"/>
      <c r="Y498" s="365" t="s">
        <v>180</v>
      </c>
      <c r="Z498" s="366"/>
      <c r="AA498" s="366"/>
      <c r="AB498" s="366"/>
      <c r="AC498" s="155" t="s">
        <v>181</v>
      </c>
      <c r="AD498" s="155"/>
      <c r="AE498" s="155"/>
      <c r="AF498" s="155"/>
      <c r="AG498" s="155"/>
      <c r="AH498" s="365" t="s">
        <v>198</v>
      </c>
      <c r="AI498" s="363"/>
      <c r="AJ498" s="363"/>
      <c r="AK498" s="363"/>
      <c r="AL498" s="363" t="s">
        <v>183</v>
      </c>
      <c r="AM498" s="363"/>
      <c r="AN498" s="363"/>
      <c r="AO498" s="367"/>
      <c r="AP498" s="368" t="s">
        <v>184</v>
      </c>
      <c r="AQ498" s="368"/>
      <c r="AR498" s="368"/>
      <c r="AS498" s="368"/>
      <c r="AT498" s="368"/>
      <c r="AU498" s="368"/>
      <c r="AV498" s="368"/>
      <c r="AW498" s="368"/>
      <c r="AX498" s="368"/>
      <c r="AY498" s="34">
        <f t="shared" ref="AY498:AY499" si="12">$AY$496</f>
        <v>0</v>
      </c>
    </row>
    <row r="499" spans="1:51" ht="26.25" customHeight="1">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177</v>
      </c>
      <c r="D531" s="363"/>
      <c r="E531" s="363"/>
      <c r="F531" s="363"/>
      <c r="G531" s="363"/>
      <c r="H531" s="363"/>
      <c r="I531" s="363"/>
      <c r="J531" s="155" t="s">
        <v>178</v>
      </c>
      <c r="K531" s="364"/>
      <c r="L531" s="364"/>
      <c r="M531" s="364"/>
      <c r="N531" s="364"/>
      <c r="O531" s="364"/>
      <c r="P531" s="250" t="s">
        <v>179</v>
      </c>
      <c r="Q531" s="250"/>
      <c r="R531" s="250"/>
      <c r="S531" s="250"/>
      <c r="T531" s="250"/>
      <c r="U531" s="250"/>
      <c r="V531" s="250"/>
      <c r="W531" s="250"/>
      <c r="X531" s="250"/>
      <c r="Y531" s="365" t="s">
        <v>180</v>
      </c>
      <c r="Z531" s="366"/>
      <c r="AA531" s="366"/>
      <c r="AB531" s="366"/>
      <c r="AC531" s="155" t="s">
        <v>181</v>
      </c>
      <c r="AD531" s="155"/>
      <c r="AE531" s="155"/>
      <c r="AF531" s="155"/>
      <c r="AG531" s="155"/>
      <c r="AH531" s="365" t="s">
        <v>198</v>
      </c>
      <c r="AI531" s="363"/>
      <c r="AJ531" s="363"/>
      <c r="AK531" s="363"/>
      <c r="AL531" s="363" t="s">
        <v>183</v>
      </c>
      <c r="AM531" s="363"/>
      <c r="AN531" s="363"/>
      <c r="AO531" s="367"/>
      <c r="AP531" s="368" t="s">
        <v>184</v>
      </c>
      <c r="AQ531" s="368"/>
      <c r="AR531" s="368"/>
      <c r="AS531" s="368"/>
      <c r="AT531" s="368"/>
      <c r="AU531" s="368"/>
      <c r="AV531" s="368"/>
      <c r="AW531" s="368"/>
      <c r="AX531" s="368"/>
      <c r="AY531" s="34">
        <f t="shared" ref="AY531:AY532" si="13">$AY$529</f>
        <v>0</v>
      </c>
    </row>
    <row r="532" spans="1:51" ht="26.25" customHeight="1">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177</v>
      </c>
      <c r="D564" s="363"/>
      <c r="E564" s="363"/>
      <c r="F564" s="363"/>
      <c r="G564" s="363"/>
      <c r="H564" s="363"/>
      <c r="I564" s="363"/>
      <c r="J564" s="155" t="s">
        <v>178</v>
      </c>
      <c r="K564" s="364"/>
      <c r="L564" s="364"/>
      <c r="M564" s="364"/>
      <c r="N564" s="364"/>
      <c r="O564" s="364"/>
      <c r="P564" s="250" t="s">
        <v>179</v>
      </c>
      <c r="Q564" s="250"/>
      <c r="R564" s="250"/>
      <c r="S564" s="250"/>
      <c r="T564" s="250"/>
      <c r="U564" s="250"/>
      <c r="V564" s="250"/>
      <c r="W564" s="250"/>
      <c r="X564" s="250"/>
      <c r="Y564" s="365" t="s">
        <v>180</v>
      </c>
      <c r="Z564" s="366"/>
      <c r="AA564" s="366"/>
      <c r="AB564" s="366"/>
      <c r="AC564" s="155" t="s">
        <v>181</v>
      </c>
      <c r="AD564" s="155"/>
      <c r="AE564" s="155"/>
      <c r="AF564" s="155"/>
      <c r="AG564" s="155"/>
      <c r="AH564" s="365" t="s">
        <v>198</v>
      </c>
      <c r="AI564" s="363"/>
      <c r="AJ564" s="363"/>
      <c r="AK564" s="363"/>
      <c r="AL564" s="363" t="s">
        <v>183</v>
      </c>
      <c r="AM564" s="363"/>
      <c r="AN564" s="363"/>
      <c r="AO564" s="367"/>
      <c r="AP564" s="368" t="s">
        <v>184</v>
      </c>
      <c r="AQ564" s="368"/>
      <c r="AR564" s="368"/>
      <c r="AS564" s="368"/>
      <c r="AT564" s="368"/>
      <c r="AU564" s="368"/>
      <c r="AV564" s="368"/>
      <c r="AW564" s="368"/>
      <c r="AX564" s="368"/>
      <c r="AY564" s="34">
        <f t="shared" ref="AY564:AY565" si="14">$AY$562</f>
        <v>0</v>
      </c>
    </row>
    <row r="565" spans="1:51" ht="26.25" customHeight="1">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177</v>
      </c>
      <c r="D597" s="363"/>
      <c r="E597" s="363"/>
      <c r="F597" s="363"/>
      <c r="G597" s="363"/>
      <c r="H597" s="363"/>
      <c r="I597" s="363"/>
      <c r="J597" s="155" t="s">
        <v>178</v>
      </c>
      <c r="K597" s="364"/>
      <c r="L597" s="364"/>
      <c r="M597" s="364"/>
      <c r="N597" s="364"/>
      <c r="O597" s="364"/>
      <c r="P597" s="250" t="s">
        <v>179</v>
      </c>
      <c r="Q597" s="250"/>
      <c r="R597" s="250"/>
      <c r="S597" s="250"/>
      <c r="T597" s="250"/>
      <c r="U597" s="250"/>
      <c r="V597" s="250"/>
      <c r="W597" s="250"/>
      <c r="X597" s="250"/>
      <c r="Y597" s="365" t="s">
        <v>180</v>
      </c>
      <c r="Z597" s="366"/>
      <c r="AA597" s="366"/>
      <c r="AB597" s="366"/>
      <c r="AC597" s="155" t="s">
        <v>181</v>
      </c>
      <c r="AD597" s="155"/>
      <c r="AE597" s="155"/>
      <c r="AF597" s="155"/>
      <c r="AG597" s="155"/>
      <c r="AH597" s="365" t="s">
        <v>198</v>
      </c>
      <c r="AI597" s="363"/>
      <c r="AJ597" s="363"/>
      <c r="AK597" s="363"/>
      <c r="AL597" s="363" t="s">
        <v>183</v>
      </c>
      <c r="AM597" s="363"/>
      <c r="AN597" s="363"/>
      <c r="AO597" s="367"/>
      <c r="AP597" s="368" t="s">
        <v>184</v>
      </c>
      <c r="AQ597" s="368"/>
      <c r="AR597" s="368"/>
      <c r="AS597" s="368"/>
      <c r="AT597" s="368"/>
      <c r="AU597" s="368"/>
      <c r="AV597" s="368"/>
      <c r="AW597" s="368"/>
      <c r="AX597" s="368"/>
      <c r="AY597" s="34">
        <f t="shared" ref="AY597:AY598" si="15">$AY$595</f>
        <v>0</v>
      </c>
    </row>
    <row r="598" spans="1:51" ht="26.25" customHeight="1">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177</v>
      </c>
      <c r="D630" s="363"/>
      <c r="E630" s="363"/>
      <c r="F630" s="363"/>
      <c r="G630" s="363"/>
      <c r="H630" s="363"/>
      <c r="I630" s="363"/>
      <c r="J630" s="155" t="s">
        <v>178</v>
      </c>
      <c r="K630" s="364"/>
      <c r="L630" s="364"/>
      <c r="M630" s="364"/>
      <c r="N630" s="364"/>
      <c r="O630" s="364"/>
      <c r="P630" s="250" t="s">
        <v>179</v>
      </c>
      <c r="Q630" s="250"/>
      <c r="R630" s="250"/>
      <c r="S630" s="250"/>
      <c r="T630" s="250"/>
      <c r="U630" s="250"/>
      <c r="V630" s="250"/>
      <c r="W630" s="250"/>
      <c r="X630" s="250"/>
      <c r="Y630" s="365" t="s">
        <v>180</v>
      </c>
      <c r="Z630" s="366"/>
      <c r="AA630" s="366"/>
      <c r="AB630" s="366"/>
      <c r="AC630" s="155" t="s">
        <v>181</v>
      </c>
      <c r="AD630" s="155"/>
      <c r="AE630" s="155"/>
      <c r="AF630" s="155"/>
      <c r="AG630" s="155"/>
      <c r="AH630" s="365" t="s">
        <v>198</v>
      </c>
      <c r="AI630" s="363"/>
      <c r="AJ630" s="363"/>
      <c r="AK630" s="363"/>
      <c r="AL630" s="363" t="s">
        <v>183</v>
      </c>
      <c r="AM630" s="363"/>
      <c r="AN630" s="363"/>
      <c r="AO630" s="367"/>
      <c r="AP630" s="368" t="s">
        <v>184</v>
      </c>
      <c r="AQ630" s="368"/>
      <c r="AR630" s="368"/>
      <c r="AS630" s="368"/>
      <c r="AT630" s="368"/>
      <c r="AU630" s="368"/>
      <c r="AV630" s="368"/>
      <c r="AW630" s="368"/>
      <c r="AX630" s="368"/>
      <c r="AY630" s="34">
        <f t="shared" ref="AY630:AY631" si="16">$AY$628</f>
        <v>0</v>
      </c>
    </row>
    <row r="631" spans="1:51" ht="26.25" customHeight="1">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177</v>
      </c>
      <c r="D663" s="363"/>
      <c r="E663" s="363"/>
      <c r="F663" s="363"/>
      <c r="G663" s="363"/>
      <c r="H663" s="363"/>
      <c r="I663" s="363"/>
      <c r="J663" s="155" t="s">
        <v>178</v>
      </c>
      <c r="K663" s="364"/>
      <c r="L663" s="364"/>
      <c r="M663" s="364"/>
      <c r="N663" s="364"/>
      <c r="O663" s="364"/>
      <c r="P663" s="250" t="s">
        <v>179</v>
      </c>
      <c r="Q663" s="250"/>
      <c r="R663" s="250"/>
      <c r="S663" s="250"/>
      <c r="T663" s="250"/>
      <c r="U663" s="250"/>
      <c r="V663" s="250"/>
      <c r="W663" s="250"/>
      <c r="X663" s="250"/>
      <c r="Y663" s="365" t="s">
        <v>180</v>
      </c>
      <c r="Z663" s="366"/>
      <c r="AA663" s="366"/>
      <c r="AB663" s="366"/>
      <c r="AC663" s="155" t="s">
        <v>181</v>
      </c>
      <c r="AD663" s="155"/>
      <c r="AE663" s="155"/>
      <c r="AF663" s="155"/>
      <c r="AG663" s="155"/>
      <c r="AH663" s="365" t="s">
        <v>198</v>
      </c>
      <c r="AI663" s="363"/>
      <c r="AJ663" s="363"/>
      <c r="AK663" s="363"/>
      <c r="AL663" s="363" t="s">
        <v>183</v>
      </c>
      <c r="AM663" s="363"/>
      <c r="AN663" s="363"/>
      <c r="AO663" s="367"/>
      <c r="AP663" s="368" t="s">
        <v>184</v>
      </c>
      <c r="AQ663" s="368"/>
      <c r="AR663" s="368"/>
      <c r="AS663" s="368"/>
      <c r="AT663" s="368"/>
      <c r="AU663" s="368"/>
      <c r="AV663" s="368"/>
      <c r="AW663" s="368"/>
      <c r="AX663" s="368"/>
      <c r="AY663" s="34">
        <f t="shared" ref="AY663:AY664" si="17">$AY$661</f>
        <v>0</v>
      </c>
    </row>
    <row r="664" spans="1:51" ht="26.25" customHeight="1">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177</v>
      </c>
      <c r="D696" s="363"/>
      <c r="E696" s="363"/>
      <c r="F696" s="363"/>
      <c r="G696" s="363"/>
      <c r="H696" s="363"/>
      <c r="I696" s="363"/>
      <c r="J696" s="155" t="s">
        <v>178</v>
      </c>
      <c r="K696" s="364"/>
      <c r="L696" s="364"/>
      <c r="M696" s="364"/>
      <c r="N696" s="364"/>
      <c r="O696" s="364"/>
      <c r="P696" s="250" t="s">
        <v>179</v>
      </c>
      <c r="Q696" s="250"/>
      <c r="R696" s="250"/>
      <c r="S696" s="250"/>
      <c r="T696" s="250"/>
      <c r="U696" s="250"/>
      <c r="V696" s="250"/>
      <c r="W696" s="250"/>
      <c r="X696" s="250"/>
      <c r="Y696" s="365" t="s">
        <v>180</v>
      </c>
      <c r="Z696" s="366"/>
      <c r="AA696" s="366"/>
      <c r="AB696" s="366"/>
      <c r="AC696" s="155" t="s">
        <v>181</v>
      </c>
      <c r="AD696" s="155"/>
      <c r="AE696" s="155"/>
      <c r="AF696" s="155"/>
      <c r="AG696" s="155"/>
      <c r="AH696" s="365" t="s">
        <v>198</v>
      </c>
      <c r="AI696" s="363"/>
      <c r="AJ696" s="363"/>
      <c r="AK696" s="363"/>
      <c r="AL696" s="363" t="s">
        <v>183</v>
      </c>
      <c r="AM696" s="363"/>
      <c r="AN696" s="363"/>
      <c r="AO696" s="367"/>
      <c r="AP696" s="368" t="s">
        <v>184</v>
      </c>
      <c r="AQ696" s="368"/>
      <c r="AR696" s="368"/>
      <c r="AS696" s="368"/>
      <c r="AT696" s="368"/>
      <c r="AU696" s="368"/>
      <c r="AV696" s="368"/>
      <c r="AW696" s="368"/>
      <c r="AX696" s="368"/>
      <c r="AY696" s="34">
        <f t="shared" ref="AY696:AY697" si="18">$AY$694</f>
        <v>0</v>
      </c>
    </row>
    <row r="697" spans="1:51" ht="26.25" customHeight="1">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177</v>
      </c>
      <c r="D729" s="363"/>
      <c r="E729" s="363"/>
      <c r="F729" s="363"/>
      <c r="G729" s="363"/>
      <c r="H729" s="363"/>
      <c r="I729" s="363"/>
      <c r="J729" s="155" t="s">
        <v>178</v>
      </c>
      <c r="K729" s="364"/>
      <c r="L729" s="364"/>
      <c r="M729" s="364"/>
      <c r="N729" s="364"/>
      <c r="O729" s="364"/>
      <c r="P729" s="250" t="s">
        <v>179</v>
      </c>
      <c r="Q729" s="250"/>
      <c r="R729" s="250"/>
      <c r="S729" s="250"/>
      <c r="T729" s="250"/>
      <c r="U729" s="250"/>
      <c r="V729" s="250"/>
      <c r="W729" s="250"/>
      <c r="X729" s="250"/>
      <c r="Y729" s="365" t="s">
        <v>180</v>
      </c>
      <c r="Z729" s="366"/>
      <c r="AA729" s="366"/>
      <c r="AB729" s="366"/>
      <c r="AC729" s="155" t="s">
        <v>181</v>
      </c>
      <c r="AD729" s="155"/>
      <c r="AE729" s="155"/>
      <c r="AF729" s="155"/>
      <c r="AG729" s="155"/>
      <c r="AH729" s="365" t="s">
        <v>198</v>
      </c>
      <c r="AI729" s="363"/>
      <c r="AJ729" s="363"/>
      <c r="AK729" s="363"/>
      <c r="AL729" s="363" t="s">
        <v>183</v>
      </c>
      <c r="AM729" s="363"/>
      <c r="AN729" s="363"/>
      <c r="AO729" s="367"/>
      <c r="AP729" s="368" t="s">
        <v>184</v>
      </c>
      <c r="AQ729" s="368"/>
      <c r="AR729" s="368"/>
      <c r="AS729" s="368"/>
      <c r="AT729" s="368"/>
      <c r="AU729" s="368"/>
      <c r="AV729" s="368"/>
      <c r="AW729" s="368"/>
      <c r="AX729" s="368"/>
      <c r="AY729" s="34">
        <f t="shared" ref="AY729:AY730" si="19">$AY$727</f>
        <v>0</v>
      </c>
    </row>
    <row r="730" spans="1:51" ht="26.25" customHeight="1">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177</v>
      </c>
      <c r="D762" s="363"/>
      <c r="E762" s="363"/>
      <c r="F762" s="363"/>
      <c r="G762" s="363"/>
      <c r="H762" s="363"/>
      <c r="I762" s="363"/>
      <c r="J762" s="155" t="s">
        <v>178</v>
      </c>
      <c r="K762" s="364"/>
      <c r="L762" s="364"/>
      <c r="M762" s="364"/>
      <c r="N762" s="364"/>
      <c r="O762" s="364"/>
      <c r="P762" s="250" t="s">
        <v>179</v>
      </c>
      <c r="Q762" s="250"/>
      <c r="R762" s="250"/>
      <c r="S762" s="250"/>
      <c r="T762" s="250"/>
      <c r="U762" s="250"/>
      <c r="V762" s="250"/>
      <c r="W762" s="250"/>
      <c r="X762" s="250"/>
      <c r="Y762" s="365" t="s">
        <v>180</v>
      </c>
      <c r="Z762" s="366"/>
      <c r="AA762" s="366"/>
      <c r="AB762" s="366"/>
      <c r="AC762" s="155" t="s">
        <v>181</v>
      </c>
      <c r="AD762" s="155"/>
      <c r="AE762" s="155"/>
      <c r="AF762" s="155"/>
      <c r="AG762" s="155"/>
      <c r="AH762" s="365" t="s">
        <v>198</v>
      </c>
      <c r="AI762" s="363"/>
      <c r="AJ762" s="363"/>
      <c r="AK762" s="363"/>
      <c r="AL762" s="363" t="s">
        <v>183</v>
      </c>
      <c r="AM762" s="363"/>
      <c r="AN762" s="363"/>
      <c r="AO762" s="367"/>
      <c r="AP762" s="368" t="s">
        <v>184</v>
      </c>
      <c r="AQ762" s="368"/>
      <c r="AR762" s="368"/>
      <c r="AS762" s="368"/>
      <c r="AT762" s="368"/>
      <c r="AU762" s="368"/>
      <c r="AV762" s="368"/>
      <c r="AW762" s="368"/>
      <c r="AX762" s="368"/>
      <c r="AY762" s="34">
        <f t="shared" ref="AY762:AY763" si="20">$AY$760</f>
        <v>0</v>
      </c>
    </row>
    <row r="763" spans="1:51" ht="26.25" customHeight="1">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177</v>
      </c>
      <c r="D795" s="363"/>
      <c r="E795" s="363"/>
      <c r="F795" s="363"/>
      <c r="G795" s="363"/>
      <c r="H795" s="363"/>
      <c r="I795" s="363"/>
      <c r="J795" s="155" t="s">
        <v>178</v>
      </c>
      <c r="K795" s="364"/>
      <c r="L795" s="364"/>
      <c r="M795" s="364"/>
      <c r="N795" s="364"/>
      <c r="O795" s="364"/>
      <c r="P795" s="250" t="s">
        <v>179</v>
      </c>
      <c r="Q795" s="250"/>
      <c r="R795" s="250"/>
      <c r="S795" s="250"/>
      <c r="T795" s="250"/>
      <c r="U795" s="250"/>
      <c r="V795" s="250"/>
      <c r="W795" s="250"/>
      <c r="X795" s="250"/>
      <c r="Y795" s="365" t="s">
        <v>180</v>
      </c>
      <c r="Z795" s="366"/>
      <c r="AA795" s="366"/>
      <c r="AB795" s="366"/>
      <c r="AC795" s="155" t="s">
        <v>181</v>
      </c>
      <c r="AD795" s="155"/>
      <c r="AE795" s="155"/>
      <c r="AF795" s="155"/>
      <c r="AG795" s="155"/>
      <c r="AH795" s="365" t="s">
        <v>198</v>
      </c>
      <c r="AI795" s="363"/>
      <c r="AJ795" s="363"/>
      <c r="AK795" s="363"/>
      <c r="AL795" s="363" t="s">
        <v>183</v>
      </c>
      <c r="AM795" s="363"/>
      <c r="AN795" s="363"/>
      <c r="AO795" s="367"/>
      <c r="AP795" s="368" t="s">
        <v>184</v>
      </c>
      <c r="AQ795" s="368"/>
      <c r="AR795" s="368"/>
      <c r="AS795" s="368"/>
      <c r="AT795" s="368"/>
      <c r="AU795" s="368"/>
      <c r="AV795" s="368"/>
      <c r="AW795" s="368"/>
      <c r="AX795" s="368"/>
      <c r="AY795" s="34">
        <f t="shared" ref="AY795:AY796" si="21">$AY$793</f>
        <v>0</v>
      </c>
    </row>
    <row r="796" spans="1:51" ht="26.25" customHeight="1">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177</v>
      </c>
      <c r="D828" s="363"/>
      <c r="E828" s="363"/>
      <c r="F828" s="363"/>
      <c r="G828" s="363"/>
      <c r="H828" s="363"/>
      <c r="I828" s="363"/>
      <c r="J828" s="155" t="s">
        <v>178</v>
      </c>
      <c r="K828" s="364"/>
      <c r="L828" s="364"/>
      <c r="M828" s="364"/>
      <c r="N828" s="364"/>
      <c r="O828" s="364"/>
      <c r="P828" s="250" t="s">
        <v>179</v>
      </c>
      <c r="Q828" s="250"/>
      <c r="R828" s="250"/>
      <c r="S828" s="250"/>
      <c r="T828" s="250"/>
      <c r="U828" s="250"/>
      <c r="V828" s="250"/>
      <c r="W828" s="250"/>
      <c r="X828" s="250"/>
      <c r="Y828" s="365" t="s">
        <v>180</v>
      </c>
      <c r="Z828" s="366"/>
      <c r="AA828" s="366"/>
      <c r="AB828" s="366"/>
      <c r="AC828" s="155" t="s">
        <v>181</v>
      </c>
      <c r="AD828" s="155"/>
      <c r="AE828" s="155"/>
      <c r="AF828" s="155"/>
      <c r="AG828" s="155"/>
      <c r="AH828" s="365" t="s">
        <v>198</v>
      </c>
      <c r="AI828" s="363"/>
      <c r="AJ828" s="363"/>
      <c r="AK828" s="363"/>
      <c r="AL828" s="363" t="s">
        <v>183</v>
      </c>
      <c r="AM828" s="363"/>
      <c r="AN828" s="363"/>
      <c r="AO828" s="367"/>
      <c r="AP828" s="368" t="s">
        <v>184</v>
      </c>
      <c r="AQ828" s="368"/>
      <c r="AR828" s="368"/>
      <c r="AS828" s="368"/>
      <c r="AT828" s="368"/>
      <c r="AU828" s="368"/>
      <c r="AV828" s="368"/>
      <c r="AW828" s="368"/>
      <c r="AX828" s="368"/>
      <c r="AY828" s="34">
        <f t="shared" ref="AY828:AY829" si="22">$AY$826</f>
        <v>0</v>
      </c>
    </row>
    <row r="829" spans="1:51" ht="26.25" customHeight="1">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177</v>
      </c>
      <c r="D861" s="363"/>
      <c r="E861" s="363"/>
      <c r="F861" s="363"/>
      <c r="G861" s="363"/>
      <c r="H861" s="363"/>
      <c r="I861" s="363"/>
      <c r="J861" s="155" t="s">
        <v>178</v>
      </c>
      <c r="K861" s="364"/>
      <c r="L861" s="364"/>
      <c r="M861" s="364"/>
      <c r="N861" s="364"/>
      <c r="O861" s="364"/>
      <c r="P861" s="250" t="s">
        <v>179</v>
      </c>
      <c r="Q861" s="250"/>
      <c r="R861" s="250"/>
      <c r="S861" s="250"/>
      <c r="T861" s="250"/>
      <c r="U861" s="250"/>
      <c r="V861" s="250"/>
      <c r="W861" s="250"/>
      <c r="X861" s="250"/>
      <c r="Y861" s="365" t="s">
        <v>180</v>
      </c>
      <c r="Z861" s="366"/>
      <c r="AA861" s="366"/>
      <c r="AB861" s="366"/>
      <c r="AC861" s="155" t="s">
        <v>181</v>
      </c>
      <c r="AD861" s="155"/>
      <c r="AE861" s="155"/>
      <c r="AF861" s="155"/>
      <c r="AG861" s="155"/>
      <c r="AH861" s="365" t="s">
        <v>198</v>
      </c>
      <c r="AI861" s="363"/>
      <c r="AJ861" s="363"/>
      <c r="AK861" s="363"/>
      <c r="AL861" s="363" t="s">
        <v>183</v>
      </c>
      <c r="AM861" s="363"/>
      <c r="AN861" s="363"/>
      <c r="AO861" s="367"/>
      <c r="AP861" s="368" t="s">
        <v>184</v>
      </c>
      <c r="AQ861" s="368"/>
      <c r="AR861" s="368"/>
      <c r="AS861" s="368"/>
      <c r="AT861" s="368"/>
      <c r="AU861" s="368"/>
      <c r="AV861" s="368"/>
      <c r="AW861" s="368"/>
      <c r="AX861" s="368"/>
      <c r="AY861" s="34">
        <f t="shared" ref="AY861:AY862" si="23">$AY$859</f>
        <v>0</v>
      </c>
    </row>
    <row r="862" spans="1:51" ht="26.25" customHeight="1">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177</v>
      </c>
      <c r="D894" s="363"/>
      <c r="E894" s="363"/>
      <c r="F894" s="363"/>
      <c r="G894" s="363"/>
      <c r="H894" s="363"/>
      <c r="I894" s="363"/>
      <c r="J894" s="155" t="s">
        <v>178</v>
      </c>
      <c r="K894" s="364"/>
      <c r="L894" s="364"/>
      <c r="M894" s="364"/>
      <c r="N894" s="364"/>
      <c r="O894" s="364"/>
      <c r="P894" s="250" t="s">
        <v>179</v>
      </c>
      <c r="Q894" s="250"/>
      <c r="R894" s="250"/>
      <c r="S894" s="250"/>
      <c r="T894" s="250"/>
      <c r="U894" s="250"/>
      <c r="V894" s="250"/>
      <c r="W894" s="250"/>
      <c r="X894" s="250"/>
      <c r="Y894" s="365" t="s">
        <v>180</v>
      </c>
      <c r="Z894" s="366"/>
      <c r="AA894" s="366"/>
      <c r="AB894" s="366"/>
      <c r="AC894" s="155" t="s">
        <v>181</v>
      </c>
      <c r="AD894" s="155"/>
      <c r="AE894" s="155"/>
      <c r="AF894" s="155"/>
      <c r="AG894" s="155"/>
      <c r="AH894" s="365" t="s">
        <v>198</v>
      </c>
      <c r="AI894" s="363"/>
      <c r="AJ894" s="363"/>
      <c r="AK894" s="363"/>
      <c r="AL894" s="363" t="s">
        <v>183</v>
      </c>
      <c r="AM894" s="363"/>
      <c r="AN894" s="363"/>
      <c r="AO894" s="367"/>
      <c r="AP894" s="368" t="s">
        <v>184</v>
      </c>
      <c r="AQ894" s="368"/>
      <c r="AR894" s="368"/>
      <c r="AS894" s="368"/>
      <c r="AT894" s="368"/>
      <c r="AU894" s="368"/>
      <c r="AV894" s="368"/>
      <c r="AW894" s="368"/>
      <c r="AX894" s="368"/>
      <c r="AY894" s="34">
        <f t="shared" ref="AY894:AY895" si="24">$AY$892</f>
        <v>0</v>
      </c>
    </row>
    <row r="895" spans="1:51" ht="26.25" customHeight="1">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177</v>
      </c>
      <c r="D927" s="363"/>
      <c r="E927" s="363"/>
      <c r="F927" s="363"/>
      <c r="G927" s="363"/>
      <c r="H927" s="363"/>
      <c r="I927" s="363"/>
      <c r="J927" s="155" t="s">
        <v>178</v>
      </c>
      <c r="K927" s="364"/>
      <c r="L927" s="364"/>
      <c r="M927" s="364"/>
      <c r="N927" s="364"/>
      <c r="O927" s="364"/>
      <c r="P927" s="250" t="s">
        <v>179</v>
      </c>
      <c r="Q927" s="250"/>
      <c r="R927" s="250"/>
      <c r="S927" s="250"/>
      <c r="T927" s="250"/>
      <c r="U927" s="250"/>
      <c r="V927" s="250"/>
      <c r="W927" s="250"/>
      <c r="X927" s="250"/>
      <c r="Y927" s="365" t="s">
        <v>180</v>
      </c>
      <c r="Z927" s="366"/>
      <c r="AA927" s="366"/>
      <c r="AB927" s="366"/>
      <c r="AC927" s="155" t="s">
        <v>181</v>
      </c>
      <c r="AD927" s="155"/>
      <c r="AE927" s="155"/>
      <c r="AF927" s="155"/>
      <c r="AG927" s="155"/>
      <c r="AH927" s="365" t="s">
        <v>198</v>
      </c>
      <c r="AI927" s="363"/>
      <c r="AJ927" s="363"/>
      <c r="AK927" s="363"/>
      <c r="AL927" s="363" t="s">
        <v>183</v>
      </c>
      <c r="AM927" s="363"/>
      <c r="AN927" s="363"/>
      <c r="AO927" s="367"/>
      <c r="AP927" s="368" t="s">
        <v>184</v>
      </c>
      <c r="AQ927" s="368"/>
      <c r="AR927" s="368"/>
      <c r="AS927" s="368"/>
      <c r="AT927" s="368"/>
      <c r="AU927" s="368"/>
      <c r="AV927" s="368"/>
      <c r="AW927" s="368"/>
      <c r="AX927" s="368"/>
      <c r="AY927" s="34">
        <f t="shared" ref="AY927:AY928" si="25">$AY$925</f>
        <v>0</v>
      </c>
    </row>
    <row r="928" spans="1:51" ht="26.25" customHeight="1">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177</v>
      </c>
      <c r="D960" s="363"/>
      <c r="E960" s="363"/>
      <c r="F960" s="363"/>
      <c r="G960" s="363"/>
      <c r="H960" s="363"/>
      <c r="I960" s="363"/>
      <c r="J960" s="155" t="s">
        <v>178</v>
      </c>
      <c r="K960" s="364"/>
      <c r="L960" s="364"/>
      <c r="M960" s="364"/>
      <c r="N960" s="364"/>
      <c r="O960" s="364"/>
      <c r="P960" s="250" t="s">
        <v>179</v>
      </c>
      <c r="Q960" s="250"/>
      <c r="R960" s="250"/>
      <c r="S960" s="250"/>
      <c r="T960" s="250"/>
      <c r="U960" s="250"/>
      <c r="V960" s="250"/>
      <c r="W960" s="250"/>
      <c r="X960" s="250"/>
      <c r="Y960" s="365" t="s">
        <v>180</v>
      </c>
      <c r="Z960" s="366"/>
      <c r="AA960" s="366"/>
      <c r="AB960" s="366"/>
      <c r="AC960" s="155" t="s">
        <v>181</v>
      </c>
      <c r="AD960" s="155"/>
      <c r="AE960" s="155"/>
      <c r="AF960" s="155"/>
      <c r="AG960" s="155"/>
      <c r="AH960" s="365" t="s">
        <v>198</v>
      </c>
      <c r="AI960" s="363"/>
      <c r="AJ960" s="363"/>
      <c r="AK960" s="363"/>
      <c r="AL960" s="363" t="s">
        <v>183</v>
      </c>
      <c r="AM960" s="363"/>
      <c r="AN960" s="363"/>
      <c r="AO960" s="367"/>
      <c r="AP960" s="368" t="s">
        <v>184</v>
      </c>
      <c r="AQ960" s="368"/>
      <c r="AR960" s="368"/>
      <c r="AS960" s="368"/>
      <c r="AT960" s="368"/>
      <c r="AU960" s="368"/>
      <c r="AV960" s="368"/>
      <c r="AW960" s="368"/>
      <c r="AX960" s="368"/>
      <c r="AY960" s="34">
        <f t="shared" ref="AY960:AY961" si="26">$AY$958</f>
        <v>0</v>
      </c>
    </row>
    <row r="961" spans="1:51" ht="26.25" customHeight="1">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177</v>
      </c>
      <c r="D993" s="363"/>
      <c r="E993" s="363"/>
      <c r="F993" s="363"/>
      <c r="G993" s="363"/>
      <c r="H993" s="363"/>
      <c r="I993" s="363"/>
      <c r="J993" s="155" t="s">
        <v>178</v>
      </c>
      <c r="K993" s="364"/>
      <c r="L993" s="364"/>
      <c r="M993" s="364"/>
      <c r="N993" s="364"/>
      <c r="O993" s="364"/>
      <c r="P993" s="250" t="s">
        <v>179</v>
      </c>
      <c r="Q993" s="250"/>
      <c r="R993" s="250"/>
      <c r="S993" s="250"/>
      <c r="T993" s="250"/>
      <c r="U993" s="250"/>
      <c r="V993" s="250"/>
      <c r="W993" s="250"/>
      <c r="X993" s="250"/>
      <c r="Y993" s="365" t="s">
        <v>180</v>
      </c>
      <c r="Z993" s="366"/>
      <c r="AA993" s="366"/>
      <c r="AB993" s="366"/>
      <c r="AC993" s="155" t="s">
        <v>181</v>
      </c>
      <c r="AD993" s="155"/>
      <c r="AE993" s="155"/>
      <c r="AF993" s="155"/>
      <c r="AG993" s="155"/>
      <c r="AH993" s="365" t="s">
        <v>198</v>
      </c>
      <c r="AI993" s="363"/>
      <c r="AJ993" s="363"/>
      <c r="AK993" s="363"/>
      <c r="AL993" s="363" t="s">
        <v>183</v>
      </c>
      <c r="AM993" s="363"/>
      <c r="AN993" s="363"/>
      <c r="AO993" s="367"/>
      <c r="AP993" s="368" t="s">
        <v>184</v>
      </c>
      <c r="AQ993" s="368"/>
      <c r="AR993" s="368"/>
      <c r="AS993" s="368"/>
      <c r="AT993" s="368"/>
      <c r="AU993" s="368"/>
      <c r="AV993" s="368"/>
      <c r="AW993" s="368"/>
      <c r="AX993" s="368"/>
      <c r="AY993" s="34">
        <f t="shared" ref="AY993:AY994" si="27">$AY$991</f>
        <v>0</v>
      </c>
    </row>
    <row r="994" spans="1:51" ht="26.25" customHeight="1">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177</v>
      </c>
      <c r="D1026" s="363"/>
      <c r="E1026" s="363"/>
      <c r="F1026" s="363"/>
      <c r="G1026" s="363"/>
      <c r="H1026" s="363"/>
      <c r="I1026" s="363"/>
      <c r="J1026" s="155" t="s">
        <v>178</v>
      </c>
      <c r="K1026" s="364"/>
      <c r="L1026" s="364"/>
      <c r="M1026" s="364"/>
      <c r="N1026" s="364"/>
      <c r="O1026" s="364"/>
      <c r="P1026" s="250" t="s">
        <v>179</v>
      </c>
      <c r="Q1026" s="250"/>
      <c r="R1026" s="250"/>
      <c r="S1026" s="250"/>
      <c r="T1026" s="250"/>
      <c r="U1026" s="250"/>
      <c r="V1026" s="250"/>
      <c r="W1026" s="250"/>
      <c r="X1026" s="250"/>
      <c r="Y1026" s="365" t="s">
        <v>180</v>
      </c>
      <c r="Z1026" s="366"/>
      <c r="AA1026" s="366"/>
      <c r="AB1026" s="366"/>
      <c r="AC1026" s="155" t="s">
        <v>181</v>
      </c>
      <c r="AD1026" s="155"/>
      <c r="AE1026" s="155"/>
      <c r="AF1026" s="155"/>
      <c r="AG1026" s="155"/>
      <c r="AH1026" s="365" t="s">
        <v>198</v>
      </c>
      <c r="AI1026" s="363"/>
      <c r="AJ1026" s="363"/>
      <c r="AK1026" s="363"/>
      <c r="AL1026" s="363" t="s">
        <v>183</v>
      </c>
      <c r="AM1026" s="363"/>
      <c r="AN1026" s="363"/>
      <c r="AO1026" s="367"/>
      <c r="AP1026" s="368" t="s">
        <v>184</v>
      </c>
      <c r="AQ1026" s="368"/>
      <c r="AR1026" s="368"/>
      <c r="AS1026" s="368"/>
      <c r="AT1026" s="368"/>
      <c r="AU1026" s="368"/>
      <c r="AV1026" s="368"/>
      <c r="AW1026" s="368"/>
      <c r="AX1026" s="368"/>
      <c r="AY1026" s="34">
        <f t="shared" ref="AY1026:AY1027" si="28">$AY$1024</f>
        <v>0</v>
      </c>
    </row>
    <row r="1027" spans="1:51" ht="26.25" customHeight="1">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177</v>
      </c>
      <c r="D1059" s="363"/>
      <c r="E1059" s="363"/>
      <c r="F1059" s="363"/>
      <c r="G1059" s="363"/>
      <c r="H1059" s="363"/>
      <c r="I1059" s="363"/>
      <c r="J1059" s="155" t="s">
        <v>178</v>
      </c>
      <c r="K1059" s="364"/>
      <c r="L1059" s="364"/>
      <c r="M1059" s="364"/>
      <c r="N1059" s="364"/>
      <c r="O1059" s="364"/>
      <c r="P1059" s="250" t="s">
        <v>179</v>
      </c>
      <c r="Q1059" s="250"/>
      <c r="R1059" s="250"/>
      <c r="S1059" s="250"/>
      <c r="T1059" s="250"/>
      <c r="U1059" s="250"/>
      <c r="V1059" s="250"/>
      <c r="W1059" s="250"/>
      <c r="X1059" s="250"/>
      <c r="Y1059" s="365" t="s">
        <v>180</v>
      </c>
      <c r="Z1059" s="366"/>
      <c r="AA1059" s="366"/>
      <c r="AB1059" s="366"/>
      <c r="AC1059" s="155" t="s">
        <v>181</v>
      </c>
      <c r="AD1059" s="155"/>
      <c r="AE1059" s="155"/>
      <c r="AF1059" s="155"/>
      <c r="AG1059" s="155"/>
      <c r="AH1059" s="365" t="s">
        <v>198</v>
      </c>
      <c r="AI1059" s="363"/>
      <c r="AJ1059" s="363"/>
      <c r="AK1059" s="363"/>
      <c r="AL1059" s="363" t="s">
        <v>183</v>
      </c>
      <c r="AM1059" s="363"/>
      <c r="AN1059" s="363"/>
      <c r="AO1059" s="367"/>
      <c r="AP1059" s="368" t="s">
        <v>184</v>
      </c>
      <c r="AQ1059" s="368"/>
      <c r="AR1059" s="368"/>
      <c r="AS1059" s="368"/>
      <c r="AT1059" s="368"/>
      <c r="AU1059" s="368"/>
      <c r="AV1059" s="368"/>
      <c r="AW1059" s="368"/>
      <c r="AX1059" s="368"/>
      <c r="AY1059" s="34">
        <f t="shared" ref="AY1059:AY1060" si="29">$AY$1057</f>
        <v>0</v>
      </c>
    </row>
    <row r="1060" spans="1:51" ht="26.25" customHeight="1">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177</v>
      </c>
      <c r="D1092" s="363"/>
      <c r="E1092" s="363"/>
      <c r="F1092" s="363"/>
      <c r="G1092" s="363"/>
      <c r="H1092" s="363"/>
      <c r="I1092" s="363"/>
      <c r="J1092" s="155" t="s">
        <v>178</v>
      </c>
      <c r="K1092" s="364"/>
      <c r="L1092" s="364"/>
      <c r="M1092" s="364"/>
      <c r="N1092" s="364"/>
      <c r="O1092" s="364"/>
      <c r="P1092" s="250" t="s">
        <v>179</v>
      </c>
      <c r="Q1092" s="250"/>
      <c r="R1092" s="250"/>
      <c r="S1092" s="250"/>
      <c r="T1092" s="250"/>
      <c r="U1092" s="250"/>
      <c r="V1092" s="250"/>
      <c r="W1092" s="250"/>
      <c r="X1092" s="250"/>
      <c r="Y1092" s="365" t="s">
        <v>180</v>
      </c>
      <c r="Z1092" s="366"/>
      <c r="AA1092" s="366"/>
      <c r="AB1092" s="366"/>
      <c r="AC1092" s="155" t="s">
        <v>181</v>
      </c>
      <c r="AD1092" s="155"/>
      <c r="AE1092" s="155"/>
      <c r="AF1092" s="155"/>
      <c r="AG1092" s="155"/>
      <c r="AH1092" s="365" t="s">
        <v>198</v>
      </c>
      <c r="AI1092" s="363"/>
      <c r="AJ1092" s="363"/>
      <c r="AK1092" s="363"/>
      <c r="AL1092" s="363" t="s">
        <v>183</v>
      </c>
      <c r="AM1092" s="363"/>
      <c r="AN1092" s="363"/>
      <c r="AO1092" s="367"/>
      <c r="AP1092" s="368" t="s">
        <v>184</v>
      </c>
      <c r="AQ1092" s="368"/>
      <c r="AR1092" s="368"/>
      <c r="AS1092" s="368"/>
      <c r="AT1092" s="368"/>
      <c r="AU1092" s="368"/>
      <c r="AV1092" s="368"/>
      <c r="AW1092" s="368"/>
      <c r="AX1092" s="368"/>
      <c r="AY1092">
        <f t="shared" ref="AY1092:AY1093" si="30">$AY$1090</f>
        <v>0</v>
      </c>
    </row>
    <row r="1093" spans="1:51" ht="26.25" customHeight="1">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177</v>
      </c>
      <c r="D1125" s="363"/>
      <c r="E1125" s="363"/>
      <c r="F1125" s="363"/>
      <c r="G1125" s="363"/>
      <c r="H1125" s="363"/>
      <c r="I1125" s="363"/>
      <c r="J1125" s="155" t="s">
        <v>178</v>
      </c>
      <c r="K1125" s="364"/>
      <c r="L1125" s="364"/>
      <c r="M1125" s="364"/>
      <c r="N1125" s="364"/>
      <c r="O1125" s="364"/>
      <c r="P1125" s="250" t="s">
        <v>179</v>
      </c>
      <c r="Q1125" s="250"/>
      <c r="R1125" s="250"/>
      <c r="S1125" s="250"/>
      <c r="T1125" s="250"/>
      <c r="U1125" s="250"/>
      <c r="V1125" s="250"/>
      <c r="W1125" s="250"/>
      <c r="X1125" s="250"/>
      <c r="Y1125" s="365" t="s">
        <v>180</v>
      </c>
      <c r="Z1125" s="366"/>
      <c r="AA1125" s="366"/>
      <c r="AB1125" s="366"/>
      <c r="AC1125" s="155" t="s">
        <v>181</v>
      </c>
      <c r="AD1125" s="155"/>
      <c r="AE1125" s="155"/>
      <c r="AF1125" s="155"/>
      <c r="AG1125" s="155"/>
      <c r="AH1125" s="365" t="s">
        <v>198</v>
      </c>
      <c r="AI1125" s="363"/>
      <c r="AJ1125" s="363"/>
      <c r="AK1125" s="363"/>
      <c r="AL1125" s="363" t="s">
        <v>183</v>
      </c>
      <c r="AM1125" s="363"/>
      <c r="AN1125" s="363"/>
      <c r="AO1125" s="367"/>
      <c r="AP1125" s="368" t="s">
        <v>184</v>
      </c>
      <c r="AQ1125" s="368"/>
      <c r="AR1125" s="368"/>
      <c r="AS1125" s="368"/>
      <c r="AT1125" s="368"/>
      <c r="AU1125" s="368"/>
      <c r="AV1125" s="368"/>
      <c r="AW1125" s="368"/>
      <c r="AX1125" s="368"/>
      <c r="AY1125">
        <f t="shared" ref="AY1125:AY1126" si="31">$AY$1123</f>
        <v>0</v>
      </c>
    </row>
    <row r="1126" spans="1:51" ht="26.25" customHeight="1">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177</v>
      </c>
      <c r="D1158" s="363"/>
      <c r="E1158" s="363"/>
      <c r="F1158" s="363"/>
      <c r="G1158" s="363"/>
      <c r="H1158" s="363"/>
      <c r="I1158" s="363"/>
      <c r="J1158" s="155" t="s">
        <v>178</v>
      </c>
      <c r="K1158" s="364"/>
      <c r="L1158" s="364"/>
      <c r="M1158" s="364"/>
      <c r="N1158" s="364"/>
      <c r="O1158" s="364"/>
      <c r="P1158" s="250" t="s">
        <v>179</v>
      </c>
      <c r="Q1158" s="250"/>
      <c r="R1158" s="250"/>
      <c r="S1158" s="250"/>
      <c r="T1158" s="250"/>
      <c r="U1158" s="250"/>
      <c r="V1158" s="250"/>
      <c r="W1158" s="250"/>
      <c r="X1158" s="250"/>
      <c r="Y1158" s="365" t="s">
        <v>180</v>
      </c>
      <c r="Z1158" s="366"/>
      <c r="AA1158" s="366"/>
      <c r="AB1158" s="366"/>
      <c r="AC1158" s="155" t="s">
        <v>181</v>
      </c>
      <c r="AD1158" s="155"/>
      <c r="AE1158" s="155"/>
      <c r="AF1158" s="155"/>
      <c r="AG1158" s="155"/>
      <c r="AH1158" s="365" t="s">
        <v>198</v>
      </c>
      <c r="AI1158" s="363"/>
      <c r="AJ1158" s="363"/>
      <c r="AK1158" s="363"/>
      <c r="AL1158" s="363" t="s">
        <v>183</v>
      </c>
      <c r="AM1158" s="363"/>
      <c r="AN1158" s="363"/>
      <c r="AO1158" s="367"/>
      <c r="AP1158" s="368" t="s">
        <v>184</v>
      </c>
      <c r="AQ1158" s="368"/>
      <c r="AR1158" s="368"/>
      <c r="AS1158" s="368"/>
      <c r="AT1158" s="368"/>
      <c r="AU1158" s="368"/>
      <c r="AV1158" s="368"/>
      <c r="AW1158" s="368"/>
      <c r="AX1158" s="368"/>
      <c r="AY1158">
        <f t="shared" ref="AY1158:AY1159" si="32">$AY$1156</f>
        <v>0</v>
      </c>
    </row>
    <row r="1159" spans="1:51" ht="26.25" customHeight="1">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177</v>
      </c>
      <c r="D1191" s="363"/>
      <c r="E1191" s="363"/>
      <c r="F1191" s="363"/>
      <c r="G1191" s="363"/>
      <c r="H1191" s="363"/>
      <c r="I1191" s="363"/>
      <c r="J1191" s="155" t="s">
        <v>178</v>
      </c>
      <c r="K1191" s="364"/>
      <c r="L1191" s="364"/>
      <c r="M1191" s="364"/>
      <c r="N1191" s="364"/>
      <c r="O1191" s="364"/>
      <c r="P1191" s="250" t="s">
        <v>179</v>
      </c>
      <c r="Q1191" s="250"/>
      <c r="R1191" s="250"/>
      <c r="S1191" s="250"/>
      <c r="T1191" s="250"/>
      <c r="U1191" s="250"/>
      <c r="V1191" s="250"/>
      <c r="W1191" s="250"/>
      <c r="X1191" s="250"/>
      <c r="Y1191" s="365" t="s">
        <v>180</v>
      </c>
      <c r="Z1191" s="366"/>
      <c r="AA1191" s="366"/>
      <c r="AB1191" s="366"/>
      <c r="AC1191" s="155" t="s">
        <v>181</v>
      </c>
      <c r="AD1191" s="155"/>
      <c r="AE1191" s="155"/>
      <c r="AF1191" s="155"/>
      <c r="AG1191" s="155"/>
      <c r="AH1191" s="365" t="s">
        <v>198</v>
      </c>
      <c r="AI1191" s="363"/>
      <c r="AJ1191" s="363"/>
      <c r="AK1191" s="363"/>
      <c r="AL1191" s="363" t="s">
        <v>183</v>
      </c>
      <c r="AM1191" s="363"/>
      <c r="AN1191" s="363"/>
      <c r="AO1191" s="367"/>
      <c r="AP1191" s="368" t="s">
        <v>184</v>
      </c>
      <c r="AQ1191" s="368"/>
      <c r="AR1191" s="368"/>
      <c r="AS1191" s="368"/>
      <c r="AT1191" s="368"/>
      <c r="AU1191" s="368"/>
      <c r="AV1191" s="368"/>
      <c r="AW1191" s="368"/>
      <c r="AX1191" s="368"/>
      <c r="AY1191">
        <f t="shared" ref="AY1191:AY1192" si="33">$AY$1189</f>
        <v>0</v>
      </c>
    </row>
    <row r="1192" spans="1:51" ht="26.25" customHeight="1">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177</v>
      </c>
      <c r="D1224" s="363"/>
      <c r="E1224" s="363"/>
      <c r="F1224" s="363"/>
      <c r="G1224" s="363"/>
      <c r="H1224" s="363"/>
      <c r="I1224" s="363"/>
      <c r="J1224" s="155" t="s">
        <v>178</v>
      </c>
      <c r="K1224" s="364"/>
      <c r="L1224" s="364"/>
      <c r="M1224" s="364"/>
      <c r="N1224" s="364"/>
      <c r="O1224" s="364"/>
      <c r="P1224" s="250" t="s">
        <v>179</v>
      </c>
      <c r="Q1224" s="250"/>
      <c r="R1224" s="250"/>
      <c r="S1224" s="250"/>
      <c r="T1224" s="250"/>
      <c r="U1224" s="250"/>
      <c r="V1224" s="250"/>
      <c r="W1224" s="250"/>
      <c r="X1224" s="250"/>
      <c r="Y1224" s="365" t="s">
        <v>180</v>
      </c>
      <c r="Z1224" s="366"/>
      <c r="AA1224" s="366"/>
      <c r="AB1224" s="366"/>
      <c r="AC1224" s="155" t="s">
        <v>181</v>
      </c>
      <c r="AD1224" s="155"/>
      <c r="AE1224" s="155"/>
      <c r="AF1224" s="155"/>
      <c r="AG1224" s="155"/>
      <c r="AH1224" s="365" t="s">
        <v>198</v>
      </c>
      <c r="AI1224" s="363"/>
      <c r="AJ1224" s="363"/>
      <c r="AK1224" s="363"/>
      <c r="AL1224" s="363" t="s">
        <v>183</v>
      </c>
      <c r="AM1224" s="363"/>
      <c r="AN1224" s="363"/>
      <c r="AO1224" s="367"/>
      <c r="AP1224" s="368" t="s">
        <v>184</v>
      </c>
      <c r="AQ1224" s="368"/>
      <c r="AR1224" s="368"/>
      <c r="AS1224" s="368"/>
      <c r="AT1224" s="368"/>
      <c r="AU1224" s="368"/>
      <c r="AV1224" s="368"/>
      <c r="AW1224" s="368"/>
      <c r="AX1224" s="368"/>
      <c r="AY1224">
        <f t="shared" ref="AY1224:AY1225" si="34">$AY$1222</f>
        <v>0</v>
      </c>
    </row>
    <row r="1225" spans="1:51" ht="26.25" customHeight="1">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177</v>
      </c>
      <c r="D1257" s="363"/>
      <c r="E1257" s="363"/>
      <c r="F1257" s="363"/>
      <c r="G1257" s="363"/>
      <c r="H1257" s="363"/>
      <c r="I1257" s="363"/>
      <c r="J1257" s="155" t="s">
        <v>178</v>
      </c>
      <c r="K1257" s="364"/>
      <c r="L1257" s="364"/>
      <c r="M1257" s="364"/>
      <c r="N1257" s="364"/>
      <c r="O1257" s="364"/>
      <c r="P1257" s="250" t="s">
        <v>179</v>
      </c>
      <c r="Q1257" s="250"/>
      <c r="R1257" s="250"/>
      <c r="S1257" s="250"/>
      <c r="T1257" s="250"/>
      <c r="U1257" s="250"/>
      <c r="V1257" s="250"/>
      <c r="W1257" s="250"/>
      <c r="X1257" s="250"/>
      <c r="Y1257" s="365" t="s">
        <v>180</v>
      </c>
      <c r="Z1257" s="366"/>
      <c r="AA1257" s="366"/>
      <c r="AB1257" s="366"/>
      <c r="AC1257" s="155" t="s">
        <v>181</v>
      </c>
      <c r="AD1257" s="155"/>
      <c r="AE1257" s="155"/>
      <c r="AF1257" s="155"/>
      <c r="AG1257" s="155"/>
      <c r="AH1257" s="365" t="s">
        <v>198</v>
      </c>
      <c r="AI1257" s="363"/>
      <c r="AJ1257" s="363"/>
      <c r="AK1257" s="363"/>
      <c r="AL1257" s="363" t="s">
        <v>183</v>
      </c>
      <c r="AM1257" s="363"/>
      <c r="AN1257" s="363"/>
      <c r="AO1257" s="367"/>
      <c r="AP1257" s="368" t="s">
        <v>184</v>
      </c>
      <c r="AQ1257" s="368"/>
      <c r="AR1257" s="368"/>
      <c r="AS1257" s="368"/>
      <c r="AT1257" s="368"/>
      <c r="AU1257" s="368"/>
      <c r="AV1257" s="368"/>
      <c r="AW1257" s="368"/>
      <c r="AX1257" s="368"/>
      <c r="AY1257">
        <f t="shared" ref="AY1257:AY1258" si="35">$AY$1255</f>
        <v>0</v>
      </c>
    </row>
    <row r="1258" spans="1:51" ht="26.25" customHeight="1">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177</v>
      </c>
      <c r="D1290" s="363"/>
      <c r="E1290" s="363"/>
      <c r="F1290" s="363"/>
      <c r="G1290" s="363"/>
      <c r="H1290" s="363"/>
      <c r="I1290" s="363"/>
      <c r="J1290" s="155" t="s">
        <v>178</v>
      </c>
      <c r="K1290" s="364"/>
      <c r="L1290" s="364"/>
      <c r="M1290" s="364"/>
      <c r="N1290" s="364"/>
      <c r="O1290" s="364"/>
      <c r="P1290" s="250" t="s">
        <v>179</v>
      </c>
      <c r="Q1290" s="250"/>
      <c r="R1290" s="250"/>
      <c r="S1290" s="250"/>
      <c r="T1290" s="250"/>
      <c r="U1290" s="250"/>
      <c r="V1290" s="250"/>
      <c r="W1290" s="250"/>
      <c r="X1290" s="250"/>
      <c r="Y1290" s="365" t="s">
        <v>180</v>
      </c>
      <c r="Z1290" s="366"/>
      <c r="AA1290" s="366"/>
      <c r="AB1290" s="366"/>
      <c r="AC1290" s="155" t="s">
        <v>181</v>
      </c>
      <c r="AD1290" s="155"/>
      <c r="AE1290" s="155"/>
      <c r="AF1290" s="155"/>
      <c r="AG1290" s="155"/>
      <c r="AH1290" s="365" t="s">
        <v>198</v>
      </c>
      <c r="AI1290" s="363"/>
      <c r="AJ1290" s="363"/>
      <c r="AK1290" s="363"/>
      <c r="AL1290" s="363" t="s">
        <v>183</v>
      </c>
      <c r="AM1290" s="363"/>
      <c r="AN1290" s="363"/>
      <c r="AO1290" s="367"/>
      <c r="AP1290" s="368" t="s">
        <v>184</v>
      </c>
      <c r="AQ1290" s="368"/>
      <c r="AR1290" s="368"/>
      <c r="AS1290" s="368"/>
      <c r="AT1290" s="368"/>
      <c r="AU1290" s="368"/>
      <c r="AV1290" s="368"/>
      <c r="AW1290" s="368"/>
      <c r="AX1290" s="368"/>
      <c r="AY1290">
        <f t="shared" ref="AY1290:AY1291" si="36">$AY$1288</f>
        <v>0</v>
      </c>
    </row>
    <row r="1291" spans="1:51" ht="26.25" customHeight="1">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FUKUSHIMA KIMIKA</dc:creator>
  <cp:keywords/>
  <dc:description/>
  <cp:lastModifiedBy>情報通信課</cp:lastModifiedBy>
  <cp:revision/>
  <cp:lastPrinted>2021-05-27T10:32:31Z</cp:lastPrinted>
  <dcterms:created xsi:type="dcterms:W3CDTF">2012-03-13T00:50:25Z</dcterms:created>
  <dcterms:modified xsi:type="dcterms:W3CDTF">2021-08-19T01:59:47Z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