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<sst xmlns="http://schemas.openxmlformats.org/spreadsheetml/2006/main" count="2971" uniqueCount="758">
  <si>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</si>
  <si>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</si>
  <si>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</si>
  <si>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</si>
  <si>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</si>
  <si>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</si>
  <si>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</si>
  <si>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</si>
  <si>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</si>
  <si>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</si>
  <si>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</si>
  <si>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</si>
  <si>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</si>
  <si>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</si>
  <si>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</si>
  <si>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</si>
  <si>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</si>
  <si>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</si>
  <si>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</si>
  <si>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</si>
  <si>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</si>
  <si>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</si>
  <si>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</si>
  <si>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</si>
  <si>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</si>
  <si>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</si>
  <si>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</si>
  <si>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</si>
  <si>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</si>
  <si>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</si>
  <si>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</si>
  <si>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</si>
  <si>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</si>
  <si>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</si>
  <si>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</si>
  <si>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</si>
  <si>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</si>
  <si>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</si>
  <si>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</si>
  <si>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</si>
  <si>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</si>
  <si>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</si>
  <si>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</si>
  <si>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</si>
  <si>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</si>
  <si>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</si>
  <si>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</si>
  <si>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</si>
  <si>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</si>
  <si>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</si>
  <si>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</si>
  <si>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</si>
  <si>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</si>
  <si>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</si>
  <si>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</si>
  <si>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</si>
  <si>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</si>
  <si>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</si>
  <si>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</si>
  <si>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</si>
  <si>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</si>
  <si>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</si>
  <si>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</si>
  <si>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</si>
  <si>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</si>
  <si>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</si>
  <si>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</si>
  <si>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</si>
  <si>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</si>
  <si>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</si>
  <si>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</si>
  <si>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</si>
  <si>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</si>
  <si>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</si>
  <si>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</si>
  <si>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</si>
  <si>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</si>
  <si>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</si>
  <si>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</si>
  <si>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</si>
  <si>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</si>
  <si>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</si>
  <si>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</si>
  <si>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</si>
  <si>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</si>
  <si>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</si>
  <si>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</si>
  <si>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</si>
  <si>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</si>
  <si>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</si>
  <si>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</si>
  <si>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</si>
  <si>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</si>
  <si>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</si>
  <si>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</si>
  <si>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</si>
  <si>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</si>
  <si>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</si>
  <si>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</si>
  <si>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</si>
  <si>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</si>
  <si>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</si>
  <si>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</si>
  <si>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</si>
  <si>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</si>
  <si>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</si>
  <si>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</si>
  <si>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</si>
  <si>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</si>
  <si>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</si>
  <si>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</si>
  <si>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</si>
  <si>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</si>
  <si>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</si>
  <si>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</si>
  <si>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</si>
  <si>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</si>
  <si>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</si>
  <si>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</si>
  <si>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</si>
  <si>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</si>
  <si>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</si>
  <si>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</si>
  <si>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</si>
  <si>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</si>
  <si>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</si>
  <si>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</si>
  <si>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</si>
  <si>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</si>
  <si>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</si>
  <si>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</si>
  <si>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</si>
  <si>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</si>
  <si>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</si>
  <si>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</si>
  <si>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</si>
  <si>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</si>
  <si>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</si>
  <si>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</si>
  <si>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</si>
  <si>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</si>
  <si>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</si>
  <si>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</si>
  <si>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</si>
  <si>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</si>
  <si>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</si>
  <si>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</si>
  <si>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</si>
  <si>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</si>
  <si>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</si>
  <si>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</si>
  <si>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</si>
  <si>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</si>
  <si>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</si>
  <si>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</si>
  <si>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</si>
  <si>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</si>
  <si>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</si>
  <si>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</si>
  <si>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</si>
  <si>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</si>
  <si>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</si>
  <si>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</si>
  <si>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</si>
  <si>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</si>
  <si>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</si>
  <si>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</si>
  <si>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</si>
  <si>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</si>
  <si>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</si>
  <si>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</si>
  <si>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</si>
  <si>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</si>
  <si>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</si>
  <si>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</si>
  <si>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</si>
  <si>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</si>
  <si>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</si>
  <si>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</si>
  <si>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</si>
  <si>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</si>
  <si>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</si>
  <si>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</si>
  <si>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</si>
  <si>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</si>
  <si>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</si>
  <si>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</si>
  <si>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</si>
  <si>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</si>
  <si>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</si>
  <si>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</si>
  <si>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</si>
  <si>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</si>
  <si>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</si>
  <si>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</si>
  <si>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</si>
  <si>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</si>
  <si>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</si>
  <si>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</si>
  <si>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</si>
  <si>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</si>
  <si>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</si>
  <si>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</si>
  <si>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</si>
  <si>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</si>
  <si>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</si>
  <si>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</si>
  <si>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</si>
  <si>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</si>
  <si>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</si>
  <si>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</si>
  <si>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</si>
  <si>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</si>
  <si>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</si>
  <si>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</si>
  <si>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</si>
  <si>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</si>
  <si>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</si>
  <si>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</si>
  <si>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</si>
  <si>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</si>
  <si>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</si>
  <si>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</si>
  <si>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</si>
  <si>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</si>
  <si>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</si>
  <si>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</si>
  <si>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</si>
  <si>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</si>
  <si>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</si>
  <si>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</si>
  <si>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</si>
  <si>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</si>
  <si>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</si>
  <si>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</si>
  <si>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</si>
  <si>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</si>
  <si>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</si>
  <si>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</si>
  <si>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</si>
  <si>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</si>
  <si>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</si>
  <si>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</si>
  <si>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</si>
  <si>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</si>
  <si>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</si>
  <si>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</si>
  <si>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</si>
  <si>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</si>
  <si>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</si>
  <si>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</si>
  <si>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</si>
  <si>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</si>
  <si>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</si>
  <si>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</si>
  <si>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</si>
  <si>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</si>
  <si>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</si>
  <si>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</si>
  <si>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</si>
  <si>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</si>
  <si>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</si>
  <si>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</si>
  <si>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</si>
  <si>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</si>
  <si>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</si>
  <si>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</si>
  <si>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</si>
  <si>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</si>
  <si>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</si>
  <si>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</si>
  <si>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</si>
  <si>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</si>
  <si>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</si>
  <si>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</si>
  <si>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</si>
  <si>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</si>
  <si>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</si>
  <si>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</si>
  <si>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</si>
  <si>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</si>
  <si>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</si>
  <si>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</si>
  <si>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</si>
  <si>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</si>
  <si>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</si>
  <si>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</si>
  <si>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</si>
  <si>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</si>
  <si>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</si>
  <si>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</si>
  <si>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</si>
  <si>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</si>
  <si>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</si>
  <si>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</si>
  <si>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</si>
  <si>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</si>
  <si>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</si>
  <si>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</si>
  <si>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</si>
  <si>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</si>
  <si>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</si>
  <si>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</si>
  <si>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</si>
  <si>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</si>
  <si>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</si>
  <si>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</si>
  <si>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</si>
  <si>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</si>
  <si>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</si>
  <si>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</si>
  <si>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</si>
  <si>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</si>
  <si>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</si>
  <si>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</si>
  <si>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</si>
  <si>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</si>
  <si>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</si>
  <si>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</si>
  <si>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</si>
  <si>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</si>
  <si>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</si>
  <si>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</si>
  <si>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</si>
  <si>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</si>
  <si>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</si>
  <si>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</si>
  <si>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</si>
  <si>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</si>
  <si>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</si>
  <si>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</si>
  <si>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</si>
  <si>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</si>
  <si>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</si>
  <si>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</si>
  <si>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</si>
  <si>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</si>
  <si>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</si>
  <si>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</si>
  <si>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</si>
  <si>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</si>
  <si>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</si>
  <si>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</si>
  <si>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</si>
  <si>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</si>
  <si>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</si>
  <si>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</si>
  <si>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</si>
  <si>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</si>
  <si>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</si>
  <si>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</si>
  <si>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</si>
  <si>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</si>
  <si>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</si>
  <si>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</si>
  <si>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</si>
  <si>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</si>
  <si>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</si>
  <si>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</si>
  <si>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</si>
  <si>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</si>
  <si>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</si>
  <si>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</si>
  <si>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</si>
  <si>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</si>
  <si>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</si>
  <si>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</si>
  <si>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</si>
  <si>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</si>
  <si>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</si>
  <si>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</si>
  <si>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</si>
  <si>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</si>
  <si>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</si>
  <si>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</si>
  <si>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</si>
  <si>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</si>
  <si>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</si>
  <si>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</si>
  <si>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</si>
  <si>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</si>
  <si>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</si>
  <si>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</si>
  <si>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</si>
  <si>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</si>
  <si>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</si>
  <si>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</si>
  <si>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</si>
  <si>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</si>
  <si>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</si>
  <si>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</si>
  <si>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</si>
  <si>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</si>
  <si>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</si>
  <si>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</si>
  <si>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</si>
  <si>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</si>
  <si>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</si>
  <si>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</si>
  <si>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</si>
  <si>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</si>
  <si>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</si>
  <si>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</si>
  <si>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</si>
  <si>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</si>
  <si>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</si>
  <si>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</si>
  <si>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</si>
  <si>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</si>
  <si>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</si>
  <si>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</si>
  <si>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</si>
  <si>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</si>
  <si>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</si>
  <si>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</si>
  <si>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</si>
  <si>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</si>
  <si>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</si>
  <si>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</si>
  <si>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</si>
  <si>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</si>
  <si>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</si>
  <si>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</si>
  <si>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</si>
  <si>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</si>
  <si>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</si>
  <si>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</si>
  <si>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</si>
  <si>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</si>
  <si>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</si>
  <si>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</si>
  <si>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</si>
  <si>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</si>
  <si>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</si>
  <si>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</si>
  <si>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</si>
  <si>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</si>
  <si>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</si>
  <si>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</si>
  <si>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</si>
  <si>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</si>
  <si>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</si>
  <si>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</si>
  <si>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</si>
  <si>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</si>
  <si>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</si>
  <si>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</si>
  <si>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</si>
  <si>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</si>
  <si>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</si>
  <si>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</si>
  <si>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</si>
  <si>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</si>
  <si>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</si>
  <si>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</si>
  <si>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</si>
  <si>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</si>
  <si>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</si>
  <si>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</si>
  <si>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</si>
  <si>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</si>
  <si>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</si>
  <si>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</si>
  <si>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</si>
  <si>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</si>
  <si>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</si>
  <si>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</si>
  <si>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</si>
  <si>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</si>
  <si>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</si>
  <si>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</si>
  <si>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</si>
  <si>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</si>
  <si>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</si>
  <si>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</si>
  <si>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</si>
  <si>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</si>
  <si>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</si>
  <si>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</si>
  <si>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</si>
  <si>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</si>
  <si>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</si>
  <si>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</si>
  <si>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</si>
  <si>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</si>
  <si>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</si>
  <si>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</si>
  <si>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</si>
  <si>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</si>
  <si>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</si>
  <si>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</si>
  <si>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</si>
  <si>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</si>
  <si>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</si>
  <si>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</si>
  <si>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</si>
  <si>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</si>
  <si>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</si>
  <si>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</si>
  <si>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</si>
  <si>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</si>
  <si>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</si>
  <si>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</si>
  <si>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</si>
  <si>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</si>
  <si>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</si>
  <si>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</si>
  <si>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</si>
  <si>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</si>
  <si>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</si>
  <si>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</si>
  <si>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</si>
  <si>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</si>
  <si>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</si>
  <si>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</si>
  <si>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</si>
  <si>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</si>
  <si>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</si>
  <si>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</si>
  <si>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</si>
  <si>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</si>
  <si>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</si>
  <si>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</si>
  <si>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</si>
  <si>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</si>
  <si>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</si>
  <si>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</si>
  <si>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</si>
  <si>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</si>
  <si>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</si>
  <si>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</si>
  <si>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</si>
  <si>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</si>
  <si>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</si>
  <si>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</si>
  <si>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</si>
  <si>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</si>
  <si>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</si>
  <si>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</si>
  <si>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</si>
  <si>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</si>
  <si>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</si>
  <si>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</si>
  <si>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</si>
  <si>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</si>
  <si>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</si>
  <si>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</si>
  <si>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</si>
  <si>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</si>
  <si>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</si>
  <si>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</si>
  <si>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</si>
  <si>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</si>
  <si>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</si>
  <si>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</si>
  <si>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</si>
  <si>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</si>
  <si>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</si>
  <si>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</si>
  <si>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</si>
  <si>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</si>
  <si>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</si>
  <si>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</si>
  <si>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</si>
  <si>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</si>
  <si>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</si>
  <si>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</si>
  <si>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</si>
  <si>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</si>
  <si>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</si>
  <si>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</si>
  <si>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</si>
  <si>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</si>
  <si>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</si>
  <si>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</si>
  <si>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</si>
  <si>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</si>
  <si>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</si>
  <si>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</si>
  <si>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</si>
  <si>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</si>
  <si>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</si>
  <si>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</si>
  <si>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</si>
  <si>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</si>
  <si>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</si>
  <si>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</si>
  <si>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</si>
  <si>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</si>
  <si>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</si>
  <si>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</si>
  <si>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</si>
  <si>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</si>
  <si>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</si>
  <si>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</si>
  <si>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</si>
  <si>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</si>
  <si>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</si>
  <si>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</si>
  <si>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</si>
  <si>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</si>
  <si>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</si>
  <si>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</si>
  <si>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</si>
  <si>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</si>
  <si>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</si>
  <si>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</si>
  <si>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</si>
  <si>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</si>
  <si>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</si>
  <si>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</si>
  <si>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</si>
  <si>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</si>
  <si>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</si>
  <si>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</si>
  <si>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</si>
  <si>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</si>
  <si>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</si>
  <si>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</si>
  <si>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</si>
  <si>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</si>
  <si>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</si>
  <si>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</si>
  <si>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</si>
  <si>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</si>
  <si>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</si>
  <si>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</si>
  <si>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</si>
  <si>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</si>
  <si>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</si>
  <si>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</si>
  <si>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</si>
  <si>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</si>
  <si>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</si>
  <si>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</si>
  <si>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</si>
  <si>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</si>
  <si>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</si>
  <si>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</si>
  <si>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</si>
  <si>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</si>
  <si>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</si>
  <si>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</si>
  <si>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</si>
  <si>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</si>
  <si>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</si>
  <si>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</si>
  <si>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</si>
  <si>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</si>
  <si>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</si>
  <si>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</si>
  <si>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</si>
  <si>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</si>
  <si>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</si>
  <si>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</si>
  <si>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</si>
  <si>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</si>
  <si>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</si>
  <si>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</si>
  <si>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</si>
  <si>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</si>
  <si>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</si>
  <si>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</si>
  <si>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</si>
  <si>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</si>
  <si>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</si>
  <si>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</si>
  <si>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</si>
  <si>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</si>
  <si>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</si>
  <si>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</si>
  <si>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</si>
  <si>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</si>
  <si>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</si>
  <si>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</si>
  <si>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</si>
  <si>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</si>
  <si>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</si>
  <si>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</si>
  <si>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</si>
  <si>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</si>
  <si>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</si>
  <si>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</si>
  <si>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</si>
  <si>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</si>
  <si>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</si>
  <si>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</si>
  <si>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</si>
  <si>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</si>
  <si>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</si>
  <si>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</si>
  <si>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</si>
  <si>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</si>
  <si>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</si>
  <si>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</si>
  <si>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</si>
  <si>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</si>
  <si>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</si>
  <si>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</si>
  <si>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</si>
  <si>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</si>
  <si>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</si>
  <si>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核軍縮の実質的な進展のための賢人会議</t>
    <rPh sb="0" eb="3">
      <t>カクグンシュク</t>
    </rPh>
    <rPh sb="4" eb="7">
      <t>ジッシツテキ</t>
    </rPh>
    <rPh sb="8" eb="10">
      <t>シンテン</t>
    </rPh>
    <rPh sb="14" eb="16">
      <t>ケンジン</t>
    </rPh>
    <rPh sb="16" eb="18">
      <t>カイギ</t>
    </rPh>
    <phoneticPr fontId="5"/>
  </si>
  <si>
    <t>軍縮不拡散・科学部</t>
    <rPh sb="0" eb="2">
      <t>グンシュク</t>
    </rPh>
    <rPh sb="2" eb="5">
      <t>フカクサン</t>
    </rPh>
    <rPh sb="6" eb="9">
      <t>カガクブ</t>
    </rPh>
    <phoneticPr fontId="5"/>
  </si>
  <si>
    <t>軍備管理軍縮課</t>
    <rPh sb="0" eb="7">
      <t>グングン</t>
    </rPh>
    <phoneticPr fontId="5"/>
  </si>
  <si>
    <t>課長　大野　祥</t>
    <rPh sb="0" eb="2">
      <t>カチョウ</t>
    </rPh>
    <rPh sb="3" eb="5">
      <t>オオノ</t>
    </rPh>
    <rPh sb="6" eb="7">
      <t>ショウ</t>
    </rPh>
    <phoneticPr fontId="5"/>
  </si>
  <si>
    <t>○</t>
  </si>
  <si>
    <t>外務省設置法第４条３項</t>
    <rPh sb="0" eb="3">
      <t>ガイムショウ</t>
    </rPh>
    <rPh sb="3" eb="6">
      <t>セッチホウ</t>
    </rPh>
    <rPh sb="6" eb="7">
      <t>ダイ</t>
    </rPh>
    <rPh sb="8" eb="9">
      <t>ジョウ</t>
    </rPh>
    <rPh sb="10" eb="11">
      <t>コウ</t>
    </rPh>
    <phoneticPr fontId="5"/>
  </si>
  <si>
    <t>２０２０年NPT運用検討会議第１回準備委員会における岸田元外務大臣ステートメント</t>
    <rPh sb="4" eb="5">
      <t>ネン</t>
    </rPh>
    <rPh sb="8" eb="10">
      <t>ウンヨウ</t>
    </rPh>
    <rPh sb="10" eb="12">
      <t>ケントウ</t>
    </rPh>
    <rPh sb="12" eb="14">
      <t>カイギ</t>
    </rPh>
    <rPh sb="14" eb="15">
      <t>ダイ</t>
    </rPh>
    <rPh sb="16" eb="17">
      <t>カイ</t>
    </rPh>
    <rPh sb="17" eb="19">
      <t>ジュンビ</t>
    </rPh>
    <rPh sb="19" eb="22">
      <t>イインカイ</t>
    </rPh>
    <rPh sb="26" eb="28">
      <t>キシダ</t>
    </rPh>
    <rPh sb="28" eb="29">
      <t>モト</t>
    </rPh>
    <rPh sb="29" eb="31">
      <t>ガイム</t>
    </rPh>
    <rPh sb="31" eb="33">
      <t>ダイジン</t>
    </rPh>
    <phoneticPr fontId="5"/>
  </si>
  <si>
    <t>核軍縮の進め方をめぐって核兵器国と非核兵器国の意見の対立が見られる中で、核軍縮に知見を有する核兵器国と非核兵器国双方の有識者を日本に招いて議論を実施し、様々なアプローチを有する国々の信頼関係を再構築し、核軍縮の実質的な進展に資する提言を得る。また、本件事業を通じて、我が国の核軍縮に向けた姿勢と活動を国内外に発信する。</t>
    <phoneticPr fontId="5"/>
  </si>
  <si>
    <t>本事業においては、核軍縮に知見を有する核兵器国と非核兵器国双方の有識者や政府関係者の間で、核軍縮の実質的な進展に資するための議論を行う。令和２年度は、スラウビネンNPT運用検討会議議長候補の参加の下、第２回目となる１．５トラック会合をオンラインで開催した。次回NPT運用検討会議の意義ある成果を重視する我が国として、国際的な核軍縮に向けた機運を高める観点から係る取組は極めて有意義。</t>
    <rPh sb="36" eb="38">
      <t>セイフ</t>
    </rPh>
    <rPh sb="38" eb="41">
      <t>カンケイシャ</t>
    </rPh>
    <rPh sb="42" eb="43">
      <t>アイダ</t>
    </rPh>
    <rPh sb="84" eb="86">
      <t>ウンヨウ</t>
    </rPh>
    <rPh sb="86" eb="88">
      <t>ケントウ</t>
    </rPh>
    <rPh sb="88" eb="90">
      <t>カイギ</t>
    </rPh>
    <rPh sb="90" eb="92">
      <t>ギチョウ</t>
    </rPh>
    <rPh sb="92" eb="94">
      <t>コウホ</t>
    </rPh>
    <rPh sb="95" eb="97">
      <t>サンカ</t>
    </rPh>
    <rPh sb="98" eb="99">
      <t>モト</t>
    </rPh>
    <rPh sb="103" eb="104">
      <t>メ</t>
    </rPh>
    <phoneticPr fontId="5"/>
  </si>
  <si>
    <t>庁費</t>
    <rPh sb="0" eb="1">
      <t>チョウ</t>
    </rPh>
    <rPh sb="1" eb="2">
      <t>ヒ</t>
    </rPh>
    <phoneticPr fontId="5"/>
  </si>
  <si>
    <t>文化人等招へい費</t>
    <rPh sb="0" eb="3">
      <t>ブンカジン</t>
    </rPh>
    <rPh sb="3" eb="4">
      <t>トウ</t>
    </rPh>
    <rPh sb="4" eb="5">
      <t>ショウ</t>
    </rPh>
    <rPh sb="7" eb="8">
      <t>ヒ</t>
    </rPh>
    <phoneticPr fontId="5"/>
  </si>
  <si>
    <t>諸謝金</t>
    <rPh sb="0" eb="1">
      <t>ショ</t>
    </rPh>
    <rPh sb="1" eb="3">
      <t>シャキン</t>
    </rPh>
    <phoneticPr fontId="5"/>
  </si>
  <si>
    <t>本件事業でとりまとめられた提言等を活用しつつ，NPT体制の維持・強化を図り，核軍縮の実質的な進展を図る。</t>
    <phoneticPr fontId="5"/>
  </si>
  <si>
    <t>２０２０年NPT運用検討会議及び同準備委員会での成果文書（含む議長サマリー）への提言内容の反映。</t>
    <phoneticPr fontId="5"/>
  </si>
  <si>
    <t>外務省調べ</t>
    <rPh sb="0" eb="3">
      <t>ガイムショウ</t>
    </rPh>
    <rPh sb="3" eb="4">
      <t>シラ</t>
    </rPh>
    <phoneticPr fontId="5"/>
  </si>
  <si>
    <t>要素</t>
    <rPh sb="0" eb="2">
      <t>ヨウソ</t>
    </rPh>
    <phoneticPr fontId="5"/>
  </si>
  <si>
    <t>-</t>
    <phoneticPr fontId="5"/>
  </si>
  <si>
    <t>本件事業を通じて、我が国の核軍縮に向けた姿勢と活動を国内外にアピールすること。</t>
    <rPh sb="0" eb="2">
      <t>ホンケン</t>
    </rPh>
    <rPh sb="2" eb="4">
      <t>ジギョウ</t>
    </rPh>
    <rPh sb="5" eb="6">
      <t>ツウ</t>
    </rPh>
    <rPh sb="9" eb="10">
      <t>ワ</t>
    </rPh>
    <rPh sb="11" eb="12">
      <t>クニ</t>
    </rPh>
    <rPh sb="13" eb="16">
      <t>カクグンシュク</t>
    </rPh>
    <rPh sb="17" eb="18">
      <t>ム</t>
    </rPh>
    <rPh sb="20" eb="22">
      <t>シセイ</t>
    </rPh>
    <rPh sb="23" eb="25">
      <t>カツドウ</t>
    </rPh>
    <rPh sb="26" eb="29">
      <t>コクナイガイ</t>
    </rPh>
    <phoneticPr fontId="5"/>
  </si>
  <si>
    <t>メディアで本件事業が取り上げられた数</t>
    <rPh sb="5" eb="7">
      <t>ホンケン</t>
    </rPh>
    <rPh sb="7" eb="9">
      <t>ジギョウ</t>
    </rPh>
    <rPh sb="10" eb="11">
      <t>ト</t>
    </rPh>
    <rPh sb="12" eb="13">
      <t>ア</t>
    </rPh>
    <rPh sb="17" eb="18">
      <t>カズ</t>
    </rPh>
    <phoneticPr fontId="5"/>
  </si>
  <si>
    <t>回</t>
    <rPh sb="0" eb="1">
      <t>カイ</t>
    </rPh>
    <phoneticPr fontId="5"/>
  </si>
  <si>
    <t>当課調べ</t>
    <rPh sb="0" eb="2">
      <t>トウカ</t>
    </rPh>
    <rPh sb="2" eb="3">
      <t>シラ</t>
    </rPh>
    <phoneticPr fontId="5"/>
  </si>
  <si>
    <t>賢人会議関連会合の開催</t>
    <rPh sb="0" eb="2">
      <t>ケンジン</t>
    </rPh>
    <rPh sb="2" eb="4">
      <t>カイギ</t>
    </rPh>
    <rPh sb="4" eb="6">
      <t>カンレン</t>
    </rPh>
    <rPh sb="6" eb="8">
      <t>カイゴウ</t>
    </rPh>
    <rPh sb="9" eb="11">
      <t>カイサイ</t>
    </rPh>
    <phoneticPr fontId="5"/>
  </si>
  <si>
    <t>NPT運用検討会議への提言の提出</t>
    <rPh sb="3" eb="5">
      <t>ウンヨウ</t>
    </rPh>
    <rPh sb="5" eb="7">
      <t>ケントウ</t>
    </rPh>
    <rPh sb="7" eb="9">
      <t>カイギ</t>
    </rPh>
    <rPh sb="11" eb="13">
      <t>テイゲン</t>
    </rPh>
    <rPh sb="14" eb="16">
      <t>テイシュツ</t>
    </rPh>
    <phoneticPr fontId="5"/>
  </si>
  <si>
    <t>本</t>
    <rPh sb="0" eb="1">
      <t>ホン</t>
    </rPh>
    <phoneticPr fontId="5"/>
  </si>
  <si>
    <t>基本目標II　分野別外交：国民の安全の確保と繁栄を目指し、望ましい国際環境を確保すること。</t>
    <phoneticPr fontId="5"/>
  </si>
  <si>
    <t>施策II-１　国際の平和と安定に対する取組　９　軍備管理・軍縮・不拡散への取組</t>
    <phoneticPr fontId="5"/>
  </si>
  <si>
    <t>核軍縮を実質的に進展させるための国際的な取組を強化する。</t>
    <phoneticPr fontId="5"/>
  </si>
  <si>
    <t>核兵器のない世界の実現に向けて様々なアプローチを有する国々の信頼関係を再構築し、実践的な核軍縮措置について建設的に議論を行うことで、実質的な核軍縮の進展に貢献する。</t>
    <phoneticPr fontId="5"/>
  </si>
  <si>
    <t>本件事業を通じて、関係国間での信頼関係の再構築を図り、核軍縮の実質的な進展に資する提言等をとりまとめ、NPT運用検討会議にインプットし、次回NPT運用検討会議の意義ある成果に向けた機運を高める。</t>
    <phoneticPr fontId="5"/>
  </si>
  <si>
    <t>2020年に開催予定であったNPT運用検討会議は新型コロナの影響を受け延期となった。</t>
    <rPh sb="8" eb="10">
      <t>ヨテイ</t>
    </rPh>
    <rPh sb="24" eb="26">
      <t>シンガタ</t>
    </rPh>
    <rPh sb="30" eb="32">
      <t>エイキョウ</t>
    </rPh>
    <rPh sb="33" eb="34">
      <t>ウ</t>
    </rPh>
    <rPh sb="35" eb="37">
      <t>エンキ</t>
    </rPh>
    <phoneticPr fontId="5"/>
  </si>
  <si>
    <t>核兵器のない世界の実現に向けた様々なアプローチを有する国々の信頼関係を再構築し、実践的な核軍縮措置について建設的に議論を行う環境整備を行うことで、実践的な核軍縮を図り、国際社会の平和と安定を強化する。</t>
    <phoneticPr fontId="5"/>
  </si>
  <si>
    <t>唯一の被爆国として、核兵器のない世界の実現に向けて核軍縮を実質的に進展させて行くべく、我が国が各種の取組を行うことへの我が国国民及び国際社会の期待は大きい。</t>
    <phoneticPr fontId="5"/>
  </si>
  <si>
    <t>核兵器保有国及び非核兵器保有国との信頼関係の再構築や、核兵器国を巻き込んで実質的な核軍縮を図ることは我が国政府以外での主体では困難。</t>
    <phoneticPr fontId="5"/>
  </si>
  <si>
    <t>北朝鮮の最近の動きを含む国際安全保障環境が悪化する中、国際社会の平和と安定を維持していく上で核軍縮・不拡散の進展を図る本件事業は政府内でも優先度が高い。</t>
    <phoneticPr fontId="5"/>
  </si>
  <si>
    <t>無</t>
  </si>
  <si>
    <t>一般競争入札や見積もり合わせを経て支出先を選定している。</t>
    <phoneticPr fontId="5"/>
  </si>
  <si>
    <t>‐</t>
  </si>
  <si>
    <t>本件事業については、一般競争入札乃至見積もり合わせを経た上で適切に選定しており、妥当である。</t>
    <phoneticPr fontId="5"/>
  </si>
  <si>
    <t>過去の会合を参考に検討しており、妥当である。</t>
    <phoneticPr fontId="5"/>
  </si>
  <si>
    <t>真に必要なものとするように精査を行っている。</t>
    <phoneticPr fontId="5"/>
  </si>
  <si>
    <t>新型コロナウイルス感染症の影響を受け、対面ではなくオンラインでの開催となった。</t>
    <rPh sb="19" eb="21">
      <t>タイメン</t>
    </rPh>
    <rPh sb="32" eb="34">
      <t>カイサイ</t>
    </rPh>
    <phoneticPr fontId="5"/>
  </si>
  <si>
    <t>参加者やアジェンダを踏まえ効率的な会合になるよう検討を行ない、コスト削減を行っている。</t>
    <rPh sb="17" eb="19">
      <t>カイゴウ</t>
    </rPh>
    <phoneticPr fontId="5"/>
  </si>
  <si>
    <t>参加者や多方面から本会合への高い評価を得ている。</t>
    <rPh sb="0" eb="3">
      <t>サンカシャ</t>
    </rPh>
    <rPh sb="4" eb="7">
      <t>タホウメン</t>
    </rPh>
    <rPh sb="9" eb="10">
      <t>ホン</t>
    </rPh>
    <rPh sb="10" eb="12">
      <t>カイゴウ</t>
    </rPh>
    <rPh sb="14" eb="15">
      <t>タカ</t>
    </rPh>
    <rPh sb="16" eb="18">
      <t>ヒョウカ</t>
    </rPh>
    <rPh sb="19" eb="20">
      <t>エ</t>
    </rPh>
    <phoneticPr fontId="5"/>
  </si>
  <si>
    <t>新型コロナウイルス感染症の影響を受けつつも、オンラインで開催することができた。</t>
    <rPh sb="28" eb="30">
      <t>カイサイ</t>
    </rPh>
    <phoneticPr fontId="5"/>
  </si>
  <si>
    <t>本会合については各方面から高い評価を得ている。</t>
    <rPh sb="0" eb="1">
      <t>ホン</t>
    </rPh>
    <rPh sb="1" eb="3">
      <t>カイゴウ</t>
    </rPh>
    <rPh sb="8" eb="11">
      <t>カクホウメン</t>
    </rPh>
    <rPh sb="13" eb="14">
      <t>タカ</t>
    </rPh>
    <rPh sb="15" eb="17">
      <t>ヒョウカ</t>
    </rPh>
    <rPh sb="18" eb="19">
      <t>エ</t>
    </rPh>
    <phoneticPr fontId="5"/>
  </si>
  <si>
    <t>新型コロナウイルス感染症の影響を受け、対面での会合開催が困難な状況が引き続き見込まれるため、オンラインで有意義な会合が開催できるよう、引き続き工夫していく。</t>
    <rPh sb="0" eb="2">
      <t>シンガタ</t>
    </rPh>
    <rPh sb="9" eb="12">
      <t>カンセンショウ</t>
    </rPh>
    <rPh sb="13" eb="15">
      <t>エイキョウ</t>
    </rPh>
    <rPh sb="16" eb="17">
      <t>ウ</t>
    </rPh>
    <rPh sb="19" eb="21">
      <t>タイメン</t>
    </rPh>
    <rPh sb="23" eb="25">
      <t>カイゴウ</t>
    </rPh>
    <rPh sb="25" eb="27">
      <t>カイサイ</t>
    </rPh>
    <rPh sb="28" eb="30">
      <t>コンナン</t>
    </rPh>
    <rPh sb="31" eb="33">
      <t>ジョウキョウ</t>
    </rPh>
    <rPh sb="34" eb="35">
      <t>ヒ</t>
    </rPh>
    <rPh sb="36" eb="37">
      <t>ツヅ</t>
    </rPh>
    <rPh sb="38" eb="40">
      <t>ミコ</t>
    </rPh>
    <rPh sb="52" eb="55">
      <t>ユウイギ</t>
    </rPh>
    <rPh sb="56" eb="58">
      <t>カイゴウ</t>
    </rPh>
    <rPh sb="59" eb="61">
      <t>カイサイ</t>
    </rPh>
    <rPh sb="67" eb="68">
      <t>ヒ</t>
    </rPh>
    <rPh sb="69" eb="70">
      <t>ツヅ</t>
    </rPh>
    <rPh sb="71" eb="73">
      <t>クフウ</t>
    </rPh>
    <phoneticPr fontId="5"/>
  </si>
  <si>
    <t>新３０－００１１</t>
    <rPh sb="0" eb="1">
      <t>シン</t>
    </rPh>
    <phoneticPr fontId="5"/>
  </si>
  <si>
    <t>外部委託</t>
    <rPh sb="0" eb="2">
      <t>ガイブ</t>
    </rPh>
    <rPh sb="2" eb="4">
      <t>イタク</t>
    </rPh>
    <phoneticPr fontId="5"/>
  </si>
  <si>
    <t>会議運営業務一式</t>
    <rPh sb="0" eb="2">
      <t>カイギ</t>
    </rPh>
    <rPh sb="2" eb="4">
      <t>ウンエイ</t>
    </rPh>
    <rPh sb="4" eb="6">
      <t>ギョウム</t>
    </rPh>
    <rPh sb="6" eb="8">
      <t>イッシキ</t>
    </rPh>
    <phoneticPr fontId="5"/>
  </si>
  <si>
    <t>賢人会議関連会合の取組については関心を持つ国も多く、世界各国から高い評価を得ていると共に、国内からも高い評価を得ている。</t>
    <rPh sb="42" eb="43">
      <t>トモ</t>
    </rPh>
    <rPh sb="45" eb="47">
      <t>コクナイ</t>
    </rPh>
    <rPh sb="46" eb="47">
      <t>コウコク</t>
    </rPh>
    <rPh sb="50" eb="51">
      <t>タカ</t>
    </rPh>
    <rPh sb="52" eb="54">
      <t>ヒョウカ</t>
    </rPh>
    <rPh sb="55" eb="56">
      <t>エ</t>
    </rPh>
    <phoneticPr fontId="5"/>
  </si>
  <si>
    <t>令和2年度はコロナ感染症の影響で会議は開催できなかった。</t>
    <rPh sb="0" eb="2">
      <t>レイワ</t>
    </rPh>
    <rPh sb="3" eb="5">
      <t>ネンド</t>
    </rPh>
    <rPh sb="9" eb="12">
      <t>カンセンショウ</t>
    </rPh>
    <rPh sb="13" eb="15">
      <t>エイキョウ</t>
    </rPh>
    <rPh sb="16" eb="18">
      <t>カイギ</t>
    </rPh>
    <rPh sb="19" eb="21">
      <t>カイサイ</t>
    </rPh>
    <phoneticPr fontId="5"/>
  </si>
  <si>
    <t>ISS</t>
    <phoneticPr fontId="5"/>
  </si>
  <si>
    <t>会議運営業務</t>
    <rPh sb="0" eb="2">
      <t>カイギ</t>
    </rPh>
    <rPh sb="2" eb="4">
      <t>ウンエイ</t>
    </rPh>
    <rPh sb="4" eb="6">
      <t>ギョウム</t>
    </rPh>
    <phoneticPr fontId="5"/>
  </si>
  <si>
    <t>諸謝金</t>
    <rPh sb="0" eb="3">
      <t>ショシャキン</t>
    </rPh>
    <phoneticPr fontId="5"/>
  </si>
  <si>
    <t>委員謝金</t>
    <rPh sb="0" eb="2">
      <t>イイン</t>
    </rPh>
    <rPh sb="2" eb="4">
      <t>シャキン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</si>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</sst>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758</xdr:row>
      <xdr:rowOff>27802</xdr:rowOff>
    </xdr:from>
    <xdr:to>
      <xdr:col>17</xdr:col>
      <xdr:colOff>115848</xdr:colOff>
      <xdr:row>760</xdr:row>
      <xdr:rowOff>127557</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26469" y="44045208"/>
          <a:ext cx="1330285" cy="81413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en-US" altLang="ja-JP" sz="1100"/>
            <a:t>【</a:t>
          </a:r>
          <a:r>
            <a:rPr kumimoji="1" lang="ja-JP" altLang="en-US" sz="1100"/>
            <a:t>　</a:t>
          </a:r>
          <a:r>
            <a:rPr kumimoji="1" lang="en-US" altLang="ja-JP" sz="1100"/>
            <a:t>2</a:t>
          </a:r>
          <a:r>
            <a:rPr kumimoji="1" lang="ja-JP" altLang="en-US" sz="1100"/>
            <a:t>百万円</a:t>
          </a:r>
          <a:r>
            <a:rPr kumimoji="1" lang="en-US" altLang="ja-JP" sz="1100"/>
            <a:t>】</a:t>
          </a:r>
          <a:endParaRPr kumimoji="1" lang="ja-JP" altLang="en-US" sz="1100"/>
        </a:p>
      </xdr:txBody>
    </xdr:sp>
    <xdr:clientData/>
  </xdr:twoCellAnchor>
  <xdr:twoCellAnchor>
    <xdr:from>
      <xdr:col>26</xdr:col>
      <xdr:colOff>23683</xdr:colOff>
      <xdr:row>756</xdr:row>
      <xdr:rowOff>0</xdr:rowOff>
    </xdr:from>
    <xdr:to>
      <xdr:col>36</xdr:col>
      <xdr:colOff>141590</xdr:colOff>
      <xdr:row>758</xdr:row>
      <xdr:rowOff>90101</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286246" y="43303031"/>
          <a:ext cx="2141969" cy="8044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一般競争契約（最低価格）</a:t>
          </a:r>
          <a:r>
            <a:rPr kumimoji="1" lang="en-US" altLang="ja-JP" sz="1100"/>
            <a:t>】</a:t>
          </a:r>
        </a:p>
        <a:p>
          <a:pPr algn="ctr"/>
          <a:r>
            <a:rPr kumimoji="1" lang="en-US" altLang="ja-JP" sz="1100"/>
            <a:t>A.</a:t>
          </a:r>
          <a:r>
            <a:rPr kumimoji="1" lang="ja-JP" altLang="en-US" sz="1100"/>
            <a:t>　株式会社アイ・エス・エス</a:t>
          </a:r>
          <a:endParaRPr kumimoji="1" lang="en-US" altLang="ja-JP" sz="1100"/>
        </a:p>
        <a:p>
          <a:pPr algn="ctr"/>
          <a:r>
            <a:rPr kumimoji="1" lang="en-US" altLang="ja-JP" sz="1100"/>
            <a:t>【1</a:t>
          </a:r>
          <a:r>
            <a:rPr kumimoji="1" lang="ja-JP" altLang="en-US" sz="1100"/>
            <a:t>百万円</a:t>
          </a:r>
          <a:r>
            <a:rPr kumimoji="1" lang="en-US" altLang="ja-JP" sz="1100"/>
            <a:t>】</a:t>
          </a:r>
          <a:endParaRPr kumimoji="1" lang="ja-JP" altLang="en-US" sz="1100"/>
        </a:p>
      </xdr:txBody>
    </xdr:sp>
    <xdr:clientData/>
  </xdr:twoCellAnchor>
  <xdr:oneCellAnchor>
    <xdr:from>
      <xdr:col>27</xdr:col>
      <xdr:colOff>189537</xdr:colOff>
      <xdr:row>758</xdr:row>
      <xdr:rowOff>191915</xdr:rowOff>
    </xdr:from>
    <xdr:ext cx="1398716"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54506" y="44209321"/>
          <a:ext cx="13987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会議運営業務一式</a:t>
          </a:r>
          <a:r>
            <a:rPr kumimoji="1" lang="en-US" altLang="ja-JP" sz="1100"/>
            <a:t>)</a:t>
          </a:r>
          <a:endParaRPr kumimoji="1" lang="ja-JP" altLang="en-US" sz="1100"/>
        </a:p>
      </xdr:txBody>
    </xdr:sp>
    <xdr:clientData/>
  </xdr:oneCellAnchor>
  <xdr:twoCellAnchor>
    <xdr:from>
      <xdr:col>26</xdr:col>
      <xdr:colOff>8752</xdr:colOff>
      <xdr:row>760</xdr:row>
      <xdr:rowOff>123438</xdr:rowOff>
    </xdr:from>
    <xdr:to>
      <xdr:col>36</xdr:col>
      <xdr:colOff>126659</xdr:colOff>
      <xdr:row>762</xdr:row>
      <xdr:rowOff>213539</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5271315" y="44855219"/>
          <a:ext cx="2141969" cy="80447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その他</a:t>
          </a:r>
          <a:r>
            <a:rPr kumimoji="1" lang="en-US" altLang="ja-JP" sz="1100"/>
            <a:t>】</a:t>
          </a:r>
        </a:p>
        <a:p>
          <a:pPr algn="ctr"/>
          <a:r>
            <a:rPr kumimoji="1" lang="en-US" altLang="ja-JP" sz="1100"/>
            <a:t>B.</a:t>
          </a:r>
          <a:r>
            <a:rPr kumimoji="1" lang="ja-JP" altLang="en-US" sz="1100"/>
            <a:t>　謝金</a:t>
          </a:r>
          <a:endParaRPr kumimoji="1" lang="en-US" altLang="ja-JP" sz="1100"/>
        </a:p>
        <a:p>
          <a:pPr algn="ctr"/>
          <a:r>
            <a:rPr kumimoji="1" lang="en-US" altLang="ja-JP" sz="1100"/>
            <a:t>【1</a:t>
          </a:r>
          <a:r>
            <a:rPr kumimoji="1" lang="ja-JP" altLang="en-US" sz="1100"/>
            <a:t>百万円</a:t>
          </a:r>
          <a:r>
            <a:rPr kumimoji="1" lang="en-US" altLang="ja-JP" sz="1100"/>
            <a:t>】</a:t>
          </a:r>
          <a:endParaRPr kumimoji="1" lang="ja-JP" altLang="en-US" sz="1100"/>
        </a:p>
      </xdr:txBody>
    </xdr:sp>
    <xdr:clientData/>
  </xdr:twoCellAnchor>
  <xdr:oneCellAnchor>
    <xdr:from>
      <xdr:col>27</xdr:col>
      <xdr:colOff>174606</xdr:colOff>
      <xdr:row>762</xdr:row>
      <xdr:rowOff>305700</xdr:rowOff>
    </xdr:from>
    <xdr:ext cx="552331"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639575" y="45751856"/>
          <a:ext cx="5523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謝金</a:t>
          </a:r>
          <a:r>
            <a:rPr kumimoji="1" lang="en-US" altLang="ja-JP" sz="1100"/>
            <a:t>)</a:t>
          </a:r>
          <a:endParaRPr kumimoji="1" lang="ja-JP" altLang="en-US" sz="1100"/>
        </a:p>
      </xdr:txBody>
    </xdr:sp>
    <xdr:clientData/>
  </xdr:oneCellAnchor>
  <xdr:twoCellAnchor>
    <xdr:from>
      <xdr:col>23</xdr:col>
      <xdr:colOff>44731</xdr:colOff>
      <xdr:row>757</xdr:row>
      <xdr:rowOff>90872</xdr:rowOff>
    </xdr:from>
    <xdr:to>
      <xdr:col>23</xdr:col>
      <xdr:colOff>44731</xdr:colOff>
      <xdr:row>759</xdr:row>
      <xdr:rowOff>78965</xdr:rowOff>
    </xdr:to>
    <xdr:cxnSp macro="">
      <xdr:nvCxnSpPr>
        <xdr:cNvPr id="7" name="直線コネクタ 6">
          <a:extLst>
            <a:ext uri="{FF2B5EF4-FFF2-40B4-BE49-F238E27FC236}">
              <a16:creationId xmlns:a16="http://schemas.microsoft.com/office/drawing/2014/main" id="{00000000-0008-0000-0000-00000A000000}"/>
            </a:ext>
          </a:extLst>
        </xdr:cNvPr>
        <xdr:cNvCxnSpPr/>
      </xdr:nvCxnSpPr>
      <xdr:spPr>
        <a:xfrm flipV="1">
          <a:off x="4700075" y="43751091"/>
          <a:ext cx="0" cy="7024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44731</xdr:colOff>
      <xdr:row>759</xdr:row>
      <xdr:rowOff>78965</xdr:rowOff>
    </xdr:from>
    <xdr:to>
      <xdr:col>23</xdr:col>
      <xdr:colOff>44731</xdr:colOff>
      <xdr:row>761</xdr:row>
      <xdr:rowOff>114685</xdr:rowOff>
    </xdr:to>
    <xdr:cxnSp macro="">
      <xdr:nvCxnSpPr>
        <xdr:cNvPr id="8" name="直線コネクタ 7">
          <a:extLst>
            <a:ext uri="{FF2B5EF4-FFF2-40B4-BE49-F238E27FC236}">
              <a16:creationId xmlns:a16="http://schemas.microsoft.com/office/drawing/2014/main" id="{00000000-0008-0000-0000-00000C000000}"/>
            </a:ext>
          </a:extLst>
        </xdr:cNvPr>
        <xdr:cNvCxnSpPr/>
      </xdr:nvCxnSpPr>
      <xdr:spPr>
        <a:xfrm>
          <a:off x="4700075" y="44453559"/>
          <a:ext cx="0" cy="7500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44731</xdr:colOff>
      <xdr:row>757</xdr:row>
      <xdr:rowOff>102778</xdr:rowOff>
    </xdr:from>
    <xdr:to>
      <xdr:col>25</xdr:col>
      <xdr:colOff>187606</xdr:colOff>
      <xdr:row>757</xdr:row>
      <xdr:rowOff>102778</xdr:rowOff>
    </xdr:to>
    <xdr:cxnSp macro="">
      <xdr:nvCxnSpPr>
        <xdr:cNvPr id="9" name="直線矢印コネクタ 8">
          <a:extLst>
            <a:ext uri="{FF2B5EF4-FFF2-40B4-BE49-F238E27FC236}">
              <a16:creationId xmlns:a16="http://schemas.microsoft.com/office/drawing/2014/main" id="{00000000-0008-0000-0000-00000E000000}"/>
            </a:ext>
          </a:extLst>
        </xdr:cNvPr>
        <xdr:cNvCxnSpPr/>
      </xdr:nvCxnSpPr>
      <xdr:spPr>
        <a:xfrm>
          <a:off x="4700075" y="43762997"/>
          <a:ext cx="54768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32825</xdr:colOff>
      <xdr:row>761</xdr:row>
      <xdr:rowOff>102778</xdr:rowOff>
    </xdr:from>
    <xdr:to>
      <xdr:col>26</xdr:col>
      <xdr:colOff>44731</xdr:colOff>
      <xdr:row>761</xdr:row>
      <xdr:rowOff>102778</xdr:rowOff>
    </xdr:to>
    <xdr:cxnSp macro="">
      <xdr:nvCxnSpPr>
        <xdr:cNvPr id="10" name="直線矢印コネクタ 9">
          <a:extLst>
            <a:ext uri="{FF2B5EF4-FFF2-40B4-BE49-F238E27FC236}">
              <a16:creationId xmlns:a16="http://schemas.microsoft.com/office/drawing/2014/main" id="{00000000-0008-0000-0000-000010000000}"/>
            </a:ext>
          </a:extLst>
        </xdr:cNvPr>
        <xdr:cNvCxnSpPr/>
      </xdr:nvCxnSpPr>
      <xdr:spPr>
        <a:xfrm>
          <a:off x="4688169" y="45191747"/>
          <a:ext cx="619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142876</xdr:colOff>
      <xdr:row>759</xdr:row>
      <xdr:rowOff>0</xdr:rowOff>
    </xdr:from>
    <xdr:to>
      <xdr:col>23</xdr:col>
      <xdr:colOff>83665</xdr:colOff>
      <xdr:row>759</xdr:row>
      <xdr:rowOff>13193</xdr:rowOff>
    </xdr:to>
    <xdr:cxnSp macro="">
      <xdr:nvCxnSpPr>
        <xdr:cNvPr id="11" name="直線コネクタ 10">
          <a:extLst>
            <a:ext uri="{FF2B5EF4-FFF2-40B4-BE49-F238E27FC236}">
              <a16:creationId xmlns:a16="http://schemas.microsoft.com/office/drawing/2014/main" id="{00000000-0008-0000-0000-000008000000}"/>
            </a:ext>
          </a:extLst>
        </xdr:cNvPr>
        <xdr:cNvCxnSpPr/>
      </xdr:nvCxnSpPr>
      <xdr:spPr>
        <a:xfrm>
          <a:off x="3583782" y="44374594"/>
          <a:ext cx="1155227" cy="131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75</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701</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702</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703</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4" t="s">
        <v>615</v>
      </c>
      <c r="H5" s="835"/>
      <c r="I5" s="835"/>
      <c r="J5" s="835"/>
      <c r="K5" s="835"/>
      <c r="L5" s="835"/>
      <c r="M5" s="836" t="s">
        <v>9</v>
      </c>
      <c r="N5" s="837"/>
      <c r="O5" s="837"/>
      <c r="P5" s="837"/>
      <c r="Q5" s="837"/>
      <c r="R5" s="838"/>
      <c r="S5" s="839" t="s">
        <v>481</v>
      </c>
      <c r="T5" s="835"/>
      <c r="U5" s="835"/>
      <c r="V5" s="835"/>
      <c r="W5" s="835"/>
      <c r="X5" s="840"/>
      <c r="Y5" s="696" t="s">
        <v>10</v>
      </c>
      <c r="Z5" s="542"/>
      <c r="AA5" s="542"/>
      <c r="AB5" s="542"/>
      <c r="AC5" s="542"/>
      <c r="AD5" s="543"/>
      <c r="AE5" s="697" t="s">
        <v>704</v>
      </c>
      <c r="AF5" s="697"/>
      <c r="AG5" s="697"/>
      <c r="AH5" s="697"/>
      <c r="AI5" s="697"/>
      <c r="AJ5" s="697"/>
      <c r="AK5" s="697"/>
      <c r="AL5" s="697"/>
      <c r="AM5" s="697"/>
      <c r="AN5" s="697"/>
      <c r="AO5" s="697"/>
      <c r="AP5" s="698"/>
      <c r="AQ5" s="699" t="s">
        <v>705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708</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4" t="s">
        <v>16</v>
      </c>
      <c r="B9" s="845"/>
      <c r="C9" s="845"/>
      <c r="D9" s="845"/>
      <c r="E9" s="845"/>
      <c r="F9" s="845"/>
      <c r="G9" s="846" t="s">
        <v>709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658" t="s">
        <v>17</v>
      </c>
      <c r="B10" s="659"/>
      <c r="C10" s="659"/>
      <c r="D10" s="659"/>
      <c r="E10" s="659"/>
      <c r="F10" s="659"/>
      <c r="G10" s="752" t="s">
        <v>710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37</v>
      </c>
      <c r="Q13" s="656"/>
      <c r="R13" s="656"/>
      <c r="S13" s="656"/>
      <c r="T13" s="656"/>
      <c r="U13" s="656"/>
      <c r="V13" s="657"/>
      <c r="W13" s="655">
        <v>40</v>
      </c>
      <c r="X13" s="656"/>
      <c r="Y13" s="656"/>
      <c r="Z13" s="656"/>
      <c r="AA13" s="656"/>
      <c r="AB13" s="656"/>
      <c r="AC13" s="657"/>
      <c r="AD13" s="655">
        <v>40</v>
      </c>
      <c r="AE13" s="656"/>
      <c r="AF13" s="656"/>
      <c r="AG13" s="656"/>
      <c r="AH13" s="656"/>
      <c r="AI13" s="656"/>
      <c r="AJ13" s="657"/>
      <c r="AK13" s="655">
        <v>23</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757</v>
      </c>
      <c r="Q14" s="656"/>
      <c r="R14" s="656"/>
      <c r="S14" s="656"/>
      <c r="T14" s="656"/>
      <c r="U14" s="656"/>
      <c r="V14" s="657"/>
      <c r="W14" s="655" t="s">
        <v>757</v>
      </c>
      <c r="X14" s="656"/>
      <c r="Y14" s="656"/>
      <c r="Z14" s="656"/>
      <c r="AA14" s="656"/>
      <c r="AB14" s="656"/>
      <c r="AC14" s="657"/>
      <c r="AD14" s="655" t="s">
        <v>757</v>
      </c>
      <c r="AE14" s="656"/>
      <c r="AF14" s="656"/>
      <c r="AG14" s="656"/>
      <c r="AH14" s="656"/>
      <c r="AI14" s="656"/>
      <c r="AJ14" s="657"/>
      <c r="AK14" s="655" t="s">
        <v>757</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757</v>
      </c>
      <c r="Q15" s="656"/>
      <c r="R15" s="656"/>
      <c r="S15" s="656"/>
      <c r="T15" s="656"/>
      <c r="U15" s="656"/>
      <c r="V15" s="657"/>
      <c r="W15" s="655" t="s">
        <v>757</v>
      </c>
      <c r="X15" s="656"/>
      <c r="Y15" s="656"/>
      <c r="Z15" s="656"/>
      <c r="AA15" s="656"/>
      <c r="AB15" s="656"/>
      <c r="AC15" s="657"/>
      <c r="AD15" s="655" t="s">
        <v>757</v>
      </c>
      <c r="AE15" s="656"/>
      <c r="AF15" s="656"/>
      <c r="AG15" s="656"/>
      <c r="AH15" s="656"/>
      <c r="AI15" s="656"/>
      <c r="AJ15" s="657"/>
      <c r="AK15" s="655" t="s">
        <v>757</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757</v>
      </c>
      <c r="Q16" s="656"/>
      <c r="R16" s="656"/>
      <c r="S16" s="656"/>
      <c r="T16" s="656"/>
      <c r="U16" s="656"/>
      <c r="V16" s="657"/>
      <c r="W16" s="655" t="s">
        <v>757</v>
      </c>
      <c r="X16" s="656"/>
      <c r="Y16" s="656"/>
      <c r="Z16" s="656"/>
      <c r="AA16" s="656"/>
      <c r="AB16" s="656"/>
      <c r="AC16" s="657"/>
      <c r="AD16" s="655" t="s">
        <v>757</v>
      </c>
      <c r="AE16" s="656"/>
      <c r="AF16" s="656"/>
      <c r="AG16" s="656"/>
      <c r="AH16" s="656"/>
      <c r="AI16" s="656"/>
      <c r="AJ16" s="657"/>
      <c r="AK16" s="655" t="s">
        <v>757</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757</v>
      </c>
      <c r="Q17" s="656"/>
      <c r="R17" s="656"/>
      <c r="S17" s="656"/>
      <c r="T17" s="656"/>
      <c r="U17" s="656"/>
      <c r="V17" s="657"/>
      <c r="W17" s="655" t="s">
        <v>757</v>
      </c>
      <c r="X17" s="656"/>
      <c r="Y17" s="656"/>
      <c r="Z17" s="656"/>
      <c r="AA17" s="656"/>
      <c r="AB17" s="656"/>
      <c r="AC17" s="657"/>
      <c r="AD17" s="655" t="s">
        <v>757</v>
      </c>
      <c r="AE17" s="656"/>
      <c r="AF17" s="656"/>
      <c r="AG17" s="656"/>
      <c r="AH17" s="656"/>
      <c r="AI17" s="656"/>
      <c r="AJ17" s="657"/>
      <c r="AK17" s="655" t="s">
        <v>757</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37</v>
      </c>
      <c r="Q18" s="874"/>
      <c r="R18" s="874"/>
      <c r="S18" s="874"/>
      <c r="T18" s="874"/>
      <c r="U18" s="874"/>
      <c r="V18" s="875"/>
      <c r="W18" s="873">
        <f>SUM(W13:AC17)</f>
        <v>40</v>
      </c>
      <c r="X18" s="874"/>
      <c r="Y18" s="874"/>
      <c r="Z18" s="874"/>
      <c r="AA18" s="874"/>
      <c r="AB18" s="874"/>
      <c r="AC18" s="875"/>
      <c r="AD18" s="873">
        <f>SUM(AD13:AJ17)</f>
        <v>40</v>
      </c>
      <c r="AE18" s="874"/>
      <c r="AF18" s="874"/>
      <c r="AG18" s="874"/>
      <c r="AH18" s="874"/>
      <c r="AI18" s="874"/>
      <c r="AJ18" s="875"/>
      <c r="AK18" s="873">
        <f>SUM(AK13:AQ17)</f>
        <v>23</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30</v>
      </c>
      <c r="Q19" s="656"/>
      <c r="R19" s="656"/>
      <c r="S19" s="656"/>
      <c r="T19" s="656"/>
      <c r="U19" s="656"/>
      <c r="V19" s="657"/>
      <c r="W19" s="655">
        <v>21</v>
      </c>
      <c r="X19" s="656"/>
      <c r="Y19" s="656"/>
      <c r="Z19" s="656"/>
      <c r="AA19" s="656"/>
      <c r="AB19" s="656"/>
      <c r="AC19" s="657"/>
      <c r="AD19" s="655">
        <v>2</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0.81081081081081086</v>
      </c>
      <c r="Q20" s="316"/>
      <c r="R20" s="316"/>
      <c r="S20" s="316"/>
      <c r="T20" s="316"/>
      <c r="U20" s="316"/>
      <c r="V20" s="316"/>
      <c r="W20" s="316">
        <f t="shared" ref="W20" si="0">IF(W18=0, "-", SUM(W19)/W18)</f>
        <v>0.52500000000000002</v>
      </c>
      <c r="X20" s="316"/>
      <c r="Y20" s="316"/>
      <c r="Z20" s="316"/>
      <c r="AA20" s="316"/>
      <c r="AB20" s="316"/>
      <c r="AC20" s="316"/>
      <c r="AD20" s="316">
        <f t="shared" ref="AD20" si="1">IF(AD18=0, "-", SUM(AD19)/AD18)</f>
        <v>0.05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f>IF(P19=0, "-", SUM(P19)/SUM(P13,P14))</f>
        <v>0.81081081081081086</v>
      </c>
      <c r="Q21" s="316"/>
      <c r="R21" s="316"/>
      <c r="S21" s="316"/>
      <c r="T21" s="316"/>
      <c r="U21" s="316"/>
      <c r="V21" s="316"/>
      <c r="W21" s="316">
        <f t="shared" ref="W21" si="2">IF(W19=0, "-", SUM(W19)/SUM(W13,W14))</f>
        <v>0.52500000000000002</v>
      </c>
      <c r="X21" s="316"/>
      <c r="Y21" s="316"/>
      <c r="Z21" s="316"/>
      <c r="AA21" s="316"/>
      <c r="AB21" s="316"/>
      <c r="AC21" s="316"/>
      <c r="AD21" s="316">
        <f t="shared" ref="AD21" si="3">IF(AD19=0, "-", SUM(AD19)/SUM(AD13,AD14))</f>
        <v>0.05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711</v>
      </c>
      <c r="H23" s="966"/>
      <c r="I23" s="966"/>
      <c r="J23" s="966"/>
      <c r="K23" s="966"/>
      <c r="L23" s="966"/>
      <c r="M23" s="966"/>
      <c r="N23" s="966"/>
      <c r="O23" s="967"/>
      <c r="P23" s="915">
        <v>7</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712</v>
      </c>
      <c r="H24" s="932"/>
      <c r="I24" s="932"/>
      <c r="J24" s="932"/>
      <c r="K24" s="932"/>
      <c r="L24" s="932"/>
      <c r="M24" s="932"/>
      <c r="N24" s="932"/>
      <c r="O24" s="933"/>
      <c r="P24" s="655">
        <v>6</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713</v>
      </c>
      <c r="H25" s="932"/>
      <c r="I25" s="932"/>
      <c r="J25" s="932"/>
      <c r="K25" s="932"/>
      <c r="L25" s="932"/>
      <c r="M25" s="932"/>
      <c r="N25" s="932"/>
      <c r="O25" s="933"/>
      <c r="P25" s="655">
        <v>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5</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23</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48</v>
      </c>
      <c r="AT31" s="137"/>
      <c r="AU31" s="200"/>
      <c r="AV31" s="200"/>
      <c r="AW31" s="392" t="s">
        <v>49</v>
      </c>
      <c r="AX31" s="393"/>
    </row>
    <row r="32" spans="1:50" ht="23.25" customHeight="1">
      <c r="A32" s="397"/>
      <c r="B32" s="395"/>
      <c r="C32" s="395"/>
      <c r="D32" s="395"/>
      <c r="E32" s="395"/>
      <c r="F32" s="396"/>
      <c r="G32" s="563" t="s">
        <v>714</v>
      </c>
      <c r="H32" s="564"/>
      <c r="I32" s="564"/>
      <c r="J32" s="564"/>
      <c r="K32" s="564"/>
      <c r="L32" s="564"/>
      <c r="M32" s="564"/>
      <c r="N32" s="564"/>
      <c r="O32" s="565"/>
      <c r="P32" s="108" t="s">
        <v>715</v>
      </c>
      <c r="Q32" s="108"/>
      <c r="R32" s="108"/>
      <c r="S32" s="108"/>
      <c r="T32" s="108"/>
      <c r="U32" s="108"/>
      <c r="V32" s="108"/>
      <c r="W32" s="108"/>
      <c r="X32" s="109"/>
      <c r="Y32" s="470" t="s">
        <v>50</v>
      </c>
      <c r="Z32" s="530"/>
      <c r="AA32" s="531"/>
      <c r="AB32" s="460" t="s">
        <v>717</v>
      </c>
      <c r="AC32" s="460"/>
      <c r="AD32" s="460"/>
      <c r="AE32" s="218">
        <v>1</v>
      </c>
      <c r="AF32" s="219"/>
      <c r="AG32" s="219"/>
      <c r="AH32" s="219"/>
      <c r="AI32" s="218">
        <v>0</v>
      </c>
      <c r="AJ32" s="219"/>
      <c r="AK32" s="219"/>
      <c r="AL32" s="219"/>
      <c r="AM32" s="218" t="s">
        <v>718</v>
      </c>
      <c r="AN32" s="219"/>
      <c r="AO32" s="219"/>
      <c r="AP32" s="219"/>
      <c r="AQ32" s="336"/>
      <c r="AR32" s="208"/>
      <c r="AS32" s="208"/>
      <c r="AT32" s="337"/>
      <c r="AU32" s="219"/>
      <c r="AV32" s="219"/>
      <c r="AW32" s="219"/>
      <c r="AX32" s="221"/>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717</v>
      </c>
      <c r="AC33" s="522"/>
      <c r="AD33" s="522"/>
      <c r="AE33" s="218">
        <v>1</v>
      </c>
      <c r="AF33" s="219"/>
      <c r="AG33" s="219"/>
      <c r="AH33" s="219"/>
      <c r="AI33" s="218">
        <v>1</v>
      </c>
      <c r="AJ33" s="219"/>
      <c r="AK33" s="219"/>
      <c r="AL33" s="219"/>
      <c r="AM33" s="218" t="s">
        <v>718</v>
      </c>
      <c r="AN33" s="219"/>
      <c r="AO33" s="219"/>
      <c r="AP33" s="219"/>
      <c r="AQ33" s="336"/>
      <c r="AR33" s="208"/>
      <c r="AS33" s="208"/>
      <c r="AT33" s="337"/>
      <c r="AU33" s="219"/>
      <c r="AV33" s="219"/>
      <c r="AW33" s="219"/>
      <c r="AX33" s="221"/>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v>100</v>
      </c>
      <c r="AF34" s="219"/>
      <c r="AG34" s="219"/>
      <c r="AH34" s="219"/>
      <c r="AI34" s="218">
        <v>0</v>
      </c>
      <c r="AJ34" s="219"/>
      <c r="AK34" s="219"/>
      <c r="AL34" s="219"/>
      <c r="AM34" s="218" t="s">
        <v>718</v>
      </c>
      <c r="AN34" s="219"/>
      <c r="AO34" s="219"/>
      <c r="AP34" s="219"/>
      <c r="AQ34" s="336"/>
      <c r="AR34" s="208"/>
      <c r="AS34" s="208"/>
      <c r="AT34" s="337"/>
      <c r="AU34" s="219"/>
      <c r="AV34" s="219"/>
      <c r="AW34" s="219"/>
      <c r="AX34" s="221"/>
    </row>
    <row r="35" spans="1:51" ht="23.25" customHeight="1">
      <c r="A35" s="228" t="s">
        <v>54</v>
      </c>
      <c r="B35" s="229"/>
      <c r="C35" s="229"/>
      <c r="D35" s="229"/>
      <c r="E35" s="229"/>
      <c r="F35" s="230"/>
      <c r="G35" s="234" t="s">
        <v>716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1</v>
      </c>
    </row>
    <row r="39" spans="1:51" ht="23.25" customHeight="1">
      <c r="A39" s="397"/>
      <c r="B39" s="395"/>
      <c r="C39" s="395"/>
      <c r="D39" s="395"/>
      <c r="E39" s="395"/>
      <c r="F39" s="396"/>
      <c r="G39" s="563" t="s">
        <v>719</v>
      </c>
      <c r="H39" s="564"/>
      <c r="I39" s="564"/>
      <c r="J39" s="564"/>
      <c r="K39" s="564"/>
      <c r="L39" s="564"/>
      <c r="M39" s="564"/>
      <c r="N39" s="564"/>
      <c r="O39" s="565"/>
      <c r="P39" s="108" t="s">
        <v>720</v>
      </c>
      <c r="Q39" s="108"/>
      <c r="R39" s="108"/>
      <c r="S39" s="108"/>
      <c r="T39" s="108"/>
      <c r="U39" s="108"/>
      <c r="V39" s="108"/>
      <c r="W39" s="108"/>
      <c r="X39" s="109"/>
      <c r="Y39" s="470" t="s">
        <v>50</v>
      </c>
      <c r="Z39" s="530"/>
      <c r="AA39" s="531"/>
      <c r="AB39" s="460" t="s">
        <v>721</v>
      </c>
      <c r="AC39" s="460"/>
      <c r="AD39" s="460"/>
      <c r="AE39" s="218">
        <v>40</v>
      </c>
      <c r="AF39" s="219"/>
      <c r="AG39" s="219"/>
      <c r="AH39" s="219"/>
      <c r="AI39" s="218">
        <v>23</v>
      </c>
      <c r="AJ39" s="219"/>
      <c r="AK39" s="219"/>
      <c r="AL39" s="219"/>
      <c r="AM39" s="218">
        <v>0</v>
      </c>
      <c r="AN39" s="219"/>
      <c r="AO39" s="219"/>
      <c r="AP39" s="219"/>
      <c r="AQ39" s="336"/>
      <c r="AR39" s="208"/>
      <c r="AS39" s="208"/>
      <c r="AT39" s="337"/>
      <c r="AU39" s="219"/>
      <c r="AV39" s="219"/>
      <c r="AW39" s="219"/>
      <c r="AX39" s="221"/>
      <c r="AY39">
        <f t="shared" ref="AY39:AY43" si="4">$AY$37</f>
        <v>1</v>
      </c>
    </row>
    <row r="40" spans="1:51" ht="23.25"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t="s">
        <v>721</v>
      </c>
      <c r="AC40" s="522"/>
      <c r="AD40" s="522"/>
      <c r="AE40" s="218">
        <v>30</v>
      </c>
      <c r="AF40" s="219"/>
      <c r="AG40" s="219"/>
      <c r="AH40" s="219"/>
      <c r="AI40" s="218">
        <v>30</v>
      </c>
      <c r="AJ40" s="219"/>
      <c r="AK40" s="219"/>
      <c r="AL40" s="219"/>
      <c r="AM40" s="218">
        <v>15</v>
      </c>
      <c r="AN40" s="219"/>
      <c r="AO40" s="219"/>
      <c r="AP40" s="219"/>
      <c r="AQ40" s="336"/>
      <c r="AR40" s="208"/>
      <c r="AS40" s="208"/>
      <c r="AT40" s="337"/>
      <c r="AU40" s="219"/>
      <c r="AV40" s="219"/>
      <c r="AW40" s="219"/>
      <c r="AX40" s="221"/>
      <c r="AY40">
        <f t="shared" si="4"/>
        <v>1</v>
      </c>
    </row>
    <row r="41" spans="1:51" ht="23.25"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v>133</v>
      </c>
      <c r="AF41" s="219"/>
      <c r="AG41" s="219"/>
      <c r="AH41" s="219"/>
      <c r="AI41" s="218">
        <v>76</v>
      </c>
      <c r="AJ41" s="219"/>
      <c r="AK41" s="219"/>
      <c r="AL41" s="219"/>
      <c r="AM41" s="218">
        <v>0</v>
      </c>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722</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721</v>
      </c>
      <c r="AC101" s="460"/>
      <c r="AD101" s="460"/>
      <c r="AE101" s="282">
        <v>2</v>
      </c>
      <c r="AF101" s="282"/>
      <c r="AG101" s="282"/>
      <c r="AH101" s="282"/>
      <c r="AI101" s="282">
        <v>2</v>
      </c>
      <c r="AJ101" s="282"/>
      <c r="AK101" s="282"/>
      <c r="AL101" s="282"/>
      <c r="AM101" s="282">
        <v>1</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721</v>
      </c>
      <c r="AC102" s="460"/>
      <c r="AD102" s="460"/>
      <c r="AE102" s="282">
        <v>2</v>
      </c>
      <c r="AF102" s="282"/>
      <c r="AG102" s="282"/>
      <c r="AH102" s="282"/>
      <c r="AI102" s="282">
        <v>2</v>
      </c>
      <c r="AJ102" s="282"/>
      <c r="AK102" s="282"/>
      <c r="AL102" s="282"/>
      <c r="AM102" s="282">
        <v>2</v>
      </c>
      <c r="AN102" s="282"/>
      <c r="AO102" s="282"/>
      <c r="AP102" s="282"/>
      <c r="AQ102" s="282"/>
      <c r="AR102" s="282"/>
      <c r="AS102" s="282"/>
      <c r="AT102" s="282"/>
      <c r="AU102" s="225"/>
      <c r="AV102" s="226"/>
      <c r="AW102" s="226"/>
      <c r="AX102" s="321"/>
    </row>
    <row r="103" spans="1:60" ht="31.5"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8"/>
      <c r="B104" s="419"/>
      <c r="C104" s="419"/>
      <c r="D104" s="419"/>
      <c r="E104" s="419"/>
      <c r="F104" s="420"/>
      <c r="G104" s="108" t="s">
        <v>724</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t="s">
        <v>725</v>
      </c>
      <c r="AC104" s="545"/>
      <c r="AD104" s="546"/>
      <c r="AE104" s="282">
        <v>1</v>
      </c>
      <c r="AF104" s="282"/>
      <c r="AG104" s="282"/>
      <c r="AH104" s="282"/>
      <c r="AI104" s="282">
        <v>1</v>
      </c>
      <c r="AJ104" s="282"/>
      <c r="AK104" s="282"/>
      <c r="AL104" s="282"/>
      <c r="AM104" s="282" t="s">
        <v>718</v>
      </c>
      <c r="AN104" s="282"/>
      <c r="AO104" s="282"/>
      <c r="AP104" s="282"/>
      <c r="AQ104" s="282"/>
      <c r="AR104" s="282"/>
      <c r="AS104" s="282"/>
      <c r="AT104" s="282"/>
      <c r="AU104" s="282"/>
      <c r="AV104" s="282"/>
      <c r="AW104" s="282"/>
      <c r="AX104" s="283"/>
      <c r="AY104">
        <f>$AY$103</f>
        <v>1</v>
      </c>
    </row>
    <row r="105" spans="1:60" ht="23.25" customHeight="1" thickBo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t="s">
        <v>725</v>
      </c>
      <c r="AC105" s="468"/>
      <c r="AD105" s="469"/>
      <c r="AE105" s="282">
        <v>1</v>
      </c>
      <c r="AF105" s="282"/>
      <c r="AG105" s="282"/>
      <c r="AH105" s="282"/>
      <c r="AI105" s="282">
        <v>1</v>
      </c>
      <c r="AJ105" s="282"/>
      <c r="AK105" s="282"/>
      <c r="AL105" s="282"/>
      <c r="AM105" s="282" t="s">
        <v>718</v>
      </c>
      <c r="AN105" s="282"/>
      <c r="AO105" s="282"/>
      <c r="AP105" s="282"/>
      <c r="AQ105" s="282"/>
      <c r="AR105" s="282"/>
      <c r="AS105" s="282"/>
      <c r="AT105" s="282"/>
      <c r="AU105" s="282"/>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hidden="1" customHeight="1">
      <c r="A116" s="435"/>
      <c r="B116" s="436"/>
      <c r="C116" s="436"/>
      <c r="D116" s="436"/>
      <c r="E116" s="436"/>
      <c r="F116" s="437"/>
      <c r="G116" s="387" t="s">
        <v>84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726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728</v>
      </c>
      <c r="H154" s="108"/>
      <c r="I154" s="108"/>
      <c r="J154" s="108"/>
      <c r="K154" s="108"/>
      <c r="L154" s="108"/>
      <c r="M154" s="108"/>
      <c r="N154" s="108"/>
      <c r="O154" s="108"/>
      <c r="P154" s="109"/>
      <c r="Q154" s="128" t="s">
        <v>729</v>
      </c>
      <c r="R154" s="108"/>
      <c r="S154" s="108"/>
      <c r="T154" s="108"/>
      <c r="U154" s="108"/>
      <c r="V154" s="108"/>
      <c r="W154" s="108"/>
      <c r="X154" s="108"/>
      <c r="Y154" s="108"/>
      <c r="Z154" s="108"/>
      <c r="AA154" s="290"/>
      <c r="AB154" s="144"/>
      <c r="AC154" s="145"/>
      <c r="AD154" s="145"/>
      <c r="AE154" s="150" t="s">
        <v>730</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706</v>
      </c>
      <c r="AE702" s="342"/>
      <c r="AF702" s="342"/>
      <c r="AG702" s="379" t="s">
        <v>733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706</v>
      </c>
      <c r="AE703" s="323"/>
      <c r="AF703" s="323"/>
      <c r="AG703" s="104" t="s">
        <v>734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706</v>
      </c>
      <c r="AE704" s="781"/>
      <c r="AF704" s="781"/>
      <c r="AG704" s="168" t="s">
        <v>735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706</v>
      </c>
      <c r="AE705" s="713"/>
      <c r="AF705" s="713"/>
      <c r="AG705" s="128" t="s">
        <v>737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736</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736</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706</v>
      </c>
      <c r="AE708" s="603"/>
      <c r="AF708" s="603"/>
      <c r="AG708" s="740" t="s">
        <v>739</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706</v>
      </c>
      <c r="AE709" s="323"/>
      <c r="AF709" s="323"/>
      <c r="AG709" s="104" t="s">
        <v>740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738</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706</v>
      </c>
      <c r="AE711" s="323"/>
      <c r="AF711" s="323"/>
      <c r="AG711" s="104" t="s">
        <v>741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706</v>
      </c>
      <c r="AE712" s="781"/>
      <c r="AF712" s="781"/>
      <c r="AG712" s="805" t="s">
        <v>742</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738</v>
      </c>
      <c r="AE713" s="323"/>
      <c r="AF713" s="66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706</v>
      </c>
      <c r="AE714" s="803"/>
      <c r="AF714" s="804"/>
      <c r="AG714" s="734" t="s">
        <v>743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706</v>
      </c>
      <c r="AE715" s="603"/>
      <c r="AF715" s="654"/>
      <c r="AG715" s="740" t="s">
        <v>744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738</v>
      </c>
      <c r="AE716" s="625"/>
      <c r="AF716" s="625"/>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706</v>
      </c>
      <c r="AE717" s="323"/>
      <c r="AF717" s="323"/>
      <c r="AG717" s="104" t="s">
        <v>745</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706</v>
      </c>
      <c r="AE718" s="323"/>
      <c r="AF718" s="323"/>
      <c r="AG718" s="130" t="s">
        <v>746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738</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c r="A726" s="638" t="s">
        <v>144</v>
      </c>
      <c r="B726" s="797"/>
      <c r="C726" s="810" t="s">
        <v>145</v>
      </c>
      <c r="D726" s="832"/>
      <c r="E726" s="832"/>
      <c r="F726" s="833"/>
      <c r="G726" s="576" t="s">
        <v>751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146</v>
      </c>
      <c r="D727" s="747"/>
      <c r="E727" s="747"/>
      <c r="F727" s="748"/>
      <c r="G727" s="574" t="s">
        <v>747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748</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701</v>
      </c>
      <c r="F746" s="954"/>
      <c r="G746" s="954"/>
      <c r="H746" s="100" t="str">
        <f>IF(E746="","","-")</f>
        <v>-</v>
      </c>
      <c r="I746" s="954"/>
      <c r="J746" s="954"/>
      <c r="K746" s="100" t="str">
        <f>IF(I746="","","-")</f>
        <v/>
      </c>
      <c r="L746" s="955">
        <v>74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701</v>
      </c>
      <c r="F747" s="954"/>
      <c r="G747" s="954"/>
      <c r="H747" s="100" t="str">
        <f>IF(E747="","","-")</f>
        <v>-</v>
      </c>
      <c r="I747" s="954"/>
      <c r="J747" s="954"/>
      <c r="K747" s="100" t="str">
        <f>IF(I747="","","-")</f>
        <v/>
      </c>
      <c r="L747" s="955">
        <v>76</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t="s">
        <v>752</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24.75" customHeight="1">
      <c r="A789" s="629"/>
      <c r="B789" s="630"/>
      <c r="C789" s="630"/>
      <c r="D789" s="630"/>
      <c r="E789" s="630"/>
      <c r="F789" s="631"/>
      <c r="G789" s="668" t="s">
        <v>749</v>
      </c>
      <c r="H789" s="669"/>
      <c r="I789" s="669"/>
      <c r="J789" s="669"/>
      <c r="K789" s="670"/>
      <c r="L789" s="662" t="s">
        <v>750</v>
      </c>
      <c r="M789" s="663"/>
      <c r="N789" s="663"/>
      <c r="O789" s="663"/>
      <c r="P789" s="663"/>
      <c r="Q789" s="663"/>
      <c r="R789" s="663"/>
      <c r="S789" s="663"/>
      <c r="T789" s="663"/>
      <c r="U789" s="663"/>
      <c r="V789" s="663"/>
      <c r="W789" s="663"/>
      <c r="X789" s="664"/>
      <c r="Y789" s="382">
        <v>1</v>
      </c>
      <c r="Z789" s="383"/>
      <c r="AA789" s="383"/>
      <c r="AB789" s="800"/>
      <c r="AC789" s="668" t="s">
        <v>755</v>
      </c>
      <c r="AD789" s="669"/>
      <c r="AE789" s="669"/>
      <c r="AF789" s="669"/>
      <c r="AG789" s="670"/>
      <c r="AH789" s="662" t="s">
        <v>756</v>
      </c>
      <c r="AI789" s="663"/>
      <c r="AJ789" s="663"/>
      <c r="AK789" s="663"/>
      <c r="AL789" s="663"/>
      <c r="AM789" s="663"/>
      <c r="AN789" s="663"/>
      <c r="AO789" s="663"/>
      <c r="AP789" s="663"/>
      <c r="AQ789" s="663"/>
      <c r="AR789" s="663"/>
      <c r="AS789" s="663"/>
      <c r="AT789" s="664"/>
      <c r="AU789" s="382">
        <v>1</v>
      </c>
      <c r="AV789" s="383"/>
      <c r="AW789" s="383"/>
      <c r="AX789" s="384"/>
    </row>
    <row r="790" spans="1:51" ht="24.75" hidden="1"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1</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1</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30" customHeight="1">
      <c r="A845" s="370">
        <v>1</v>
      </c>
      <c r="B845" s="370">
        <v>1</v>
      </c>
      <c r="C845" s="358" t="s">
        <v>753</v>
      </c>
      <c r="D845" s="343"/>
      <c r="E845" s="343"/>
      <c r="F845" s="343"/>
      <c r="G845" s="343"/>
      <c r="H845" s="343"/>
      <c r="I845" s="343"/>
      <c r="J845" s="344">
        <v>2010001009316</v>
      </c>
      <c r="K845" s="345"/>
      <c r="L845" s="345"/>
      <c r="M845" s="345"/>
      <c r="N845" s="345"/>
      <c r="O845" s="345"/>
      <c r="P845" s="359" t="s">
        <v>754</v>
      </c>
      <c r="Q845" s="346"/>
      <c r="R845" s="346"/>
      <c r="S845" s="346"/>
      <c r="T845" s="346"/>
      <c r="U845" s="346"/>
      <c r="V845" s="346"/>
      <c r="W845" s="346"/>
      <c r="X845" s="346"/>
      <c r="Y845" s="347">
        <v>1</v>
      </c>
      <c r="Z845" s="348"/>
      <c r="AA845" s="348"/>
      <c r="AB845" s="349"/>
      <c r="AC845" s="350" t="s">
        <v>301</v>
      </c>
      <c r="AD845" s="351"/>
      <c r="AE845" s="351"/>
      <c r="AF845" s="351"/>
      <c r="AG845" s="351"/>
      <c r="AH845" s="366"/>
      <c r="AI845" s="367"/>
      <c r="AJ845" s="367"/>
      <c r="AK845" s="367"/>
      <c r="AL845" s="354"/>
      <c r="AM845" s="355"/>
      <c r="AN845" s="355"/>
      <c r="AO845" s="356"/>
      <c r="AP845" s="357"/>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P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情報通信課</cp:lastModifiedBy>
  <cp:revision/>
  <dcterms:created xsi:type="dcterms:W3CDTF">2012-03-13T00:50:25Z</dcterms:created>
  <dcterms:modified xsi:type="dcterms:W3CDTF">2021-08-19T01:59:38Z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