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④施策Ⅰ－４　欧州地域外交0029～003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<sst xmlns="http://schemas.openxmlformats.org/spreadsheetml/2006/main" count="2977" uniqueCount="768">
  <si>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</si>
  <si>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</si>
  <si>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</si>
  <si>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</si>
  <si>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</si>
  <si>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</si>
  <si>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</si>
  <si>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</si>
  <si>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</si>
  <si>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</si>
  <si>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</si>
  <si>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</si>
  <si>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</si>
  <si>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</si>
  <si>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</si>
  <si>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</si>
  <si>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</si>
  <si>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</si>
  <si>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</si>
  <si>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</si>
  <si>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</si>
  <si>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</si>
  <si>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</si>
  <si>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</si>
  <si>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</si>
  <si>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</si>
  <si>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</si>
  <si>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</si>
  <si>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</si>
  <si>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</si>
  <si>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</si>
  <si>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</si>
  <si>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</si>
  <si>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</si>
  <si>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</si>
  <si>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</si>
  <si>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</si>
  <si>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</si>
  <si>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</si>
  <si>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</si>
  <si>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</si>
  <si>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</si>
  <si>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</si>
  <si>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</si>
  <si>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</si>
  <si>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</si>
  <si>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</si>
  <si>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</si>
  <si>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</si>
  <si>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</si>
  <si>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</si>
  <si>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</si>
  <si>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</si>
  <si>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</si>
  <si>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</si>
  <si>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</si>
  <si>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</si>
  <si>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</si>
  <si>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</si>
  <si>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</si>
  <si>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</si>
  <si>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</si>
  <si>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</si>
  <si>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</si>
  <si>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</si>
  <si>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</si>
  <si>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</si>
  <si>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</si>
  <si>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</si>
  <si>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</si>
  <si>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</si>
  <si>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</si>
  <si>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</si>
  <si>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</si>
  <si>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</si>
  <si>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</si>
  <si>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</si>
  <si>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</si>
  <si>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</si>
  <si>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</si>
  <si>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</si>
  <si>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</si>
  <si>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</si>
  <si>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</si>
  <si>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</si>
  <si>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</si>
  <si>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</si>
  <si>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</si>
  <si>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</si>
  <si>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</si>
  <si>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</si>
  <si>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</si>
  <si>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</si>
  <si>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</si>
  <si>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</si>
  <si>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</si>
  <si>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</si>
  <si>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</si>
  <si>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</si>
  <si>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</si>
  <si>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</si>
  <si>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</si>
  <si>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</si>
  <si>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</si>
  <si>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</si>
  <si>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</si>
  <si>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</si>
  <si>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</si>
  <si>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</si>
  <si>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</si>
  <si>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</si>
  <si>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</si>
  <si>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</si>
  <si>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</si>
  <si>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</si>
  <si>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</si>
  <si>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</si>
  <si>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</si>
  <si>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</si>
  <si>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</si>
  <si>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</si>
  <si>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</si>
  <si>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</si>
  <si>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</si>
  <si>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</si>
  <si>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</si>
  <si>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</si>
  <si>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</si>
  <si>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</si>
  <si>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</si>
  <si>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</si>
  <si>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</si>
  <si>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</si>
  <si>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</si>
  <si>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</si>
  <si>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</si>
  <si>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</si>
  <si>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</si>
  <si>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</si>
  <si>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</si>
  <si>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</si>
  <si>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</si>
  <si>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</si>
  <si>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</si>
  <si>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</si>
  <si>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</si>
  <si>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</si>
  <si>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</si>
  <si>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</si>
  <si>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</si>
  <si>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</si>
  <si>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</si>
  <si>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</si>
  <si>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</si>
  <si>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</si>
  <si>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</si>
  <si>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</si>
  <si>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</si>
  <si>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</si>
  <si>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</si>
  <si>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</si>
  <si>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</si>
  <si>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</si>
  <si>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</si>
  <si>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</si>
  <si>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</si>
  <si>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</si>
  <si>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</si>
  <si>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</si>
  <si>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</si>
  <si>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</si>
  <si>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</si>
  <si>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</si>
  <si>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</si>
  <si>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</si>
  <si>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</si>
  <si>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</si>
  <si>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</si>
  <si>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</si>
  <si>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</si>
  <si>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</si>
  <si>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</si>
  <si>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</si>
  <si>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</si>
  <si>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</si>
  <si>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</si>
  <si>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</si>
  <si>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</si>
  <si>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</si>
  <si>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</si>
  <si>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</si>
  <si>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</si>
  <si>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</si>
  <si>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</si>
  <si>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</si>
  <si>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</si>
  <si>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</si>
  <si>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</si>
  <si>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</si>
  <si>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</si>
  <si>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</si>
  <si>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</si>
  <si>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</si>
  <si>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</si>
  <si>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</si>
  <si>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</si>
  <si>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</si>
  <si>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</si>
  <si>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</si>
  <si>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</si>
  <si>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</si>
  <si>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</si>
  <si>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</si>
  <si>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</si>
  <si>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</si>
  <si>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</si>
  <si>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</si>
  <si>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</si>
  <si>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</si>
  <si>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</si>
  <si>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</si>
  <si>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</si>
  <si>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</si>
  <si>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</si>
  <si>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</si>
  <si>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</si>
  <si>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</si>
  <si>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</si>
  <si>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</si>
  <si>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</si>
  <si>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</si>
  <si>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</si>
  <si>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</si>
  <si>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</si>
  <si>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</si>
  <si>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</si>
  <si>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</si>
  <si>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</si>
  <si>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</si>
  <si>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</si>
  <si>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</si>
  <si>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</si>
  <si>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</si>
  <si>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</si>
  <si>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</si>
  <si>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</si>
  <si>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</si>
  <si>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</si>
  <si>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</si>
  <si>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</si>
  <si>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</si>
  <si>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</si>
  <si>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</si>
  <si>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</si>
  <si>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</si>
  <si>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</si>
  <si>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</si>
  <si>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</si>
  <si>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</si>
  <si>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</si>
  <si>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</si>
  <si>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</si>
  <si>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</si>
  <si>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</si>
  <si>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</si>
  <si>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</si>
  <si>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</si>
  <si>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</si>
  <si>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</si>
  <si>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</si>
  <si>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</si>
  <si>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</si>
  <si>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</si>
  <si>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</si>
  <si>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</si>
  <si>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</si>
  <si>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</si>
  <si>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</si>
  <si>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</si>
  <si>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</si>
  <si>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</si>
  <si>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</si>
  <si>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</si>
  <si>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</si>
  <si>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</si>
  <si>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</si>
  <si>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</si>
  <si>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</si>
  <si>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</si>
  <si>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</si>
  <si>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</si>
  <si>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</si>
  <si>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</si>
  <si>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</si>
  <si>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</si>
  <si>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</si>
  <si>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</si>
  <si>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</si>
  <si>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</si>
  <si>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</si>
  <si>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</si>
  <si>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</si>
  <si>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</si>
  <si>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</si>
  <si>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</si>
  <si>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</si>
  <si>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</si>
  <si>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</si>
  <si>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</si>
  <si>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</si>
  <si>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</si>
  <si>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</si>
  <si>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</si>
  <si>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</si>
  <si>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</si>
  <si>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</si>
  <si>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</si>
  <si>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</si>
  <si>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</si>
  <si>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</si>
  <si>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</si>
  <si>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</si>
  <si>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</si>
  <si>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</si>
  <si>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</si>
  <si>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</si>
  <si>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</si>
  <si>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</si>
  <si>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</si>
  <si>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</si>
  <si>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</si>
  <si>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</si>
  <si>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</si>
  <si>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</si>
  <si>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</si>
  <si>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</si>
  <si>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</si>
  <si>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</si>
  <si>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</si>
  <si>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</si>
  <si>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</si>
  <si>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</si>
  <si>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</si>
  <si>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</si>
  <si>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</si>
  <si>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</si>
  <si>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</si>
  <si>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</si>
  <si>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</si>
  <si>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</si>
  <si>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</si>
  <si>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</si>
  <si>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</si>
  <si>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</si>
  <si>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</si>
  <si>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</si>
  <si>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</si>
  <si>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</si>
  <si>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</si>
  <si>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</si>
  <si>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</si>
  <si>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</si>
  <si>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</si>
  <si>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</si>
  <si>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</si>
  <si>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</si>
  <si>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</si>
  <si>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</si>
  <si>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</si>
  <si>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</si>
  <si>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</si>
  <si>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</si>
  <si>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</si>
  <si>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</si>
  <si>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</si>
  <si>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</si>
  <si>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</si>
  <si>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</si>
  <si>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</si>
  <si>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</si>
  <si>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</si>
  <si>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</si>
  <si>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</si>
  <si>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</si>
  <si>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</si>
  <si>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</si>
  <si>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</si>
  <si>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</si>
  <si>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</si>
  <si>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</si>
  <si>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</si>
  <si>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</si>
  <si>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</si>
  <si>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</si>
  <si>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</si>
  <si>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</si>
  <si>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</si>
  <si>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</si>
  <si>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</si>
  <si>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</si>
  <si>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</si>
  <si>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</si>
  <si>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</si>
  <si>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</si>
  <si>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</si>
  <si>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</si>
  <si>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</si>
  <si>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</si>
  <si>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</si>
  <si>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</si>
  <si>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</si>
  <si>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</si>
  <si>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</si>
  <si>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</si>
  <si>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</si>
  <si>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</si>
  <si>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</si>
  <si>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</si>
  <si>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</si>
  <si>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</si>
  <si>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</si>
  <si>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</si>
  <si>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</si>
  <si>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</si>
  <si>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</si>
  <si>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</si>
  <si>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</si>
  <si>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</si>
  <si>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</si>
  <si>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</si>
  <si>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</si>
  <si>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</si>
  <si>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</si>
  <si>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</si>
  <si>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</si>
  <si>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</si>
  <si>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</si>
  <si>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</si>
  <si>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</si>
  <si>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</si>
  <si>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</si>
  <si>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</si>
  <si>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</si>
  <si>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</si>
  <si>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</si>
  <si>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</si>
  <si>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</si>
  <si>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</si>
  <si>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</si>
  <si>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</si>
  <si>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</si>
  <si>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</si>
  <si>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</si>
  <si>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</si>
  <si>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</si>
  <si>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</si>
  <si>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</si>
  <si>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</si>
  <si>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</si>
  <si>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</si>
  <si>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</si>
  <si>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</si>
  <si>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</si>
  <si>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</si>
  <si>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</si>
  <si>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</si>
  <si>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</si>
  <si>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</si>
  <si>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</si>
  <si>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</si>
  <si>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</si>
  <si>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</si>
  <si>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</si>
  <si>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</si>
  <si>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</si>
  <si>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</si>
  <si>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</si>
  <si>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</si>
  <si>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</si>
  <si>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</si>
  <si>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</si>
  <si>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</si>
  <si>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</si>
  <si>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</si>
  <si>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</si>
  <si>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</si>
  <si>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</si>
  <si>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</si>
  <si>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</si>
  <si>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</si>
  <si>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</si>
  <si>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</si>
  <si>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</si>
  <si>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</si>
  <si>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</si>
  <si>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</si>
  <si>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</si>
  <si>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</si>
  <si>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</si>
  <si>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</si>
  <si>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</si>
  <si>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</si>
  <si>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</si>
  <si>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</si>
  <si>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</si>
  <si>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</si>
  <si>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</si>
  <si>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</si>
  <si>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</si>
  <si>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</si>
  <si>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</si>
  <si>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</si>
  <si>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</si>
  <si>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</si>
  <si>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</si>
  <si>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</si>
  <si>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</si>
  <si>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</si>
  <si>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</si>
  <si>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</si>
  <si>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</si>
  <si>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</si>
  <si>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</si>
  <si>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</si>
  <si>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</si>
  <si>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</si>
  <si>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</si>
  <si>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</si>
  <si>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</si>
  <si>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</si>
  <si>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</si>
  <si>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</si>
  <si>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</si>
  <si>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</si>
  <si>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</si>
  <si>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</si>
  <si>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</si>
  <si>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</si>
  <si>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</si>
  <si>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</si>
  <si>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</si>
  <si>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</si>
  <si>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</si>
  <si>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</si>
  <si>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</si>
  <si>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</si>
  <si>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</si>
  <si>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</si>
  <si>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</si>
  <si>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</si>
  <si>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</si>
  <si>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</si>
  <si>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</si>
  <si>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</si>
  <si>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</si>
  <si>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</si>
  <si>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</si>
  <si>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</si>
  <si>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</si>
  <si>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</si>
  <si>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</si>
  <si>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</si>
  <si>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</si>
  <si>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</si>
  <si>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</si>
  <si>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</si>
  <si>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</si>
  <si>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</si>
  <si>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</si>
  <si>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</si>
  <si>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</si>
  <si>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</si>
  <si>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</si>
  <si>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</si>
  <si>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</si>
  <si>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</si>
  <si>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</si>
  <si>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</si>
  <si>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</si>
  <si>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</si>
  <si>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</si>
  <si>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</si>
  <si>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</si>
  <si>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</si>
  <si>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</si>
  <si>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</si>
  <si>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</si>
  <si>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</si>
  <si>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</si>
  <si>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</si>
  <si>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</si>
  <si>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</si>
  <si>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</si>
  <si>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</si>
  <si>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</si>
  <si>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</si>
  <si>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</si>
  <si>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</si>
  <si>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</si>
  <si>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</si>
  <si>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</si>
  <si>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</si>
  <si>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</si>
  <si>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</si>
  <si>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</si>
  <si>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</si>
  <si>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</si>
  <si>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</si>
  <si>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</si>
  <si>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</si>
  <si>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</si>
  <si>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</si>
  <si>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</si>
  <si>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</si>
  <si>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</si>
  <si>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</si>
  <si>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</si>
  <si>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</si>
  <si>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</si>
  <si>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</si>
  <si>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</si>
  <si>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</si>
  <si>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</si>
  <si>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</si>
  <si>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</si>
  <si>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</si>
  <si>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</si>
  <si>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</si>
  <si>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</si>
  <si>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</si>
  <si>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</si>
  <si>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</si>
  <si>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</si>
  <si>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</si>
  <si>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</si>
  <si>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</si>
  <si>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</si>
  <si>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</si>
  <si>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</si>
  <si>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</si>
  <si>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</si>
  <si>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</si>
  <si>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</si>
  <si>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</si>
  <si>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</si>
  <si>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</si>
  <si>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</si>
  <si>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</si>
  <si>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</si>
  <si>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</si>
  <si>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</si>
  <si>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</si>
  <si>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</si>
  <si>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</si>
  <si>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</si>
  <si>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</si>
  <si>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</si>
  <si>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</si>
  <si>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</si>
  <si>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</si>
  <si>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</si>
  <si>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</si>
  <si>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</si>
  <si>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</si>
  <si>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</si>
  <si>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</si>
  <si>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</si>
  <si>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</si>
  <si>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</si>
  <si>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</si>
  <si>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</si>
  <si>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</si>
  <si>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</si>
  <si>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</si>
  <si>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</si>
  <si>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</si>
  <si>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</si>
  <si>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</si>
  <si>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</si>
  <si>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</si>
  <si>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</si>
  <si>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</si>
  <si>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</si>
  <si>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</si>
  <si>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</si>
  <si>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</si>
  <si>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</si>
  <si>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</si>
  <si>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</si>
  <si>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</si>
  <si>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</si>
  <si>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</si>
  <si>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</si>
  <si>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</si>
  <si>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</si>
  <si>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</si>
  <si>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</si>
  <si>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</si>
  <si>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</si>
  <si>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</si>
  <si>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</si>
  <si>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中・東欧諸国との二国間関係の強化</t>
    <rPh sb="0" eb="1">
      <t>チュウ</t>
    </rPh>
    <rPh sb="2" eb="4">
      <t>トウオウ</t>
    </rPh>
    <rPh sb="4" eb="6">
      <t>ショコク</t>
    </rPh>
    <rPh sb="8" eb="11">
      <t>ニコクカン</t>
    </rPh>
    <rPh sb="11" eb="13">
      <t>カンケイ</t>
    </rPh>
    <rPh sb="14" eb="16">
      <t>キョウカ</t>
    </rPh>
    <phoneticPr fontId="5"/>
  </si>
  <si>
    <t>欧州局</t>
    <rPh sb="0" eb="3">
      <t>オウシュウキョク</t>
    </rPh>
    <phoneticPr fontId="5"/>
  </si>
  <si>
    <t>中・東欧課</t>
    <rPh sb="0" eb="5">
      <t>チュウトウオウカ</t>
    </rPh>
    <phoneticPr fontId="5"/>
  </si>
  <si>
    <t>外務省設置法第４条第２項</t>
    <rPh sb="0" eb="3">
      <t>ガイムショウ</t>
    </rPh>
    <rPh sb="3" eb="6">
      <t>セッチホウ</t>
    </rPh>
    <rPh sb="6" eb="7">
      <t>ダイ</t>
    </rPh>
    <rPh sb="8" eb="9">
      <t>ジョウ</t>
    </rPh>
    <rPh sb="9" eb="10">
      <t>ダイ</t>
    </rPh>
    <rPh sb="11" eb="12">
      <t>コウ</t>
    </rPh>
    <phoneticPr fontId="5"/>
  </si>
  <si>
    <t>－</t>
    <phoneticPr fontId="5"/>
  </si>
  <si>
    <t>中・東欧諸国との間で、対話、政策調整、人的・知的交流を通じて、政治・経済をはじめとする関係を維持・強化すること、及び共通の課題に関する協力関係を継続・促進すること。</t>
    <rPh sb="0" eb="1">
      <t>チュウ</t>
    </rPh>
    <rPh sb="2" eb="4">
      <t>トウオウ</t>
    </rPh>
    <rPh sb="4" eb="6">
      <t>ショコク</t>
    </rPh>
    <rPh sb="8" eb="9">
      <t>アイダ</t>
    </rPh>
    <rPh sb="11" eb="13">
      <t>タイワ</t>
    </rPh>
    <rPh sb="14" eb="16">
      <t>セイサク</t>
    </rPh>
    <rPh sb="16" eb="18">
      <t>チョウセイ</t>
    </rPh>
    <rPh sb="19" eb="21">
      <t>ジンテキ</t>
    </rPh>
    <rPh sb="22" eb="24">
      <t>チテキ</t>
    </rPh>
    <rPh sb="24" eb="26">
      <t>コウリュウ</t>
    </rPh>
    <rPh sb="27" eb="28">
      <t>ツウ</t>
    </rPh>
    <rPh sb="31" eb="33">
      <t>セイジ</t>
    </rPh>
    <rPh sb="34" eb="36">
      <t>ケイザイ</t>
    </rPh>
    <rPh sb="43" eb="45">
      <t>カンケイ</t>
    </rPh>
    <rPh sb="46" eb="48">
      <t>イジ</t>
    </rPh>
    <rPh sb="49" eb="51">
      <t>キョウカ</t>
    </rPh>
    <rPh sb="56" eb="57">
      <t>オヨ</t>
    </rPh>
    <rPh sb="58" eb="60">
      <t>キョウツウ</t>
    </rPh>
    <rPh sb="61" eb="63">
      <t>カダイ</t>
    </rPh>
    <rPh sb="64" eb="65">
      <t>カン</t>
    </rPh>
    <rPh sb="67" eb="69">
      <t>キョウリョク</t>
    </rPh>
    <rPh sb="69" eb="71">
      <t>カンケイ</t>
    </rPh>
    <rPh sb="72" eb="74">
      <t>ケイゾク</t>
    </rPh>
    <rPh sb="75" eb="77">
      <t>ソクシン</t>
    </rPh>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</si>
  <si>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（３）人的・知的交流、民間交流を維持・促進する。</t>
    <rPh sb="103" eb="105">
      <t>コウリュウ</t>
    </rPh>
    <phoneticPr fontId="5"/>
  </si>
  <si>
    <t>日独フォーラム</t>
    <rPh sb="0" eb="2">
      <t>ニチドク</t>
    </rPh>
    <phoneticPr fontId="5"/>
  </si>
  <si>
    <t>西バルカン協力イニシアティブ等関係費</t>
    <rPh sb="0" eb="1">
      <t>ニシ</t>
    </rPh>
    <rPh sb="5" eb="18">
      <t>キョウリョクイニシアティブトウカンケイヒ</t>
    </rPh>
    <phoneticPr fontId="5"/>
  </si>
  <si>
    <t>将来の課題のための日オーストリア委員会開催経費</t>
    <rPh sb="0" eb="2">
      <t>ショウライ</t>
    </rPh>
    <rPh sb="3" eb="5">
      <t>カダイ</t>
    </rPh>
    <rPh sb="9" eb="10">
      <t>ニチ</t>
    </rPh>
    <rPh sb="16" eb="19">
      <t>イインカイ</t>
    </rPh>
    <rPh sb="19" eb="21">
      <t>カイサイ</t>
    </rPh>
    <rPh sb="21" eb="23">
      <t>ケイヒ</t>
    </rPh>
    <phoneticPr fontId="5"/>
  </si>
  <si>
    <t>原発事故後協力協定関係費</t>
    <rPh sb="0" eb="12">
      <t>ゲンパツジコゴキョウリョクキョウテイカンケイヒ</t>
    </rPh>
    <phoneticPr fontId="5"/>
  </si>
  <si>
    <t>周年記念事業関係費</t>
    <rPh sb="0" eb="2">
      <t>シュウネン</t>
    </rPh>
    <rPh sb="2" eb="4">
      <t>キネン</t>
    </rPh>
    <rPh sb="4" eb="6">
      <t>ジギョウ</t>
    </rPh>
    <rPh sb="6" eb="9">
      <t>カンケイヒ</t>
    </rPh>
    <phoneticPr fontId="5"/>
  </si>
  <si>
    <t>中・東欧諸国との間での二国間及び国際場裏における協力の推進</t>
    <rPh sb="0" eb="1">
      <t>チュウ</t>
    </rPh>
    <rPh sb="2" eb="4">
      <t>トウオウ</t>
    </rPh>
    <rPh sb="4" eb="6">
      <t>ショコク</t>
    </rPh>
    <rPh sb="8" eb="9">
      <t>アイダ</t>
    </rPh>
    <rPh sb="11" eb="14">
      <t>ニコクカン</t>
    </rPh>
    <rPh sb="14" eb="15">
      <t>オヨ</t>
    </rPh>
    <rPh sb="16" eb="18">
      <t>コクサイ</t>
    </rPh>
    <rPh sb="18" eb="20">
      <t>ジョウリ</t>
    </rPh>
    <rPh sb="24" eb="26">
      <t>キョウリョク</t>
    </rPh>
    <rPh sb="27" eb="29">
      <t>スイシン</t>
    </rPh>
    <phoneticPr fontId="5"/>
  </si>
  <si>
    <t>回</t>
    <rPh sb="0" eb="1">
      <t>カイ</t>
    </rPh>
    <phoneticPr fontId="5"/>
  </si>
  <si>
    <t>政策評価等</t>
    <rPh sb="0" eb="2">
      <t>セイサク</t>
    </rPh>
    <rPh sb="2" eb="4">
      <t>ヒョウカ</t>
    </rPh>
    <rPh sb="4" eb="5">
      <t>トウ</t>
    </rPh>
    <phoneticPr fontId="5"/>
  </si>
  <si>
    <t>外務省</t>
  </si>
  <si>
    <t>外務省</t>
    <rPh sb="0" eb="3">
      <t>ガイムショウ</t>
    </rPh>
    <phoneticPr fontId="5"/>
  </si>
  <si>
    <t>○</t>
  </si>
  <si>
    <t>政府関係者や有識者、経済界や一般紙民党の参加を得た中・東欧諸国との間での専門家会合、シンポジウム等の実施回数。</t>
    <rPh sb="0" eb="2">
      <t>セイフ</t>
    </rPh>
    <rPh sb="2" eb="5">
      <t>カンケイシャ</t>
    </rPh>
    <rPh sb="6" eb="9">
      <t>ユウシキシャ</t>
    </rPh>
    <rPh sb="10" eb="13">
      <t>ケイザイカイ</t>
    </rPh>
    <rPh sb="14" eb="17">
      <t>イッパンシ</t>
    </rPh>
    <rPh sb="17" eb="19">
      <t>ミントウ</t>
    </rPh>
    <rPh sb="20" eb="22">
      <t>サンカ</t>
    </rPh>
    <rPh sb="23" eb="24">
      <t>エ</t>
    </rPh>
    <rPh sb="25" eb="26">
      <t>チュウ</t>
    </rPh>
    <rPh sb="27" eb="29">
      <t>トウオウ</t>
    </rPh>
    <rPh sb="29" eb="31">
      <t>ショコク</t>
    </rPh>
    <rPh sb="33" eb="34">
      <t>アイダ</t>
    </rPh>
    <rPh sb="36" eb="39">
      <t>センモンカ</t>
    </rPh>
    <rPh sb="39" eb="41">
      <t>カイゴウ</t>
    </rPh>
    <rPh sb="48" eb="49">
      <t>トウ</t>
    </rPh>
    <rPh sb="50" eb="52">
      <t>ジッシ</t>
    </rPh>
    <rPh sb="52" eb="54">
      <t>カイスウ</t>
    </rPh>
    <phoneticPr fontId="5"/>
  </si>
  <si>
    <t>-</t>
    <phoneticPr fontId="5"/>
  </si>
  <si>
    <t>執行額／シンポジウム等実施回数　　　　　　　　　　　　　　</t>
    <rPh sb="0" eb="2">
      <t>シッコウ</t>
    </rPh>
    <rPh sb="2" eb="3">
      <t>ガク</t>
    </rPh>
    <rPh sb="10" eb="11">
      <t>トウ</t>
    </rPh>
    <rPh sb="11" eb="13">
      <t>ジッシ</t>
    </rPh>
    <rPh sb="13" eb="15">
      <t>カイスウ</t>
    </rPh>
    <phoneticPr fontId="5"/>
  </si>
  <si>
    <t>百万円</t>
    <rPh sb="0" eb="2">
      <t>ヒャクマン</t>
    </rPh>
    <rPh sb="2" eb="3">
      <t>エン</t>
    </rPh>
    <phoneticPr fontId="5"/>
  </si>
  <si>
    <t>執行額/件</t>
    <rPh sb="0" eb="2">
      <t>シッコウ</t>
    </rPh>
    <rPh sb="2" eb="3">
      <t>ガク</t>
    </rPh>
    <rPh sb="4" eb="5">
      <t>ケン</t>
    </rPh>
    <phoneticPr fontId="5"/>
  </si>
  <si>
    <t>25/7</t>
    <phoneticPr fontId="5"/>
  </si>
  <si>
    <t>24/8</t>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</si>
  <si>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</si>
  <si>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施策　Ⅰ－４　欧州地域外交　３　西欧及び中・東欧諸国との間での二国間関係及び国際社会における協力の推進。</t>
    <rPh sb="0" eb="2">
      <t>シサク</t>
    </rPh>
    <rPh sb="7" eb="9">
      <t>オウシュウ</t>
    </rPh>
    <rPh sb="9" eb="11">
      <t>チイキ</t>
    </rPh>
    <rPh sb="11" eb="13">
      <t>ガイコウ</t>
    </rPh>
    <rPh sb="16" eb="18">
      <t>セイオウ</t>
    </rPh>
    <rPh sb="18" eb="19">
      <t>オヨ</t>
    </rPh>
    <rPh sb="20" eb="21">
      <t>チュウ</t>
    </rPh>
    <rPh sb="22" eb="24">
      <t>トウオウ</t>
    </rPh>
    <rPh sb="24" eb="26">
      <t>ショコク</t>
    </rPh>
    <rPh sb="28" eb="29">
      <t>アイダ</t>
    </rPh>
    <rPh sb="31" eb="34">
      <t>ニコクカン</t>
    </rPh>
    <rPh sb="34" eb="36">
      <t>カンケイ</t>
    </rPh>
    <rPh sb="36" eb="37">
      <t>オヨ</t>
    </rPh>
    <rPh sb="38" eb="40">
      <t>コクサイ</t>
    </rPh>
    <rPh sb="40" eb="42">
      <t>シャカイ</t>
    </rPh>
    <rPh sb="46" eb="48">
      <t>キョウリョク</t>
    </rPh>
    <rPh sb="49" eb="51">
      <t>スイシン</t>
    </rPh>
    <phoneticPr fontId="5"/>
  </si>
  <si>
    <t>無</t>
  </si>
  <si>
    <t>‐</t>
  </si>
  <si>
    <t>世論が日本に果たすべき役割としてあげる「国際平和への貢献」等を実施するものであり、国民のニーズに合致している。</t>
    <rPh sb="0" eb="2">
      <t>セロン</t>
    </rPh>
    <rPh sb="3" eb="5">
      <t>ニホン</t>
    </rPh>
    <rPh sb="6" eb="7">
      <t>ハ</t>
    </rPh>
    <rPh sb="11" eb="13">
      <t>ヤクワリ</t>
    </rPh>
    <rPh sb="20" eb="22">
      <t>コクサイ</t>
    </rPh>
    <rPh sb="22" eb="24">
      <t>ヘイワ</t>
    </rPh>
    <rPh sb="26" eb="28">
      <t>コウケン</t>
    </rPh>
    <rPh sb="29" eb="30">
      <t>トウ</t>
    </rPh>
    <rPh sb="31" eb="33">
      <t>ジッシ</t>
    </rPh>
    <rPh sb="41" eb="43">
      <t>コクミン</t>
    </rPh>
    <rPh sb="48" eb="50">
      <t>ガッチ</t>
    </rPh>
    <phoneticPr fontId="5"/>
  </si>
  <si>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33" eb="35">
      <t>ミンカン</t>
    </rPh>
    <rPh sb="36" eb="37">
      <t>ユダ</t>
    </rPh>
    <rPh sb="42" eb="45">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</si>
  <si>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</si>
  <si>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企画競争、見積もり合わせを実施適切に選定している。</t>
    <rPh sb="0" eb="2">
      <t>キカク</t>
    </rPh>
    <rPh sb="2" eb="4">
      <t>キョウソウ</t>
    </rPh>
    <rPh sb="5" eb="7">
      <t>ミツ</t>
    </rPh>
    <rPh sb="9" eb="10">
      <t>ア</t>
    </rPh>
    <rPh sb="13" eb="17">
      <t>ジッシテキセツ</t>
    </rPh>
    <rPh sb="18" eb="20">
      <t>センテイ</t>
    </rPh>
    <phoneticPr fontId="5"/>
  </si>
  <si>
    <t>見積もり合わせや企画競争を実施し、コスト削減等に努めている。</t>
    <rPh sb="0" eb="2">
      <t>ミツ</t>
    </rPh>
    <rPh sb="4" eb="5">
      <t>ア</t>
    </rPh>
    <rPh sb="8" eb="12">
      <t>キカクキョウソウ</t>
    </rPh>
    <rPh sb="13" eb="15">
      <t>ジッシ</t>
    </rPh>
    <rPh sb="20" eb="22">
      <t>サクゲン</t>
    </rPh>
    <rPh sb="22" eb="23">
      <t>トウ</t>
    </rPh>
    <rPh sb="24" eb="25">
      <t>ツト</t>
    </rPh>
    <phoneticPr fontId="5"/>
  </si>
  <si>
    <t>事業目的に則した費目・使途に限定。</t>
    <rPh sb="0" eb="2">
      <t>ジギョウ</t>
    </rPh>
    <rPh sb="2" eb="4">
      <t>モクテキ</t>
    </rPh>
    <rPh sb="5" eb="6">
      <t>ソク</t>
    </rPh>
    <rPh sb="8" eb="10">
      <t>ヒモク</t>
    </rPh>
    <rPh sb="11" eb="13">
      <t>シト</t>
    </rPh>
    <rPh sb="14" eb="16">
      <t>ゲンテイ</t>
    </rPh>
    <phoneticPr fontId="5"/>
  </si>
  <si>
    <t>首脳間・外相間協議において定量的な成果目標を実現。また、所管国首脳間・外相間の信頼関係が更に醸成されるよう努めている。</t>
    <rPh sb="0" eb="3">
      <t>シュノウカン</t>
    </rPh>
    <rPh sb="4" eb="7">
      <t>ガイショウカン</t>
    </rPh>
    <rPh sb="7" eb="9">
      <t>キョウギ</t>
    </rPh>
    <rPh sb="13" eb="16">
      <t>テイリョウテキ</t>
    </rPh>
    <rPh sb="17" eb="19">
      <t>セイカ</t>
    </rPh>
    <rPh sb="19" eb="21">
      <t>モクヒョウ</t>
    </rPh>
    <rPh sb="22" eb="24">
      <t>ジツゲン</t>
    </rPh>
    <rPh sb="28" eb="30">
      <t>ショカン</t>
    </rPh>
    <rPh sb="30" eb="31">
      <t>コク</t>
    </rPh>
    <rPh sb="31" eb="34">
      <t>シュノウカン</t>
    </rPh>
    <rPh sb="35" eb="38">
      <t>ガイショウカン</t>
    </rPh>
    <rPh sb="39" eb="41">
      <t>シンライ</t>
    </rPh>
    <rPh sb="41" eb="43">
      <t>カンケイ</t>
    </rPh>
    <rPh sb="44" eb="45">
      <t>サラ</t>
    </rPh>
    <rPh sb="46" eb="48">
      <t>ジョウセイ</t>
    </rPh>
    <rPh sb="53" eb="54">
      <t>ツト</t>
    </rPh>
    <phoneticPr fontId="5"/>
  </si>
  <si>
    <t>単位当たりのコスト削減等費用対効果面で見込み以上の活動実績を上げてきている。</t>
    <rPh sb="0" eb="2">
      <t>タンイ</t>
    </rPh>
    <rPh sb="2" eb="3">
      <t>ア</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5"/>
  </si>
  <si>
    <t>良好な中・東欧諸国との間で、二国間関係に止まらず、国民の陽性の高い国際社会共通の諸課題に対する協力関係をいっそう発展させるため、要人の往来や協議等を活性化させ、関係の更なる緊密化を図るとともに、政府レベルに止まらず、引き続き人的・知的交流等、民間交流の促進を図っている。また、日本の外交政策に対する中・東欧諸国の理解を促進している。これらを進めるために実施する各種事業は、競争性のある調達を行う等効率的な実施に努めている。</t>
    <rPh sb="0" eb="2">
      <t>リョウコウ</t>
    </rPh>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</si>
  <si>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</si>
  <si>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239、新24-23、251</t>
    <rPh sb="4" eb="5">
      <t>シン</t>
    </rPh>
    <phoneticPr fontId="5"/>
  </si>
  <si>
    <t>022、新25-11、新25-12</t>
    <rPh sb="4" eb="5">
      <t>シン</t>
    </rPh>
    <rPh sb="11" eb="12">
      <t>シン</t>
    </rPh>
    <phoneticPr fontId="5"/>
  </si>
  <si>
    <t>022</t>
    <phoneticPr fontId="5"/>
  </si>
  <si>
    <t>023</t>
    <phoneticPr fontId="5"/>
  </si>
  <si>
    <t>028</t>
    <phoneticPr fontId="5"/>
  </si>
  <si>
    <t>027</t>
    <phoneticPr fontId="5"/>
  </si>
  <si>
    <t>諸謝金</t>
    <rPh sb="0" eb="1">
      <t>ショ</t>
    </rPh>
    <rPh sb="1" eb="3">
      <t>シャキン</t>
    </rPh>
    <phoneticPr fontId="5"/>
  </si>
  <si>
    <t>事務局業務委託</t>
    <rPh sb="0" eb="3">
      <t>ジムキョク</t>
    </rPh>
    <rPh sb="3" eb="5">
      <t>ギョウム</t>
    </rPh>
    <rPh sb="5" eb="7">
      <t>イタク</t>
    </rPh>
    <phoneticPr fontId="5"/>
  </si>
  <si>
    <t>翻訳・パンフ作成</t>
    <rPh sb="0" eb="2">
      <t>ホンヤク</t>
    </rPh>
    <rPh sb="6" eb="8">
      <t>サクセイ</t>
    </rPh>
    <phoneticPr fontId="5"/>
  </si>
  <si>
    <t>旅費</t>
    <rPh sb="0" eb="2">
      <t>リョヒ</t>
    </rPh>
    <phoneticPr fontId="5"/>
  </si>
  <si>
    <t>出張旅費</t>
    <rPh sb="0" eb="2">
      <t>シュッチョウ</t>
    </rPh>
    <rPh sb="2" eb="4">
      <t>リョヒ</t>
    </rPh>
    <phoneticPr fontId="5"/>
  </si>
  <si>
    <t>業務委託費</t>
    <rPh sb="0" eb="2">
      <t>ギョウム</t>
    </rPh>
    <rPh sb="2" eb="5">
      <t>イタクヒ</t>
    </rPh>
    <phoneticPr fontId="5"/>
  </si>
  <si>
    <t>庁費</t>
    <rPh sb="0" eb="2">
      <t>チョウヒ</t>
    </rPh>
    <phoneticPr fontId="5"/>
  </si>
  <si>
    <t>レセプション開催費</t>
    <rPh sb="6" eb="9">
      <t>カイサイヒ</t>
    </rPh>
    <phoneticPr fontId="5"/>
  </si>
  <si>
    <t>財団法人　日本国際交流センター</t>
    <rPh sb="0" eb="4">
      <t>ザイダンホウジン</t>
    </rPh>
    <rPh sb="5" eb="7">
      <t>ニホン</t>
    </rPh>
    <rPh sb="7" eb="9">
      <t>コクサイ</t>
    </rPh>
    <rPh sb="9" eb="11">
      <t>コウリュウ</t>
    </rPh>
    <phoneticPr fontId="5"/>
  </si>
  <si>
    <t>株式会社　アーバン・コネクションズ</t>
    <rPh sb="0" eb="4">
      <t>カブシキガイシャ</t>
    </rPh>
    <phoneticPr fontId="5"/>
  </si>
  <si>
    <t>職員Ａ</t>
    <rPh sb="0" eb="2">
      <t>ショクイン</t>
    </rPh>
    <phoneticPr fontId="5"/>
  </si>
  <si>
    <t>職員Ｂ</t>
    <rPh sb="0" eb="2">
      <t>ショクイン</t>
    </rPh>
    <phoneticPr fontId="5"/>
  </si>
  <si>
    <t>職員Ｃ</t>
    <rPh sb="0" eb="2">
      <t>ショクイン</t>
    </rPh>
    <phoneticPr fontId="5"/>
  </si>
  <si>
    <t>業務打ち合わせ</t>
    <rPh sb="0" eb="3">
      <t>ギョウムウ</t>
    </rPh>
    <rPh sb="4" eb="5">
      <t>ア</t>
    </rPh>
    <phoneticPr fontId="5"/>
  </si>
  <si>
    <t>西バルカン基金</t>
    <rPh sb="0" eb="1">
      <t>ニシ</t>
    </rPh>
    <rPh sb="5" eb="7">
      <t>キキン</t>
    </rPh>
    <phoneticPr fontId="5"/>
  </si>
  <si>
    <t>事業委託</t>
    <rPh sb="0" eb="2">
      <t>ジギョウ</t>
    </rPh>
    <rPh sb="2" eb="4">
      <t>イタク</t>
    </rPh>
    <phoneticPr fontId="5"/>
  </si>
  <si>
    <t>在チェコ大使館</t>
    <rPh sb="0" eb="1">
      <t>ザイ</t>
    </rPh>
    <rPh sb="4" eb="7">
      <t>タイシカン</t>
    </rPh>
    <phoneticPr fontId="5"/>
  </si>
  <si>
    <t>周年事業</t>
    <rPh sb="0" eb="2">
      <t>シュウネン</t>
    </rPh>
    <rPh sb="2" eb="4">
      <t>ジギョウ</t>
    </rPh>
    <phoneticPr fontId="5"/>
  </si>
  <si>
    <t>中・東欧課所管国との首脳間・外相間協議の実施回数</t>
    <rPh sb="0" eb="1">
      <t>チュウ</t>
    </rPh>
    <rPh sb="2" eb="4">
      <t>トウオウ</t>
    </rPh>
    <rPh sb="4" eb="5">
      <t>カ</t>
    </rPh>
    <rPh sb="5" eb="7">
      <t>ショカン</t>
    </rPh>
    <rPh sb="7" eb="8">
      <t>コク</t>
    </rPh>
    <rPh sb="10" eb="12">
      <t>シュノウ</t>
    </rPh>
    <rPh sb="12" eb="13">
      <t>カン</t>
    </rPh>
    <rPh sb="14" eb="16">
      <t>ガイショウ</t>
    </rPh>
    <rPh sb="16" eb="17">
      <t>カン</t>
    </rPh>
    <rPh sb="17" eb="19">
      <t>キョウギ</t>
    </rPh>
    <rPh sb="20" eb="22">
      <t>ジッシ</t>
    </rPh>
    <rPh sb="22" eb="24">
      <t>カイスウ</t>
    </rPh>
    <phoneticPr fontId="5"/>
  </si>
  <si>
    <t>0</t>
    <phoneticPr fontId="5"/>
  </si>
  <si>
    <t>26/3</t>
    <phoneticPr fontId="5"/>
  </si>
  <si>
    <t>花田貴裕</t>
    <rPh sb="0" eb="2">
      <t>ハナダ</t>
    </rPh>
    <rPh sb="2" eb="4">
      <t>タカヒロ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</si>
</sst>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45116</xdr:colOff>
      <xdr:row>748</xdr:row>
      <xdr:rowOff>38102</xdr:rowOff>
    </xdr:from>
    <xdr:to>
      <xdr:col>25</xdr:col>
      <xdr:colOff>98197</xdr:colOff>
      <xdr:row>749</xdr:row>
      <xdr:rowOff>125473</xdr:rowOff>
    </xdr:to>
    <xdr:grpSp>
      <xdr:nvGrpSpPr>
        <xdr:cNvPr id="2" name="グループ化 1">
          <a:extLst>
            <a:ext uri="{FF2B5EF4-FFF2-40B4-BE49-F238E27FC236}">
              <a16:creationId xmlns:a16="http://schemas.microsoft.com/office/drawing/2014/main" id="{00000000-0008-0000-0000-0000F1000000}"/>
            </a:ext>
          </a:extLst>
        </xdr:cNvPr>
        <xdr:cNvGrpSpPr/>
      </xdr:nvGrpSpPr>
      <xdr:grpSpPr>
        <a:xfrm>
          <a:off x="1702466" y="36556952"/>
          <a:ext cx="2999481" cy="2779771"/>
          <a:chOff x="1667626" y="45215774"/>
          <a:chExt cx="3304717" cy="4049268"/>
        </a:xfrm>
      </xdr:grpSpPr>
      <xdr:sp macro="" textlink="">
        <xdr:nvSpPr>
          <xdr:cNvPr id="3" name="テキスト ボックス 2">
            <a:extLst>
              <a:ext uri="{FF2B5EF4-FFF2-40B4-BE49-F238E27FC236}">
                <a16:creationId xmlns:a16="http://schemas.microsoft.com/office/drawing/2014/main" id="{00000000-0008-0000-0000-0000F2000000}"/>
              </a:ext>
            </a:extLst>
          </xdr:cNvPr>
          <xdr:cNvSpPr txBox="1"/>
        </xdr:nvSpPr>
        <xdr:spPr>
          <a:xfrm>
            <a:off x="1667626" y="45215774"/>
            <a:ext cx="3304717" cy="54050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１．日独フォーラム関係費（Ａ．ブロック）</a:t>
            </a:r>
          </a:p>
        </xdr:txBody>
      </xdr:sp>
      <xdr:grpSp>
        <xdr:nvGrpSpPr>
          <xdr:cNvPr id="6" name="グループ化 5">
            <a:extLst>
              <a:ext uri="{FF2B5EF4-FFF2-40B4-BE49-F238E27FC236}">
                <a16:creationId xmlns:a16="http://schemas.microsoft.com/office/drawing/2014/main" id="{00000000-0008-0000-0000-0000F5000000}"/>
              </a:ext>
            </a:extLst>
          </xdr:cNvPr>
          <xdr:cNvGrpSpPr/>
        </xdr:nvGrpSpPr>
        <xdr:grpSpPr>
          <a:xfrm>
            <a:off x="1952754" y="45908732"/>
            <a:ext cx="2204174" cy="3356310"/>
            <a:chOff x="2048004" y="60062882"/>
            <a:chExt cx="2204174" cy="3356310"/>
          </a:xfrm>
        </xdr:grpSpPr>
        <xdr:grpSp>
          <xdr:nvGrpSpPr>
            <xdr:cNvPr id="7" name="グループ化 6">
              <a:extLst>
                <a:ext uri="{FF2B5EF4-FFF2-40B4-BE49-F238E27FC236}">
                  <a16:creationId xmlns:a16="http://schemas.microsoft.com/office/drawing/2014/main" id="{00000000-0008-0000-0000-0000F6000000}"/>
                </a:ext>
              </a:extLst>
            </xdr:cNvPr>
            <xdr:cNvGrpSpPr/>
          </xdr:nvGrpSpPr>
          <xdr:grpSpPr>
            <a:xfrm>
              <a:off x="2048004" y="61648404"/>
              <a:ext cx="2204174" cy="1770788"/>
              <a:chOff x="2619504" y="61419804"/>
              <a:chExt cx="2204174" cy="1770788"/>
            </a:xfrm>
          </xdr:grpSpPr>
          <xdr:grpSp>
            <xdr:nvGrpSpPr>
              <xdr:cNvPr id="13" name="グループ化 7">
                <a:extLst>
                  <a:ext uri="{FF2B5EF4-FFF2-40B4-BE49-F238E27FC236}">
                    <a16:creationId xmlns:a16="http://schemas.microsoft.com/office/drawing/2014/main" id="{00000000-0008-0000-0000-0000FC000000}"/>
                  </a:ext>
                </a:extLst>
              </xdr:cNvPr>
              <xdr:cNvGrpSpPr>
                <a:grpSpLocks/>
              </xdr:cNvGrpSpPr>
            </xdr:nvGrpSpPr>
            <xdr:grpSpPr bwMode="auto">
              <a:xfrm>
                <a:off x="2619504" y="61419804"/>
                <a:ext cx="2204174" cy="1378173"/>
                <a:chOff x="-1409298" y="10411514"/>
                <a:chExt cx="1639984" cy="1609266"/>
              </a:xfrm>
            </xdr:grpSpPr>
            <xdr:sp macro="" textlink="">
              <xdr:nvSpPr>
                <xdr:cNvPr id="15" name="テキスト ボックス 2">
                  <a:extLst>
                    <a:ext uri="{FF2B5EF4-FFF2-40B4-BE49-F238E27FC236}">
                      <a16:creationId xmlns:a16="http://schemas.microsoft.com/office/drawing/2014/main" id="{00000000-0008-0000-0000-0000FE000000}"/>
                    </a:ext>
                  </a:extLst>
                </xdr:cNvPr>
                <xdr:cNvSpPr txBox="1"/>
              </xdr:nvSpPr>
              <xdr:spPr>
                <a:xfrm>
                  <a:off x="-1409298" y="10777207"/>
                  <a:ext cx="1639984" cy="124357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（財）日本国際交流ｾﾝﾀｰ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２．６百万円</a:t>
                  </a:r>
                </a:p>
              </xdr:txBody>
            </xdr:sp>
            <xdr:sp macro="" textlink="">
              <xdr:nvSpPr>
                <xdr:cNvPr id="16" name="テキスト ボックス 4">
                  <a:extLst>
                    <a:ext uri="{FF2B5EF4-FFF2-40B4-BE49-F238E27FC236}">
                      <a16:creationId xmlns:a16="http://schemas.microsoft.com/office/drawing/2014/main" id="{00000000-0008-0000-0000-0000FF000000}"/>
                    </a:ext>
                  </a:extLst>
                </xdr:cNvPr>
                <xdr:cNvSpPr txBox="1"/>
              </xdr:nvSpPr>
              <xdr:spPr>
                <a:xfrm>
                  <a:off x="-1172036" y="10411514"/>
                  <a:ext cx="1171115" cy="26087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4" name="大かっこ 13">
                <a:extLst>
                  <a:ext uri="{FF2B5EF4-FFF2-40B4-BE49-F238E27FC236}">
                    <a16:creationId xmlns:a16="http://schemas.microsoft.com/office/drawing/2014/main" id="{00000000-0008-0000-0000-0000FD000000}"/>
                  </a:ext>
                </a:extLst>
              </xdr:cNvPr>
              <xdr:cNvSpPr/>
            </xdr:nvSpPr>
            <xdr:spPr bwMode="auto">
              <a:xfrm>
                <a:off x="2871966" y="62902796"/>
                <a:ext cx="1695970" cy="28779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9" name="グループ化 8">
              <a:extLst>
                <a:ext uri="{FF2B5EF4-FFF2-40B4-BE49-F238E27FC236}">
                  <a16:creationId xmlns:a16="http://schemas.microsoft.com/office/drawing/2014/main" id="{00000000-0008-0000-0000-0000F8000000}"/>
                </a:ext>
              </a:extLst>
            </xdr:cNvPr>
            <xdr:cNvGrpSpPr/>
          </xdr:nvGrpSpPr>
          <xdr:grpSpPr>
            <a:xfrm>
              <a:off x="2219191" y="60062882"/>
              <a:ext cx="1878724" cy="1422722"/>
              <a:chOff x="2743066" y="59758082"/>
              <a:chExt cx="1878724" cy="1422722"/>
            </a:xfrm>
          </xdr:grpSpPr>
          <xdr:sp macro="" textlink="">
            <xdr:nvSpPr>
              <xdr:cNvPr id="11" name="テキスト ボックス 10">
                <a:extLst>
                  <a:ext uri="{FF2B5EF4-FFF2-40B4-BE49-F238E27FC236}">
                    <a16:creationId xmlns:a16="http://schemas.microsoft.com/office/drawing/2014/main" id="{00000000-0008-0000-0000-0000FA000000}"/>
                  </a:ext>
                </a:extLst>
              </xdr:cNvPr>
              <xdr:cNvSpPr txBox="1"/>
            </xdr:nvSpPr>
            <xdr:spPr bwMode="auto">
              <a:xfrm>
                <a:off x="2743066" y="59758082"/>
                <a:ext cx="1878724" cy="103447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２．６百万円</a:t>
                </a:r>
              </a:p>
            </xdr:txBody>
          </xdr:sp>
          <xdr:cxnSp macro="">
            <xdr:nvCxnSpPr>
              <xdr:cNvPr id="12" name="直線矢印コネクタ 11">
                <a:extLst>
                  <a:ext uri="{FF2B5EF4-FFF2-40B4-BE49-F238E27FC236}">
                    <a16:creationId xmlns:a16="http://schemas.microsoft.com/office/drawing/2014/main" id="{00000000-0008-0000-0000-0000FB000000}"/>
                  </a:ext>
                </a:extLst>
              </xdr:cNvPr>
              <xdr:cNvCxnSpPr/>
            </xdr:nvCxnSpPr>
            <xdr:spPr bwMode="auto">
              <a:xfrm flipH="1">
                <a:off x="3616846" y="60812172"/>
                <a:ext cx="2" cy="36863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clientData/>
  </xdr:twoCellAnchor>
  <xdr:twoCellAnchor>
    <xdr:from>
      <xdr:col>28</xdr:col>
      <xdr:colOff>41275</xdr:colOff>
      <xdr:row>748</xdr:row>
      <xdr:rowOff>66675</xdr:rowOff>
    </xdr:from>
    <xdr:to>
      <xdr:col>48</xdr:col>
      <xdr:colOff>138548</xdr:colOff>
      <xdr:row>749</xdr:row>
      <xdr:rowOff>103464</xdr:rowOff>
    </xdr:to>
    <xdr:sp macro="" textlink="">
      <xdr:nvSpPr>
        <xdr:cNvPr id="48" name="テキスト ボックス 47">
          <a:extLst>
            <a:ext uri="{FF2B5EF4-FFF2-40B4-BE49-F238E27FC236}">
              <a16:creationId xmlns:a16="http://schemas.microsoft.com/office/drawing/2014/main" id="{00000000-0008-0000-0000-000035010000}"/>
            </a:ext>
          </a:extLst>
        </xdr:cNvPr>
        <xdr:cNvSpPr txBox="1"/>
      </xdr:nvSpPr>
      <xdr:spPr>
        <a:xfrm>
          <a:off x="5641975" y="79524225"/>
          <a:ext cx="4097773" cy="273236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２．中・東欧地域協力促進専門家会合（Ｂ．ブロック）</a:t>
          </a:r>
        </a:p>
      </xdr:txBody>
    </xdr:sp>
    <xdr:clientData/>
  </xdr:twoCellAnchor>
  <xdr:twoCellAnchor>
    <xdr:from>
      <xdr:col>31</xdr:col>
      <xdr:colOff>37941</xdr:colOff>
      <xdr:row>748</xdr:row>
      <xdr:rowOff>438117</xdr:rowOff>
    </xdr:from>
    <xdr:to>
      <xdr:col>40</xdr:col>
      <xdr:colOff>87312</xdr:colOff>
      <xdr:row>749</xdr:row>
      <xdr:rowOff>9619</xdr:rowOff>
    </xdr:to>
    <xdr:grpSp>
      <xdr:nvGrpSpPr>
        <xdr:cNvPr id="49" name="グループ化 48">
          <a:extLst>
            <a:ext uri="{FF2B5EF4-FFF2-40B4-BE49-F238E27FC236}">
              <a16:creationId xmlns:a16="http://schemas.microsoft.com/office/drawing/2014/main" id="{00000000-0008-0000-0000-000079010000}"/>
            </a:ext>
          </a:extLst>
        </xdr:cNvPr>
        <xdr:cNvGrpSpPr/>
      </xdr:nvGrpSpPr>
      <xdr:grpSpPr>
        <a:xfrm>
          <a:off x="5746591" y="36956967"/>
          <a:ext cx="1706721" cy="2263902"/>
          <a:chOff x="6543590" y="56479029"/>
          <a:chExt cx="1878724" cy="2221656"/>
        </a:xfrm>
      </xdr:grpSpPr>
      <xdr:grpSp>
        <xdr:nvGrpSpPr>
          <xdr:cNvPr id="50" name="グループ化 49">
            <a:extLst>
              <a:ext uri="{FF2B5EF4-FFF2-40B4-BE49-F238E27FC236}">
                <a16:creationId xmlns:a16="http://schemas.microsoft.com/office/drawing/2014/main" id="{00000000-0008-0000-0000-00007A010000}"/>
              </a:ext>
            </a:extLst>
          </xdr:cNvPr>
          <xdr:cNvGrpSpPr/>
        </xdr:nvGrpSpPr>
        <xdr:grpSpPr>
          <a:xfrm>
            <a:off x="6827549" y="57216425"/>
            <a:ext cx="1319106" cy="1484260"/>
            <a:chOff x="6951374" y="58035575"/>
            <a:chExt cx="1319106" cy="1484260"/>
          </a:xfrm>
        </xdr:grpSpPr>
        <xdr:grpSp>
          <xdr:nvGrpSpPr>
            <xdr:cNvPr id="66" name="グループ化 65">
              <a:extLst>
                <a:ext uri="{FF2B5EF4-FFF2-40B4-BE49-F238E27FC236}">
                  <a16:creationId xmlns:a16="http://schemas.microsoft.com/office/drawing/2014/main" id="{00000000-0008-0000-0000-000091010000}"/>
                </a:ext>
              </a:extLst>
            </xdr:cNvPr>
            <xdr:cNvGrpSpPr/>
          </xdr:nvGrpSpPr>
          <xdr:grpSpPr>
            <a:xfrm>
              <a:off x="6951374" y="58211221"/>
              <a:ext cx="1319106" cy="1308614"/>
              <a:chOff x="11984818" y="59963190"/>
              <a:chExt cx="2245900" cy="824638"/>
            </a:xfrm>
          </xdr:grpSpPr>
          <xdr:sp macro="" textlink="">
            <xdr:nvSpPr>
              <xdr:cNvPr id="71" name="テキスト ボックス 12">
                <a:extLst>
                  <a:ext uri="{FF2B5EF4-FFF2-40B4-BE49-F238E27FC236}">
                    <a16:creationId xmlns:a16="http://schemas.microsoft.com/office/drawing/2014/main" id="{00000000-0008-0000-0000-000096010000}"/>
                  </a:ext>
                </a:extLst>
              </xdr:cNvPr>
              <xdr:cNvSpPr txBox="1"/>
            </xdr:nvSpPr>
            <xdr:spPr bwMode="auto">
              <a:xfrm>
                <a:off x="12082891" y="60211390"/>
                <a:ext cx="2146649" cy="57643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Ｂ．（株）アーバン・コネクションズ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０．０７百万円</a:t>
                </a:r>
              </a:p>
            </xdr:txBody>
          </xdr:sp>
          <xdr:sp macro="" textlink="">
            <xdr:nvSpPr>
              <xdr:cNvPr id="72" name="テキスト ボックス 71">
                <a:extLst>
                  <a:ext uri="{FF2B5EF4-FFF2-40B4-BE49-F238E27FC236}">
                    <a16:creationId xmlns:a16="http://schemas.microsoft.com/office/drawing/2014/main" id="{00000000-0008-0000-0000-000097010000}"/>
                  </a:ext>
                </a:extLst>
              </xdr:cNvPr>
              <xdr:cNvSpPr txBox="1"/>
            </xdr:nvSpPr>
            <xdr:spPr bwMode="auto">
              <a:xfrm>
                <a:off x="11984818" y="59963190"/>
                <a:ext cx="2245900"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58" name="直線矢印コネクタ 57">
              <a:extLst>
                <a:ext uri="{FF2B5EF4-FFF2-40B4-BE49-F238E27FC236}">
                  <a16:creationId xmlns:a16="http://schemas.microsoft.com/office/drawing/2014/main" id="{00000000-0008-0000-0000-000089010000}"/>
                </a:ext>
              </a:extLst>
            </xdr:cNvPr>
            <xdr:cNvCxnSpPr/>
          </xdr:nvCxnSpPr>
          <xdr:spPr bwMode="auto">
            <a:xfrm>
              <a:off x="7557678" y="58035575"/>
              <a:ext cx="9675" cy="25203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53" name="テキスト ボックス 52">
            <a:extLst>
              <a:ext uri="{FF2B5EF4-FFF2-40B4-BE49-F238E27FC236}">
                <a16:creationId xmlns:a16="http://schemas.microsoft.com/office/drawing/2014/main" id="{00000000-0008-0000-0000-000080010000}"/>
              </a:ext>
            </a:extLst>
          </xdr:cNvPr>
          <xdr:cNvSpPr txBox="1"/>
        </xdr:nvSpPr>
        <xdr:spPr bwMode="auto">
          <a:xfrm>
            <a:off x="6543590" y="56479029"/>
            <a:ext cx="1878724" cy="7187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０．０７百万円</a:t>
            </a:r>
          </a:p>
        </xdr:txBody>
      </xdr:sp>
    </xdr:grpSp>
    <xdr:clientData/>
  </xdr:twoCellAnchor>
  <xdr:twoCellAnchor>
    <xdr:from>
      <xdr:col>9</xdr:col>
      <xdr:colOff>41275</xdr:colOff>
      <xdr:row>750</xdr:row>
      <xdr:rowOff>158750</xdr:rowOff>
    </xdr:from>
    <xdr:to>
      <xdr:col>29</xdr:col>
      <xdr:colOff>57149</xdr:colOff>
      <xdr:row>756</xdr:row>
      <xdr:rowOff>752475</xdr:rowOff>
    </xdr:to>
    <xdr:grpSp>
      <xdr:nvGrpSpPr>
        <xdr:cNvPr id="95" name="グループ化 94">
          <a:extLst>
            <a:ext uri="{FF2B5EF4-FFF2-40B4-BE49-F238E27FC236}">
              <a16:creationId xmlns:a16="http://schemas.microsoft.com/office/drawing/2014/main" id="{00000000-0008-0000-0000-0000D1010000}"/>
            </a:ext>
          </a:extLst>
        </xdr:cNvPr>
        <xdr:cNvGrpSpPr/>
      </xdr:nvGrpSpPr>
      <xdr:grpSpPr>
        <a:xfrm>
          <a:off x="1698625" y="39725600"/>
          <a:ext cx="3698874" cy="3127375"/>
          <a:chOff x="-2027533" y="54816964"/>
          <a:chExt cx="3800476" cy="3115639"/>
        </a:xfrm>
      </xdr:grpSpPr>
      <xdr:grpSp>
        <xdr:nvGrpSpPr>
          <xdr:cNvPr id="96" name="グループ化 95">
            <a:extLst>
              <a:ext uri="{FF2B5EF4-FFF2-40B4-BE49-F238E27FC236}">
                <a16:creationId xmlns:a16="http://schemas.microsoft.com/office/drawing/2014/main" id="{00000000-0008-0000-0000-0000D2010000}"/>
              </a:ext>
            </a:extLst>
          </xdr:cNvPr>
          <xdr:cNvGrpSpPr/>
        </xdr:nvGrpSpPr>
        <xdr:grpSpPr>
          <a:xfrm>
            <a:off x="-1588901" y="55199073"/>
            <a:ext cx="1723783" cy="2733530"/>
            <a:chOff x="-1588901" y="55199073"/>
            <a:chExt cx="1723783" cy="2733530"/>
          </a:xfrm>
        </xdr:grpSpPr>
        <xdr:grpSp>
          <xdr:nvGrpSpPr>
            <xdr:cNvPr id="98" name="グループ化 97">
              <a:extLst>
                <a:ext uri="{FF2B5EF4-FFF2-40B4-BE49-F238E27FC236}">
                  <a16:creationId xmlns:a16="http://schemas.microsoft.com/office/drawing/2014/main" id="{00000000-0008-0000-0000-0000D4010000}"/>
                </a:ext>
              </a:extLst>
            </xdr:cNvPr>
            <xdr:cNvGrpSpPr/>
          </xdr:nvGrpSpPr>
          <xdr:grpSpPr>
            <a:xfrm>
              <a:off x="-1588901" y="55199073"/>
              <a:ext cx="1723783" cy="2733530"/>
              <a:chOff x="-1598426" y="55218123"/>
              <a:chExt cx="1723783" cy="2733530"/>
            </a:xfrm>
          </xdr:grpSpPr>
          <xdr:sp macro="" textlink="">
            <xdr:nvSpPr>
              <xdr:cNvPr id="100" name="テキスト ボックス 99">
                <a:extLst>
                  <a:ext uri="{FF2B5EF4-FFF2-40B4-BE49-F238E27FC236}">
                    <a16:creationId xmlns:a16="http://schemas.microsoft.com/office/drawing/2014/main" id="{00000000-0008-0000-0000-0000D6010000}"/>
                  </a:ext>
                </a:extLst>
              </xdr:cNvPr>
              <xdr:cNvSpPr txBox="1"/>
            </xdr:nvSpPr>
            <xdr:spPr bwMode="auto">
              <a:xfrm>
                <a:off x="-1524482" y="55218123"/>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０．１７</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1" name="直線矢印コネクタ 100">
                <a:extLst>
                  <a:ext uri="{FF2B5EF4-FFF2-40B4-BE49-F238E27FC236}">
                    <a16:creationId xmlns:a16="http://schemas.microsoft.com/office/drawing/2014/main" id="{00000000-0008-0000-0000-0000D7010000}"/>
                  </a:ext>
                </a:extLst>
              </xdr:cNvPr>
              <xdr:cNvCxnSpPr>
                <a:stCxn id="100" idx="2"/>
                <a:endCxn id="99" idx="0"/>
              </xdr:cNvCxnSpPr>
            </xdr:nvCxnSpPr>
            <xdr:spPr bwMode="auto">
              <a:xfrm>
                <a:off x="-733318" y="55860418"/>
                <a:ext cx="7319" cy="286925"/>
              </a:xfrm>
              <a:prstGeom prst="straightConnector1">
                <a:avLst/>
              </a:prstGeom>
              <a:noFill/>
              <a:ln w="9525" cap="flat" cmpd="sng" algn="ctr">
                <a:solidFill>
                  <a:sysClr val="windowText" lastClr="000000"/>
                </a:solidFill>
                <a:prstDash val="solid"/>
                <a:tailEnd type="arrow"/>
              </a:ln>
              <a:effectLst/>
            </xdr:spPr>
          </xdr:cxnSp>
          <xdr:sp macro="" textlink="">
            <xdr:nvSpPr>
              <xdr:cNvPr id="102" name="テキスト ボックス 101">
                <a:extLst>
                  <a:ext uri="{FF2B5EF4-FFF2-40B4-BE49-F238E27FC236}">
                    <a16:creationId xmlns:a16="http://schemas.microsoft.com/office/drawing/2014/main" id="{00000000-0008-0000-0000-0000D8010000}"/>
                  </a:ext>
                </a:extLst>
              </xdr:cNvPr>
              <xdr:cNvSpPr txBox="1"/>
            </xdr:nvSpPr>
            <xdr:spPr bwMode="auto">
              <a:xfrm>
                <a:off x="-1598426" y="56480819"/>
                <a:ext cx="1723783" cy="8319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Ｃ．出張者（３名）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０．１７百万円</a:t>
                </a:r>
              </a:p>
            </xdr:txBody>
          </xdr:sp>
          <xdr:sp macro="" textlink="">
            <xdr:nvSpPr>
              <xdr:cNvPr id="103" name="大かっこ 102">
                <a:extLst>
                  <a:ext uri="{FF2B5EF4-FFF2-40B4-BE49-F238E27FC236}">
                    <a16:creationId xmlns:a16="http://schemas.microsoft.com/office/drawing/2014/main" id="{00000000-0008-0000-0000-0000D9010000}"/>
                  </a:ext>
                </a:extLst>
              </xdr:cNvPr>
              <xdr:cNvSpPr/>
            </xdr:nvSpPr>
            <xdr:spPr bwMode="auto">
              <a:xfrm>
                <a:off x="-1540689" y="5746475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国内出張旅費　　　　　　　　　　　　　　　　　　　　　　　　　　　　　　　　　　　　　　　　　　　　　　　　　　　　　　　　　　　　　　　　　　　　　　　　　　　　　　　　　　　　　　　　　　　　　　　　　　　　　　　　　　　　　　　　　　　　　　　　　　　　　　　　　　　　　　　　　　　　　　　　　　　　　　　　　　　　　　　　　　　　　　　　　　　　　　　　　　　　　　　　　　　　　　　　　　　　　　　　　　　　　　　　　　　　　　　　　　　　　　　　　　　　　　　　　　　　　　　　　　　　　　　　　　　　　　　　　　　　　　　　　　　　　　　　　　　　　　　　　　　　　　　　　　　　　　　　　　　　　　　　　　　　　　　　　　　　　　　　　　　　　　　　　　　　　　　　　　　　　　　　　　　　　　　　　　　　　　　　　　　　　　　　　　　　　　　　　　　　　　　　　　　　　　　　　　　　　　　　　　　　　　　　　　　　　　　　　　　　　　　　　　　　　　　　　　　　　　　　　　　　　　　　　　　　　　　　　　　　　　　　　　　　　　　　　　　　　　　　　　　　　　　　　　　　　　　　　　　　　　　　　　　　　　　　　　　　　　　　　　　　　　　　　　　　　　　　　　　　　　　　　　　　　　　　　　　　　　　　　　　　　　　　　　　　　　　　　　　　　　　　　　　　　　　　　　　　　　　　　　　　　　　　　　　　　　　　　　　　　　　　　　　　　　　　　　　　　　　　　　　　　　　　　　　　　　　　　　　　　　　　　　　　　　　　　　　　　　　　　　　　　　　　　　　　　　　　　　　　　　　　　　　　　　　　　　　　　　　　　　　　　　　　　　　　　　　　　　　　　　　　　　　　　　　　　　　　　　　　　　　　　　　　　　　　　　　　　　　　　　　　　　　　　　　　　　　　　　　　　　　　　　　　　　　　　　　　　　　　　　　　　　　　　　　　　　　　　　　　　　　　　　　　　　　　　　　　　　　　　　　　　　　　　　　　　　　　　　　　　　　　　　　　　　　　　　　　　　　　　　　　</a:t>
                </a:r>
              </a:p>
            </xdr:txBody>
          </xdr:sp>
        </xdr:grpSp>
        <xdr:sp macro="" textlink="">
          <xdr:nvSpPr>
            <xdr:cNvPr id="99" name="テキスト ボックス 98">
              <a:extLst>
                <a:ext uri="{FF2B5EF4-FFF2-40B4-BE49-F238E27FC236}">
                  <a16:creationId xmlns:a16="http://schemas.microsoft.com/office/drawing/2014/main" id="{00000000-0008-0000-0000-0000D5010000}"/>
                </a:ext>
              </a:extLst>
            </xdr:cNvPr>
            <xdr:cNvSpPr txBox="1"/>
          </xdr:nvSpPr>
          <xdr:spPr bwMode="auto">
            <a:xfrm>
              <a:off x="-1497168" y="56128293"/>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97" name="テキスト ボックス 96">
            <a:extLst>
              <a:ext uri="{FF2B5EF4-FFF2-40B4-BE49-F238E27FC236}">
                <a16:creationId xmlns:a16="http://schemas.microsoft.com/office/drawing/2014/main" id="{00000000-0008-0000-0000-0000D3010000}"/>
              </a:ext>
            </a:extLst>
          </xdr:cNvPr>
          <xdr:cNvSpPr txBox="1"/>
        </xdr:nvSpPr>
        <xdr:spPr>
          <a:xfrm>
            <a:off x="-2027533" y="5481696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３．原発事故後協力協定関係費（Ｃ．ブロック）</a:t>
            </a:r>
          </a:p>
        </xdr:txBody>
      </xdr:sp>
    </xdr:grpSp>
    <xdr:clientData/>
  </xdr:twoCellAnchor>
  <xdr:twoCellAnchor>
    <xdr:from>
      <xdr:col>9</xdr:col>
      <xdr:colOff>47625</xdr:colOff>
      <xdr:row>756</xdr:row>
      <xdr:rowOff>1285899</xdr:rowOff>
    </xdr:from>
    <xdr:to>
      <xdr:col>29</xdr:col>
      <xdr:colOff>63499</xdr:colOff>
      <xdr:row>758</xdr:row>
      <xdr:rowOff>47677</xdr:rowOff>
    </xdr:to>
    <xdr:grpSp>
      <xdr:nvGrpSpPr>
        <xdr:cNvPr id="108" name="グループ化 107">
          <a:extLst>
            <a:ext uri="{FF2B5EF4-FFF2-40B4-BE49-F238E27FC236}">
              <a16:creationId xmlns:a16="http://schemas.microsoft.com/office/drawing/2014/main" id="{00000000-0008-0000-0000-0000D1010000}"/>
            </a:ext>
          </a:extLst>
        </xdr:cNvPr>
        <xdr:cNvGrpSpPr/>
      </xdr:nvGrpSpPr>
      <xdr:grpSpPr>
        <a:xfrm>
          <a:off x="1704975" y="43386399"/>
          <a:ext cx="3698874" cy="2489228"/>
          <a:chOff x="2199559" y="50186209"/>
          <a:chExt cx="3800476" cy="2486212"/>
        </a:xfrm>
      </xdr:grpSpPr>
      <xdr:grpSp>
        <xdr:nvGrpSpPr>
          <xdr:cNvPr id="109" name="グループ化 108">
            <a:extLst>
              <a:ext uri="{FF2B5EF4-FFF2-40B4-BE49-F238E27FC236}">
                <a16:creationId xmlns:a16="http://schemas.microsoft.com/office/drawing/2014/main" id="{00000000-0008-0000-0000-0000D2010000}"/>
              </a:ext>
            </a:extLst>
          </xdr:cNvPr>
          <xdr:cNvGrpSpPr/>
        </xdr:nvGrpSpPr>
        <xdr:grpSpPr>
          <a:xfrm>
            <a:off x="2791413" y="50520870"/>
            <a:ext cx="1723783" cy="2151551"/>
            <a:chOff x="2791413" y="50520870"/>
            <a:chExt cx="1723783" cy="2151551"/>
          </a:xfrm>
        </xdr:grpSpPr>
        <xdr:grpSp>
          <xdr:nvGrpSpPr>
            <xdr:cNvPr id="111" name="グループ化 110">
              <a:extLst>
                <a:ext uri="{FF2B5EF4-FFF2-40B4-BE49-F238E27FC236}">
                  <a16:creationId xmlns:a16="http://schemas.microsoft.com/office/drawing/2014/main" id="{00000000-0008-0000-0000-0000D4010000}"/>
                </a:ext>
              </a:extLst>
            </xdr:cNvPr>
            <xdr:cNvGrpSpPr/>
          </xdr:nvGrpSpPr>
          <xdr:grpSpPr>
            <a:xfrm>
              <a:off x="2791413" y="50520870"/>
              <a:ext cx="1723783" cy="2151551"/>
              <a:chOff x="2781888" y="50539920"/>
              <a:chExt cx="1723783" cy="2151551"/>
            </a:xfrm>
          </xdr:grpSpPr>
          <xdr:sp macro="" textlink="">
            <xdr:nvSpPr>
              <xdr:cNvPr id="113" name="テキスト ボックス 112">
                <a:extLst>
                  <a:ext uri="{FF2B5EF4-FFF2-40B4-BE49-F238E27FC236}">
                    <a16:creationId xmlns:a16="http://schemas.microsoft.com/office/drawing/2014/main" id="{00000000-0008-0000-0000-0000D6010000}"/>
                  </a:ext>
                </a:extLst>
              </xdr:cNvPr>
              <xdr:cNvSpPr txBox="1"/>
            </xdr:nvSpPr>
            <xdr:spPr bwMode="auto">
              <a:xfrm>
                <a:off x="2792741" y="50539920"/>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０．１</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4" name="直線矢印コネクタ 113">
                <a:extLst>
                  <a:ext uri="{FF2B5EF4-FFF2-40B4-BE49-F238E27FC236}">
                    <a16:creationId xmlns:a16="http://schemas.microsoft.com/office/drawing/2014/main" id="{00000000-0008-0000-0000-0000D7010000}"/>
                  </a:ext>
                </a:extLst>
              </xdr:cNvPr>
              <xdr:cNvCxnSpPr>
                <a:stCxn id="113" idx="2"/>
              </xdr:cNvCxnSpPr>
            </xdr:nvCxnSpPr>
            <xdr:spPr bwMode="auto">
              <a:xfrm>
                <a:off x="3583904" y="51182215"/>
                <a:ext cx="3144" cy="256641"/>
              </a:xfrm>
              <a:prstGeom prst="straightConnector1">
                <a:avLst/>
              </a:prstGeom>
              <a:noFill/>
              <a:ln w="9525" cap="flat" cmpd="sng" algn="ctr">
                <a:solidFill>
                  <a:sysClr val="windowText" lastClr="000000"/>
                </a:solidFill>
                <a:prstDash val="solid"/>
                <a:tailEnd type="arrow"/>
              </a:ln>
              <a:effectLst/>
            </xdr:spPr>
          </xdr:cxnSp>
          <xdr:sp macro="" textlink="">
            <xdr:nvSpPr>
              <xdr:cNvPr id="115" name="テキスト ボックス 114">
                <a:extLst>
                  <a:ext uri="{FF2B5EF4-FFF2-40B4-BE49-F238E27FC236}">
                    <a16:creationId xmlns:a16="http://schemas.microsoft.com/office/drawing/2014/main" id="{00000000-0008-0000-0000-0000D8010000}"/>
                  </a:ext>
                </a:extLst>
              </xdr:cNvPr>
              <xdr:cNvSpPr txBox="1"/>
            </xdr:nvSpPr>
            <xdr:spPr bwMode="auto">
              <a:xfrm>
                <a:off x="2781888" y="51859552"/>
                <a:ext cx="1723783" cy="8319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Ｅ．在チェコ大使館</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grpSp>
        <xdr:sp macro="" textlink="">
          <xdr:nvSpPr>
            <xdr:cNvPr id="112" name="テキスト ボックス 111">
              <a:extLst>
                <a:ext uri="{FF2B5EF4-FFF2-40B4-BE49-F238E27FC236}">
                  <a16:creationId xmlns:a16="http://schemas.microsoft.com/office/drawing/2014/main" id="{00000000-0008-0000-0000-0000D5010000}"/>
                </a:ext>
              </a:extLst>
            </xdr:cNvPr>
            <xdr:cNvSpPr txBox="1"/>
          </xdr:nvSpPr>
          <xdr:spPr bwMode="auto">
            <a:xfrm>
              <a:off x="2811041" y="51469070"/>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外国送金</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10" name="テキスト ボックス 109">
            <a:extLst>
              <a:ext uri="{FF2B5EF4-FFF2-40B4-BE49-F238E27FC236}">
                <a16:creationId xmlns:a16="http://schemas.microsoft.com/office/drawing/2014/main" id="{00000000-0008-0000-0000-0000D3010000}"/>
              </a:ext>
            </a:extLst>
          </xdr:cNvPr>
          <xdr:cNvSpPr txBox="1"/>
        </xdr:nvSpPr>
        <xdr:spPr>
          <a:xfrm>
            <a:off x="2199559" y="50186209"/>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５．周年事業関係費（Ｅ．ブロック）</a:t>
            </a:r>
          </a:p>
        </xdr:txBody>
      </xdr:sp>
    </xdr:grpSp>
    <xdr:clientData/>
  </xdr:twoCellAnchor>
  <xdr:twoCellAnchor>
    <xdr:from>
      <xdr:col>29</xdr:col>
      <xdr:colOff>133350</xdr:colOff>
      <xdr:row>750</xdr:row>
      <xdr:rowOff>180975</xdr:rowOff>
    </xdr:from>
    <xdr:to>
      <xdr:col>49</xdr:col>
      <xdr:colOff>149224</xdr:colOff>
      <xdr:row>756</xdr:row>
      <xdr:rowOff>774700</xdr:rowOff>
    </xdr:to>
    <xdr:grpSp>
      <xdr:nvGrpSpPr>
        <xdr:cNvPr id="125" name="グループ化 124">
          <a:extLst>
            <a:ext uri="{FF2B5EF4-FFF2-40B4-BE49-F238E27FC236}">
              <a16:creationId xmlns:a16="http://schemas.microsoft.com/office/drawing/2014/main" id="{00000000-0008-0000-0000-0000D1010000}"/>
            </a:ext>
          </a:extLst>
        </xdr:cNvPr>
        <xdr:cNvGrpSpPr/>
      </xdr:nvGrpSpPr>
      <xdr:grpSpPr>
        <a:xfrm>
          <a:off x="5473700" y="39747825"/>
          <a:ext cx="3698874" cy="3127375"/>
          <a:chOff x="-2027533" y="54816964"/>
          <a:chExt cx="3800476" cy="3115639"/>
        </a:xfrm>
      </xdr:grpSpPr>
      <xdr:grpSp>
        <xdr:nvGrpSpPr>
          <xdr:cNvPr id="126" name="グループ化 125">
            <a:extLst>
              <a:ext uri="{FF2B5EF4-FFF2-40B4-BE49-F238E27FC236}">
                <a16:creationId xmlns:a16="http://schemas.microsoft.com/office/drawing/2014/main" id="{00000000-0008-0000-0000-0000D2010000}"/>
              </a:ext>
            </a:extLst>
          </xdr:cNvPr>
          <xdr:cNvGrpSpPr/>
        </xdr:nvGrpSpPr>
        <xdr:grpSpPr>
          <a:xfrm>
            <a:off x="-1588901" y="55199073"/>
            <a:ext cx="1723783" cy="2733530"/>
            <a:chOff x="-1588901" y="55199073"/>
            <a:chExt cx="1723783" cy="2733530"/>
          </a:xfrm>
        </xdr:grpSpPr>
        <xdr:grpSp>
          <xdr:nvGrpSpPr>
            <xdr:cNvPr id="128" name="グループ化 127">
              <a:extLst>
                <a:ext uri="{FF2B5EF4-FFF2-40B4-BE49-F238E27FC236}">
                  <a16:creationId xmlns:a16="http://schemas.microsoft.com/office/drawing/2014/main" id="{00000000-0008-0000-0000-0000D4010000}"/>
                </a:ext>
              </a:extLst>
            </xdr:cNvPr>
            <xdr:cNvGrpSpPr/>
          </xdr:nvGrpSpPr>
          <xdr:grpSpPr>
            <a:xfrm>
              <a:off x="-1588901" y="55199073"/>
              <a:ext cx="1723783" cy="2733530"/>
              <a:chOff x="-1598426" y="55218123"/>
              <a:chExt cx="1723783" cy="2733530"/>
            </a:xfrm>
          </xdr:grpSpPr>
          <xdr:sp macro="" textlink="">
            <xdr:nvSpPr>
              <xdr:cNvPr id="130" name="テキスト ボックス 129">
                <a:extLst>
                  <a:ext uri="{FF2B5EF4-FFF2-40B4-BE49-F238E27FC236}">
                    <a16:creationId xmlns:a16="http://schemas.microsoft.com/office/drawing/2014/main" id="{00000000-0008-0000-0000-0000D6010000}"/>
                  </a:ext>
                </a:extLst>
              </xdr:cNvPr>
              <xdr:cNvSpPr txBox="1"/>
            </xdr:nvSpPr>
            <xdr:spPr bwMode="auto">
              <a:xfrm>
                <a:off x="-1524482" y="55218123"/>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５．４</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1" name="直線矢印コネクタ 130">
                <a:extLst>
                  <a:ext uri="{FF2B5EF4-FFF2-40B4-BE49-F238E27FC236}">
                    <a16:creationId xmlns:a16="http://schemas.microsoft.com/office/drawing/2014/main" id="{00000000-0008-0000-0000-0000D7010000}"/>
                  </a:ext>
                </a:extLst>
              </xdr:cNvPr>
              <xdr:cNvCxnSpPr>
                <a:stCxn id="130" idx="2"/>
                <a:endCxn id="129" idx="0"/>
              </xdr:cNvCxnSpPr>
            </xdr:nvCxnSpPr>
            <xdr:spPr bwMode="auto">
              <a:xfrm>
                <a:off x="-733318" y="55860418"/>
                <a:ext cx="7319" cy="286925"/>
              </a:xfrm>
              <a:prstGeom prst="straightConnector1">
                <a:avLst/>
              </a:prstGeom>
              <a:noFill/>
              <a:ln w="9525" cap="flat" cmpd="sng" algn="ctr">
                <a:solidFill>
                  <a:sysClr val="windowText" lastClr="000000"/>
                </a:solidFill>
                <a:prstDash val="solid"/>
                <a:tailEnd type="arrow"/>
              </a:ln>
              <a:effectLst/>
            </xdr:spPr>
          </xdr:cxnSp>
          <xdr:sp macro="" textlink="">
            <xdr:nvSpPr>
              <xdr:cNvPr id="132" name="テキスト ボックス 131">
                <a:extLst>
                  <a:ext uri="{FF2B5EF4-FFF2-40B4-BE49-F238E27FC236}">
                    <a16:creationId xmlns:a16="http://schemas.microsoft.com/office/drawing/2014/main" id="{00000000-0008-0000-0000-0000D8010000}"/>
                  </a:ext>
                </a:extLst>
              </xdr:cNvPr>
              <xdr:cNvSpPr txBox="1"/>
            </xdr:nvSpPr>
            <xdr:spPr bwMode="auto">
              <a:xfrm>
                <a:off x="-1598426" y="56480819"/>
                <a:ext cx="1723783" cy="8319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Ｄ．西バルカン基金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５．４百万円</a:t>
                </a:r>
              </a:p>
            </xdr:txBody>
          </xdr:sp>
          <xdr:sp macro="" textlink="">
            <xdr:nvSpPr>
              <xdr:cNvPr id="133" name="大かっこ 132">
                <a:extLst>
                  <a:ext uri="{FF2B5EF4-FFF2-40B4-BE49-F238E27FC236}">
                    <a16:creationId xmlns:a16="http://schemas.microsoft.com/office/drawing/2014/main" id="{00000000-0008-0000-0000-0000D9010000}"/>
                  </a:ext>
                </a:extLst>
              </xdr:cNvPr>
              <xdr:cNvSpPr/>
            </xdr:nvSpPr>
            <xdr:spPr bwMode="auto">
              <a:xfrm>
                <a:off x="-1540689" y="5746475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事業委託　　　　　　　　　　　　　　　　　　　　　　　　　　　　　　　　　　　　　　　　　　　　　　　　　　　　　　　　　　　　　　　　　　　　　　　　　　　　　　　　　　　　　　　　　　　　　　　　　　　　　　　　　　　　　　　　　　　　　　　　　　　　　　　　　　　　　　　　　　　　　　　　　　　　　　　　　　　　　　　　　　　　　　　　　　　　　　　　　　　　　　　　　　　　　　　　　　　　　　　　　　　　　　　　　　　　　　　　　　　　　　　　　　　　　　　　　　　　　　　　　　　　　　　　　　　　　　　　　　　　　　　　　　　　　　　　　　　　　　　　　　　　　　　　　　　　　　　　　　　　　　　　　　　　　　　　　　　　　　　　　　　　　　　　　　　　　　　　　　　　　　　　　　　　　　　　　　　　　　　　　　　　　　　　　　　　　　　　　　　　　　　　　　　　　　　　　　　　　　　　　　　　　　　　　　　　　　　　　　　　　　　　　　　　　　　　　　　　　　　　　　　　　　　　　　　　　　　　　　　　　　　　　　　　　　　　　　　　　　　　　　　　　　　　　　　　　　　　　　　　　　　　　　　　　　　　　　　　　　　　　　　　　　　　　　　　　　　　　　　　　　　　　　　　　　　　　　　　　　　　　　　　　　　　　　　　　　　　　　　　　　　　　　　　　　　　　　　　　　　　　　　　　　　　　　　　　　　　　　　　　　　　　　　　　　　　　　　　　　　　　　　　　　　　　　　　　　　　　　　　　　　　　　　　　　　　　　　　　　　　　　　　　　　　　　　　　　　　　　　　　　　　　　　　　　　　　　　　　　　　　　　　　　　　　　　　　　　　　　　　　　　　　　　　　　　　　　　　　　　　　　　　　　　　　　　　　　　　　　　　　　　　　　　　　　　　　　　　　　　　　　　　　　　　　　　　　　　　　　　　　　　　　　　　　　　　　　　　　　　　　　　　　　　　　　　　　　　　　　　　　　　　　　　　　　　　　　　　　　　　　　　　　　　　　　　　　　　　　　　　　　　　</a:t>
                </a:r>
              </a:p>
            </xdr:txBody>
          </xdr:sp>
        </xdr:grpSp>
        <xdr:sp macro="" textlink="">
          <xdr:nvSpPr>
            <xdr:cNvPr id="129" name="テキスト ボックス 128">
              <a:extLst>
                <a:ext uri="{FF2B5EF4-FFF2-40B4-BE49-F238E27FC236}">
                  <a16:creationId xmlns:a16="http://schemas.microsoft.com/office/drawing/2014/main" id="{00000000-0008-0000-0000-0000D5010000}"/>
                </a:ext>
              </a:extLst>
            </xdr:cNvPr>
            <xdr:cNvSpPr txBox="1"/>
          </xdr:nvSpPr>
          <xdr:spPr bwMode="auto">
            <a:xfrm>
              <a:off x="-1497168" y="56128293"/>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外国送金</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27" name="テキスト ボックス 126">
            <a:extLst>
              <a:ext uri="{FF2B5EF4-FFF2-40B4-BE49-F238E27FC236}">
                <a16:creationId xmlns:a16="http://schemas.microsoft.com/office/drawing/2014/main" id="{00000000-0008-0000-0000-0000D3010000}"/>
              </a:ext>
            </a:extLst>
          </xdr:cNvPr>
          <xdr:cNvSpPr txBox="1"/>
        </xdr:nvSpPr>
        <xdr:spPr>
          <a:xfrm>
            <a:off x="-2027533" y="5481696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４．西バルカン協力イニシアティブ等関係費（Ｄ．ブロック）</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31</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717</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701</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702</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565</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703</v>
      </c>
      <c r="AF5" s="697"/>
      <c r="AG5" s="697"/>
      <c r="AH5" s="697"/>
      <c r="AI5" s="697"/>
      <c r="AJ5" s="697"/>
      <c r="AK5" s="697"/>
      <c r="AL5" s="697"/>
      <c r="AM5" s="697"/>
      <c r="AN5" s="697"/>
      <c r="AO5" s="697"/>
      <c r="AP5" s="698"/>
      <c r="AQ5" s="699" t="s">
        <v>767</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704</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705</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707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直接実施、委託・請負、その他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25</v>
      </c>
      <c r="Q13" s="656"/>
      <c r="R13" s="656"/>
      <c r="S13" s="656"/>
      <c r="T13" s="656"/>
      <c r="U13" s="656"/>
      <c r="V13" s="657"/>
      <c r="W13" s="655">
        <v>24</v>
      </c>
      <c r="X13" s="656"/>
      <c r="Y13" s="656"/>
      <c r="Z13" s="656"/>
      <c r="AA13" s="656"/>
      <c r="AB13" s="656"/>
      <c r="AC13" s="657"/>
      <c r="AD13" s="655">
        <v>28</v>
      </c>
      <c r="AE13" s="656"/>
      <c r="AF13" s="656"/>
      <c r="AG13" s="656"/>
      <c r="AH13" s="656"/>
      <c r="AI13" s="656"/>
      <c r="AJ13" s="657"/>
      <c r="AK13" s="655">
        <v>26</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25</v>
      </c>
      <c r="Q18" s="874"/>
      <c r="R18" s="874"/>
      <c r="S18" s="874"/>
      <c r="T18" s="874"/>
      <c r="U18" s="874"/>
      <c r="V18" s="875"/>
      <c r="W18" s="873">
        <f>SUM(W13:AC17)</f>
        <v>24</v>
      </c>
      <c r="X18" s="874"/>
      <c r="Y18" s="874"/>
      <c r="Z18" s="874"/>
      <c r="AA18" s="874"/>
      <c r="AB18" s="874"/>
      <c r="AC18" s="875"/>
      <c r="AD18" s="873">
        <f>SUM(AD13:AJ17)</f>
        <v>28</v>
      </c>
      <c r="AE18" s="874"/>
      <c r="AF18" s="874"/>
      <c r="AG18" s="874"/>
      <c r="AH18" s="874"/>
      <c r="AI18" s="874"/>
      <c r="AJ18" s="875"/>
      <c r="AK18" s="873">
        <f>SUM(AK13:AQ17)</f>
        <v>26</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16</v>
      </c>
      <c r="Q19" s="656"/>
      <c r="R19" s="656"/>
      <c r="S19" s="656"/>
      <c r="T19" s="656"/>
      <c r="U19" s="656"/>
      <c r="V19" s="657"/>
      <c r="W19" s="655">
        <v>23</v>
      </c>
      <c r="X19" s="656"/>
      <c r="Y19" s="656"/>
      <c r="Z19" s="656"/>
      <c r="AA19" s="656"/>
      <c r="AB19" s="656"/>
      <c r="AC19" s="657"/>
      <c r="AD19" s="655">
        <v>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0.64</v>
      </c>
      <c r="Q20" s="316"/>
      <c r="R20" s="316"/>
      <c r="S20" s="316"/>
      <c r="T20" s="316"/>
      <c r="U20" s="316"/>
      <c r="V20" s="316"/>
      <c r="W20" s="316">
        <f t="shared" ref="W20" si="0">IF(W18=0, "-", SUM(W19)/W18)</f>
        <v>0.95833333333333337</v>
      </c>
      <c r="X20" s="316"/>
      <c r="Y20" s="316"/>
      <c r="Z20" s="316"/>
      <c r="AA20" s="316"/>
      <c r="AB20" s="316"/>
      <c r="AC20" s="316"/>
      <c r="AD20" s="316">
        <f t="shared" ref="AD20" si="1">IF(AD18=0, "-", SUM(AD19)/AD18)</f>
        <v>0.2857142857142857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0.64</v>
      </c>
      <c r="Q21" s="316"/>
      <c r="R21" s="316"/>
      <c r="S21" s="316"/>
      <c r="T21" s="316"/>
      <c r="U21" s="316"/>
      <c r="V21" s="316"/>
      <c r="W21" s="316">
        <f t="shared" ref="W21" si="2">IF(W19=0, "-", SUM(W19)/SUM(W13,W14))</f>
        <v>0.95833333333333337</v>
      </c>
      <c r="X21" s="316"/>
      <c r="Y21" s="316"/>
      <c r="Z21" s="316"/>
      <c r="AA21" s="316"/>
      <c r="AB21" s="316"/>
      <c r="AC21" s="316"/>
      <c r="AD21" s="316">
        <f t="shared" ref="AD21" si="3">IF(AD19=0, "-", SUM(AD19)/SUM(AD13,AD14))</f>
        <v>0.2857142857142857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708</v>
      </c>
      <c r="H23" s="966"/>
      <c r="I23" s="966"/>
      <c r="J23" s="966"/>
      <c r="K23" s="966"/>
      <c r="L23" s="966"/>
      <c r="M23" s="966"/>
      <c r="N23" s="966"/>
      <c r="O23" s="967"/>
      <c r="P23" s="915">
        <v>13</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709</v>
      </c>
      <c r="H24" s="932"/>
      <c r="I24" s="932"/>
      <c r="J24" s="932"/>
      <c r="K24" s="932"/>
      <c r="L24" s="932"/>
      <c r="M24" s="932"/>
      <c r="N24" s="932"/>
      <c r="O24" s="933"/>
      <c r="P24" s="655">
        <v>4</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t="s">
        <v>710</v>
      </c>
      <c r="H25" s="932"/>
      <c r="I25" s="932"/>
      <c r="J25" s="932"/>
      <c r="K25" s="932"/>
      <c r="L25" s="932"/>
      <c r="M25" s="932"/>
      <c r="N25" s="932"/>
      <c r="O25" s="933"/>
      <c r="P25" s="655">
        <v>2</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t="s">
        <v>711</v>
      </c>
      <c r="H26" s="932"/>
      <c r="I26" s="932"/>
      <c r="J26" s="932"/>
      <c r="K26" s="932"/>
      <c r="L26" s="932"/>
      <c r="M26" s="932"/>
      <c r="N26" s="932"/>
      <c r="O26" s="933"/>
      <c r="P26" s="655">
        <v>2</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t="s">
        <v>712</v>
      </c>
      <c r="H27" s="932"/>
      <c r="I27" s="932"/>
      <c r="J27" s="932"/>
      <c r="K27" s="932"/>
      <c r="L27" s="932"/>
      <c r="M27" s="932"/>
      <c r="N27" s="932"/>
      <c r="O27" s="933"/>
      <c r="P27" s="655">
        <v>1</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4</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26</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48</v>
      </c>
      <c r="AT31" s="137"/>
      <c r="AU31" s="200"/>
      <c r="AV31" s="200"/>
      <c r="AW31" s="392" t="s">
        <v>49</v>
      </c>
      <c r="AX31" s="393"/>
    </row>
    <row r="32" spans="1:50" ht="23.25" customHeight="1">
      <c r="A32" s="397"/>
      <c r="B32" s="395"/>
      <c r="C32" s="395"/>
      <c r="D32" s="395"/>
      <c r="E32" s="395"/>
      <c r="F32" s="396"/>
      <c r="G32" s="563" t="s">
        <v>713</v>
      </c>
      <c r="H32" s="564"/>
      <c r="I32" s="564"/>
      <c r="J32" s="564"/>
      <c r="K32" s="564"/>
      <c r="L32" s="564"/>
      <c r="M32" s="564"/>
      <c r="N32" s="564"/>
      <c r="O32" s="565"/>
      <c r="P32" s="108" t="s">
        <v>764</v>
      </c>
      <c r="Q32" s="108"/>
      <c r="R32" s="108"/>
      <c r="S32" s="108"/>
      <c r="T32" s="108"/>
      <c r="U32" s="108"/>
      <c r="V32" s="108"/>
      <c r="W32" s="108"/>
      <c r="X32" s="109"/>
      <c r="Y32" s="470" t="s">
        <v>50</v>
      </c>
      <c r="Z32" s="530"/>
      <c r="AA32" s="531"/>
      <c r="AB32" s="460" t="s">
        <v>714</v>
      </c>
      <c r="AC32" s="460"/>
      <c r="AD32" s="460"/>
      <c r="AE32" s="218">
        <v>35</v>
      </c>
      <c r="AF32" s="219"/>
      <c r="AG32" s="219"/>
      <c r="AH32" s="219"/>
      <c r="AI32" s="218">
        <v>60</v>
      </c>
      <c r="AJ32" s="219"/>
      <c r="AK32" s="219"/>
      <c r="AL32" s="219"/>
      <c r="AM32" s="218">
        <v>0</v>
      </c>
      <c r="AN32" s="219"/>
      <c r="AO32" s="219"/>
      <c r="AP32" s="219"/>
      <c r="AQ32" s="336"/>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714</v>
      </c>
      <c r="AC33" s="522"/>
      <c r="AD33" s="522"/>
      <c r="AE33" s="218">
        <v>18</v>
      </c>
      <c r="AF33" s="219"/>
      <c r="AG33" s="219"/>
      <c r="AH33" s="219"/>
      <c r="AI33" s="218">
        <v>23</v>
      </c>
      <c r="AJ33" s="219"/>
      <c r="AK33" s="219"/>
      <c r="AL33" s="219"/>
      <c r="AM33" s="218">
        <v>10</v>
      </c>
      <c r="AN33" s="219"/>
      <c r="AO33" s="219"/>
      <c r="AP33" s="219"/>
      <c r="AQ33" s="336">
        <v>10</v>
      </c>
      <c r="AR33" s="208"/>
      <c r="AS33" s="208"/>
      <c r="AT33" s="337"/>
      <c r="AU33" s="219"/>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152</v>
      </c>
      <c r="AF34" s="219"/>
      <c r="AG34" s="219"/>
      <c r="AH34" s="219"/>
      <c r="AI34" s="218">
        <v>261</v>
      </c>
      <c r="AJ34" s="219"/>
      <c r="AK34" s="219"/>
      <c r="AL34" s="219"/>
      <c r="AM34" s="218">
        <v>0</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719</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714</v>
      </c>
      <c r="AC101" s="460"/>
      <c r="AD101" s="460"/>
      <c r="AE101" s="282">
        <v>7</v>
      </c>
      <c r="AF101" s="282"/>
      <c r="AG101" s="282"/>
      <c r="AH101" s="282"/>
      <c r="AI101" s="282">
        <v>8</v>
      </c>
      <c r="AJ101" s="282"/>
      <c r="AK101" s="282"/>
      <c r="AL101" s="282"/>
      <c r="AM101" s="282">
        <v>0</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714</v>
      </c>
      <c r="AC102" s="460"/>
      <c r="AD102" s="460"/>
      <c r="AE102" s="282" t="s">
        <v>720</v>
      </c>
      <c r="AF102" s="282"/>
      <c r="AG102" s="282"/>
      <c r="AH102" s="282"/>
      <c r="AI102" s="282" t="s">
        <v>720</v>
      </c>
      <c r="AJ102" s="282"/>
      <c r="AK102" s="282"/>
      <c r="AL102" s="282"/>
      <c r="AM102" s="282">
        <v>3</v>
      </c>
      <c r="AN102" s="282"/>
      <c r="AO102" s="282"/>
      <c r="AP102" s="282"/>
      <c r="AQ102" s="282">
        <v>3</v>
      </c>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721</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722</v>
      </c>
      <c r="AC116" s="462"/>
      <c r="AD116" s="463"/>
      <c r="AE116" s="282">
        <v>4</v>
      </c>
      <c r="AF116" s="282"/>
      <c r="AG116" s="282"/>
      <c r="AH116" s="282"/>
      <c r="AI116" s="282">
        <v>3</v>
      </c>
      <c r="AJ116" s="282"/>
      <c r="AK116" s="282"/>
      <c r="AL116" s="282"/>
      <c r="AM116" s="282">
        <v>0</v>
      </c>
      <c r="AN116" s="282"/>
      <c r="AO116" s="282"/>
      <c r="AP116" s="282"/>
      <c r="AQ116" s="218">
        <v>3</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723</v>
      </c>
      <c r="AC117" s="472"/>
      <c r="AD117" s="473"/>
      <c r="AE117" s="550" t="s">
        <v>724</v>
      </c>
      <c r="AF117" s="550"/>
      <c r="AG117" s="550"/>
      <c r="AH117" s="550"/>
      <c r="AI117" s="550" t="s">
        <v>725</v>
      </c>
      <c r="AJ117" s="550"/>
      <c r="AK117" s="550"/>
      <c r="AL117" s="550"/>
      <c r="AM117" s="550" t="s">
        <v>765</v>
      </c>
      <c r="AN117" s="550"/>
      <c r="AO117" s="550"/>
      <c r="AP117" s="550"/>
      <c r="AQ117" s="550" t="s">
        <v>766</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thickBot="1">
      <c r="A131" s="190"/>
      <c r="B131" s="187"/>
      <c r="C131" s="181"/>
      <c r="D131" s="187"/>
      <c r="E131" s="175" t="s">
        <v>91</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34.5"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718</v>
      </c>
      <c r="AE702" s="342"/>
      <c r="AF702" s="342"/>
      <c r="AG702" s="379" t="s">
        <v>730</v>
      </c>
      <c r="AH702" s="380"/>
      <c r="AI702" s="380"/>
      <c r="AJ702" s="380"/>
      <c r="AK702" s="380"/>
      <c r="AL702" s="380"/>
      <c r="AM702" s="380"/>
      <c r="AN702" s="380"/>
      <c r="AO702" s="380"/>
      <c r="AP702" s="380"/>
      <c r="AQ702" s="380"/>
      <c r="AR702" s="380"/>
      <c r="AS702" s="380"/>
      <c r="AT702" s="380"/>
      <c r="AU702" s="380"/>
      <c r="AV702" s="380"/>
      <c r="AW702" s="380"/>
      <c r="AX702" s="381"/>
    </row>
    <row r="703" spans="1:51" ht="36.75"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718</v>
      </c>
      <c r="AE703" s="323"/>
      <c r="AF703" s="323"/>
      <c r="AG703" s="104" t="s">
        <v>731</v>
      </c>
      <c r="AH703" s="105"/>
      <c r="AI703" s="105"/>
      <c r="AJ703" s="105"/>
      <c r="AK703" s="105"/>
      <c r="AL703" s="105"/>
      <c r="AM703" s="105"/>
      <c r="AN703" s="105"/>
      <c r="AO703" s="105"/>
      <c r="AP703" s="105"/>
      <c r="AQ703" s="105"/>
      <c r="AR703" s="105"/>
      <c r="AS703" s="105"/>
      <c r="AT703" s="105"/>
      <c r="AU703" s="105"/>
      <c r="AV703" s="105"/>
      <c r="AW703" s="105"/>
      <c r="AX703" s="106"/>
    </row>
    <row r="704" spans="1:51" ht="32.25"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718</v>
      </c>
      <c r="AE704" s="781"/>
      <c r="AF704" s="781"/>
      <c r="AG704" s="168" t="s">
        <v>732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718</v>
      </c>
      <c r="AE705" s="713"/>
      <c r="AF705" s="713"/>
      <c r="AG705" s="128" t="s">
        <v>733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729</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9.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734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718</v>
      </c>
      <c r="AE711" s="323"/>
      <c r="AF711" s="323"/>
      <c r="AG711" s="104" t="s">
        <v>735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729</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729</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33.7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718</v>
      </c>
      <c r="AE714" s="803"/>
      <c r="AF714" s="804"/>
      <c r="AG714" s="734" t="s">
        <v>734</v>
      </c>
      <c r="AH714" s="735"/>
      <c r="AI714" s="735"/>
      <c r="AJ714" s="735"/>
      <c r="AK714" s="735"/>
      <c r="AL714" s="735"/>
      <c r="AM714" s="735"/>
      <c r="AN714" s="735"/>
      <c r="AO714" s="735"/>
      <c r="AP714" s="735"/>
      <c r="AQ714" s="735"/>
      <c r="AR714" s="735"/>
      <c r="AS714" s="735"/>
      <c r="AT714" s="735"/>
      <c r="AU714" s="735"/>
      <c r="AV714" s="735"/>
      <c r="AW714" s="735"/>
      <c r="AX714" s="736"/>
    </row>
    <row r="715" spans="1:50" ht="51"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718</v>
      </c>
      <c r="AE715" s="603"/>
      <c r="AF715" s="654"/>
      <c r="AG715" s="740" t="s">
        <v>736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718</v>
      </c>
      <c r="AE716" s="625"/>
      <c r="AF716" s="625"/>
      <c r="AG716" s="104" t="s">
        <v>737</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718</v>
      </c>
      <c r="AE717" s="323"/>
      <c r="AF717" s="323"/>
      <c r="AG717" s="104" t="s">
        <v>737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729</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738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739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705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705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740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741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742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743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744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745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744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716</v>
      </c>
      <c r="F746" s="954"/>
      <c r="G746" s="954"/>
      <c r="H746" s="100" t="str">
        <f>IF(E746="","","-")</f>
        <v>-</v>
      </c>
      <c r="I746" s="954"/>
      <c r="J746" s="954"/>
      <c r="K746" s="100" t="str">
        <f>IF(I746="","","-")</f>
        <v/>
      </c>
      <c r="L746" s="955">
        <v>32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716</v>
      </c>
      <c r="F747" s="954"/>
      <c r="G747" s="954"/>
      <c r="H747" s="100" t="str">
        <f>IF(E747="","","-")</f>
        <v>-</v>
      </c>
      <c r="I747" s="954"/>
      <c r="J747" s="954"/>
      <c r="K747" s="100" t="str">
        <f>IF(I747="","","-")</f>
        <v/>
      </c>
      <c r="L747" s="955">
        <v>32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33"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12.2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60.7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53.7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40.2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87" customHeight="1" thickBo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8.7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746</v>
      </c>
      <c r="H789" s="669"/>
      <c r="I789" s="669"/>
      <c r="J789" s="669"/>
      <c r="K789" s="670"/>
      <c r="L789" s="662" t="s">
        <v>747</v>
      </c>
      <c r="M789" s="663"/>
      <c r="N789" s="663"/>
      <c r="O789" s="663"/>
      <c r="P789" s="663"/>
      <c r="Q789" s="663"/>
      <c r="R789" s="663"/>
      <c r="S789" s="663"/>
      <c r="T789" s="663"/>
      <c r="U789" s="663"/>
      <c r="V789" s="663"/>
      <c r="W789" s="663"/>
      <c r="X789" s="664"/>
      <c r="Y789" s="382">
        <v>2.6</v>
      </c>
      <c r="Z789" s="383"/>
      <c r="AA789" s="383"/>
      <c r="AB789" s="800"/>
      <c r="AC789" s="668" t="s">
        <v>746</v>
      </c>
      <c r="AD789" s="669"/>
      <c r="AE789" s="669"/>
      <c r="AF789" s="669"/>
      <c r="AG789" s="670"/>
      <c r="AH789" s="662" t="s">
        <v>748</v>
      </c>
      <c r="AI789" s="663"/>
      <c r="AJ789" s="663"/>
      <c r="AK789" s="663"/>
      <c r="AL789" s="663"/>
      <c r="AM789" s="663"/>
      <c r="AN789" s="663"/>
      <c r="AO789" s="663"/>
      <c r="AP789" s="663"/>
      <c r="AQ789" s="663"/>
      <c r="AR789" s="663"/>
      <c r="AS789" s="663"/>
      <c r="AT789" s="664"/>
      <c r="AU789" s="382">
        <v>7.0000000000000007E-2</v>
      </c>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2.6</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7.0000000000000007E-2</v>
      </c>
      <c r="AV799" s="827"/>
      <c r="AW799" s="827"/>
      <c r="AX799" s="829"/>
    </row>
    <row r="800" spans="1:51" ht="24.75"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2</v>
      </c>
    </row>
    <row r="802" spans="1:51" ht="24.75" customHeight="1">
      <c r="A802" s="629"/>
      <c r="B802" s="630"/>
      <c r="C802" s="630"/>
      <c r="D802" s="630"/>
      <c r="E802" s="630"/>
      <c r="F802" s="631"/>
      <c r="G802" s="668" t="s">
        <v>749</v>
      </c>
      <c r="H802" s="669"/>
      <c r="I802" s="669"/>
      <c r="J802" s="669"/>
      <c r="K802" s="670"/>
      <c r="L802" s="662" t="s">
        <v>750</v>
      </c>
      <c r="M802" s="663"/>
      <c r="N802" s="663"/>
      <c r="O802" s="663"/>
      <c r="P802" s="663"/>
      <c r="Q802" s="663"/>
      <c r="R802" s="663"/>
      <c r="S802" s="663"/>
      <c r="T802" s="663"/>
      <c r="U802" s="663"/>
      <c r="V802" s="663"/>
      <c r="W802" s="663"/>
      <c r="X802" s="664"/>
      <c r="Y802" s="382">
        <v>6.0000000000000001E-3</v>
      </c>
      <c r="Z802" s="383"/>
      <c r="AA802" s="383"/>
      <c r="AB802" s="800"/>
      <c r="AC802" s="668" t="s">
        <v>746</v>
      </c>
      <c r="AD802" s="669"/>
      <c r="AE802" s="669"/>
      <c r="AF802" s="669"/>
      <c r="AG802" s="670"/>
      <c r="AH802" s="662" t="s">
        <v>751</v>
      </c>
      <c r="AI802" s="663"/>
      <c r="AJ802" s="663"/>
      <c r="AK802" s="663"/>
      <c r="AL802" s="663"/>
      <c r="AM802" s="663"/>
      <c r="AN802" s="663"/>
      <c r="AO802" s="663"/>
      <c r="AP802" s="663"/>
      <c r="AQ802" s="663"/>
      <c r="AR802" s="663"/>
      <c r="AS802" s="663"/>
      <c r="AT802" s="664"/>
      <c r="AU802" s="382">
        <v>5.4</v>
      </c>
      <c r="AV802" s="383"/>
      <c r="AW802" s="383"/>
      <c r="AX802" s="384"/>
      <c r="AY802">
        <f t="shared" ref="AY802:AY812" si="115">$AY$800</f>
        <v>2</v>
      </c>
    </row>
    <row r="803" spans="1:51" ht="24.75"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6.0000000000000001E-3</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5.4</v>
      </c>
      <c r="AV812" s="827"/>
      <c r="AW812" s="827"/>
      <c r="AX812" s="829"/>
      <c r="AY812">
        <f t="shared" si="115"/>
        <v>2</v>
      </c>
    </row>
    <row r="813" spans="1:51" ht="24.75"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1</v>
      </c>
    </row>
    <row r="814" spans="1:51" ht="24.75"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1</v>
      </c>
    </row>
    <row r="815" spans="1:51" ht="24.75" customHeight="1">
      <c r="A815" s="629"/>
      <c r="B815" s="630"/>
      <c r="C815" s="630"/>
      <c r="D815" s="630"/>
      <c r="E815" s="630"/>
      <c r="F815" s="631"/>
      <c r="G815" s="668" t="s">
        <v>752</v>
      </c>
      <c r="H815" s="669"/>
      <c r="I815" s="669"/>
      <c r="J815" s="669"/>
      <c r="K815" s="670"/>
      <c r="L815" s="662" t="s">
        <v>753</v>
      </c>
      <c r="M815" s="663"/>
      <c r="N815" s="663"/>
      <c r="O815" s="663"/>
      <c r="P815" s="663"/>
      <c r="Q815" s="663"/>
      <c r="R815" s="663"/>
      <c r="S815" s="663"/>
      <c r="T815" s="663"/>
      <c r="U815" s="663"/>
      <c r="V815" s="663"/>
      <c r="W815" s="663"/>
      <c r="X815" s="664"/>
      <c r="Y815" s="382">
        <v>0.1</v>
      </c>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1</v>
      </c>
    </row>
    <row r="816" spans="1:51" ht="24.75"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1</v>
      </c>
    </row>
    <row r="817" spans="1:51" ht="24.75"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1</v>
      </c>
    </row>
    <row r="818" spans="1:51" ht="24.75"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1</v>
      </c>
    </row>
    <row r="819" spans="1:51" ht="24.75"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1</v>
      </c>
    </row>
    <row r="820" spans="1:51" ht="24.75"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1</v>
      </c>
    </row>
    <row r="821" spans="1:51" ht="24.75"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1</v>
      </c>
    </row>
    <row r="822" spans="1:51" ht="24.75"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1</v>
      </c>
    </row>
    <row r="823" spans="1:51" ht="24.75"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1</v>
      </c>
    </row>
    <row r="824" spans="1:51" ht="24.75"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1</v>
      </c>
    </row>
    <row r="825" spans="1:51" ht="24.75" customHeigh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0.1</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1</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754</v>
      </c>
      <c r="D845" s="343"/>
      <c r="E845" s="343"/>
      <c r="F845" s="343"/>
      <c r="G845" s="343"/>
      <c r="H845" s="343"/>
      <c r="I845" s="343"/>
      <c r="J845" s="344">
        <v>1010405009378</v>
      </c>
      <c r="K845" s="345"/>
      <c r="L845" s="345"/>
      <c r="M845" s="345"/>
      <c r="N845" s="345"/>
      <c r="O845" s="345"/>
      <c r="P845" s="359" t="s">
        <v>747</v>
      </c>
      <c r="Q845" s="346"/>
      <c r="R845" s="346"/>
      <c r="S845" s="346"/>
      <c r="T845" s="346"/>
      <c r="U845" s="346"/>
      <c r="V845" s="346"/>
      <c r="W845" s="346"/>
      <c r="X845" s="346"/>
      <c r="Y845" s="347">
        <v>2.6</v>
      </c>
      <c r="Z845" s="348"/>
      <c r="AA845" s="348"/>
      <c r="AB845" s="349"/>
      <c r="AC845" s="350" t="s">
        <v>279</v>
      </c>
      <c r="AD845" s="351"/>
      <c r="AE845" s="351"/>
      <c r="AF845" s="351"/>
      <c r="AG845" s="351"/>
      <c r="AH845" s="366">
        <v>2</v>
      </c>
      <c r="AI845" s="367"/>
      <c r="AJ845" s="367"/>
      <c r="AK845" s="367"/>
      <c r="AL845" s="354">
        <v>50</v>
      </c>
      <c r="AM845" s="355"/>
      <c r="AN845" s="355"/>
      <c r="AO845" s="356"/>
      <c r="AP845" s="357"/>
      <c r="AQ845" s="357"/>
      <c r="AR845" s="357"/>
      <c r="AS845" s="357"/>
      <c r="AT845" s="357"/>
      <c r="AU845" s="357"/>
      <c r="AV845" s="357"/>
      <c r="AW845" s="357"/>
      <c r="AX845" s="357"/>
    </row>
    <row r="846" spans="1:51" ht="30"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1</v>
      </c>
    </row>
    <row r="878" spans="1:51" ht="30" customHeight="1">
      <c r="A878" s="370">
        <v>1</v>
      </c>
      <c r="B878" s="370">
        <v>1</v>
      </c>
      <c r="C878" s="358" t="s">
        <v>755</v>
      </c>
      <c r="D878" s="343"/>
      <c r="E878" s="343"/>
      <c r="F878" s="343"/>
      <c r="G878" s="343"/>
      <c r="H878" s="343"/>
      <c r="I878" s="343"/>
      <c r="J878" s="344">
        <v>2011001000473</v>
      </c>
      <c r="K878" s="345"/>
      <c r="L878" s="345"/>
      <c r="M878" s="345"/>
      <c r="N878" s="345"/>
      <c r="O878" s="345"/>
      <c r="P878" s="359" t="s">
        <v>748</v>
      </c>
      <c r="Q878" s="346"/>
      <c r="R878" s="346"/>
      <c r="S878" s="346"/>
      <c r="T878" s="346"/>
      <c r="U878" s="346"/>
      <c r="V878" s="346"/>
      <c r="W878" s="346"/>
      <c r="X878" s="346"/>
      <c r="Y878" s="347">
        <v>0.1</v>
      </c>
      <c r="Z878" s="348"/>
      <c r="AA878" s="348"/>
      <c r="AB878" s="349"/>
      <c r="AC878" s="350" t="s">
        <v>301</v>
      </c>
      <c r="AD878" s="351"/>
      <c r="AE878" s="351"/>
      <c r="AF878" s="351"/>
      <c r="AG878" s="351"/>
      <c r="AH878" s="366">
        <v>2</v>
      </c>
      <c r="AI878" s="367"/>
      <c r="AJ878" s="367"/>
      <c r="AK878" s="367"/>
      <c r="AL878" s="354">
        <v>50</v>
      </c>
      <c r="AM878" s="355"/>
      <c r="AN878" s="355"/>
      <c r="AO878" s="356"/>
      <c r="AP878" s="357"/>
      <c r="AQ878" s="357"/>
      <c r="AR878" s="357"/>
      <c r="AS878" s="357"/>
      <c r="AT878" s="357"/>
      <c r="AU878" s="357"/>
      <c r="AV878" s="357"/>
      <c r="AW878" s="357"/>
      <c r="AX878" s="357"/>
      <c r="AY878">
        <f t="shared" si="118"/>
        <v>1</v>
      </c>
    </row>
    <row r="879" spans="1:51" ht="30"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1</v>
      </c>
    </row>
    <row r="911" spans="1:51" ht="30" customHeight="1">
      <c r="A911" s="370">
        <v>1</v>
      </c>
      <c r="B911" s="370">
        <v>1</v>
      </c>
      <c r="C911" s="358" t="s">
        <v>756</v>
      </c>
      <c r="D911" s="343"/>
      <c r="E911" s="343"/>
      <c r="F911" s="343"/>
      <c r="G911" s="343"/>
      <c r="H911" s="343"/>
      <c r="I911" s="343"/>
      <c r="J911" s="344"/>
      <c r="K911" s="345"/>
      <c r="L911" s="345"/>
      <c r="M911" s="345"/>
      <c r="N911" s="345"/>
      <c r="O911" s="345"/>
      <c r="P911" s="359" t="s">
        <v>759</v>
      </c>
      <c r="Q911" s="346"/>
      <c r="R911" s="346"/>
      <c r="S911" s="346"/>
      <c r="T911" s="346"/>
      <c r="U911" s="346"/>
      <c r="V911" s="346"/>
      <c r="W911" s="346"/>
      <c r="X911" s="346"/>
      <c r="Y911" s="347">
        <v>6.0000000000000001E-3</v>
      </c>
      <c r="Z911" s="348"/>
      <c r="AA911" s="348"/>
      <c r="AB911" s="349"/>
      <c r="AC911" s="350" t="s">
        <v>40</v>
      </c>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1</v>
      </c>
    </row>
    <row r="912" spans="1:51" ht="30" customHeight="1">
      <c r="A912" s="370">
        <v>2</v>
      </c>
      <c r="B912" s="370">
        <v>1</v>
      </c>
      <c r="C912" s="358" t="s">
        <v>757</v>
      </c>
      <c r="D912" s="343"/>
      <c r="E912" s="343"/>
      <c r="F912" s="343"/>
      <c r="G912" s="343"/>
      <c r="H912" s="343"/>
      <c r="I912" s="343"/>
      <c r="J912" s="344"/>
      <c r="K912" s="345"/>
      <c r="L912" s="345"/>
      <c r="M912" s="345"/>
      <c r="N912" s="345"/>
      <c r="O912" s="345"/>
      <c r="P912" s="359" t="s">
        <v>759</v>
      </c>
      <c r="Q912" s="346"/>
      <c r="R912" s="346"/>
      <c r="S912" s="346"/>
      <c r="T912" s="346"/>
      <c r="U912" s="346"/>
      <c r="V912" s="346"/>
      <c r="W912" s="346"/>
      <c r="X912" s="346"/>
      <c r="Y912" s="347">
        <v>0</v>
      </c>
      <c r="Z912" s="348"/>
      <c r="AA912" s="348"/>
      <c r="AB912" s="349"/>
      <c r="AC912" s="350" t="s">
        <v>40</v>
      </c>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1</v>
      </c>
    </row>
    <row r="913" spans="1:51" ht="30" customHeight="1">
      <c r="A913" s="370">
        <v>3</v>
      </c>
      <c r="B913" s="370">
        <v>1</v>
      </c>
      <c r="C913" s="358" t="s">
        <v>758</v>
      </c>
      <c r="D913" s="343"/>
      <c r="E913" s="343"/>
      <c r="F913" s="343"/>
      <c r="G913" s="343"/>
      <c r="H913" s="343"/>
      <c r="I913" s="343"/>
      <c r="J913" s="344"/>
      <c r="K913" s="345"/>
      <c r="L913" s="345"/>
      <c r="M913" s="345"/>
      <c r="N913" s="345"/>
      <c r="O913" s="345"/>
      <c r="P913" s="359" t="s">
        <v>759</v>
      </c>
      <c r="Q913" s="346"/>
      <c r="R913" s="346"/>
      <c r="S913" s="346"/>
      <c r="T913" s="346"/>
      <c r="U913" s="346"/>
      <c r="V913" s="346"/>
      <c r="W913" s="346"/>
      <c r="X913" s="346"/>
      <c r="Y913" s="347">
        <v>0</v>
      </c>
      <c r="Z913" s="348"/>
      <c r="AA913" s="348"/>
      <c r="AB913" s="349"/>
      <c r="AC913" s="350" t="s">
        <v>40</v>
      </c>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1</v>
      </c>
    </row>
    <row r="914" spans="1:51" ht="30"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1</v>
      </c>
    </row>
    <row r="944" spans="1:51" ht="30" customHeight="1">
      <c r="A944" s="370">
        <v>1</v>
      </c>
      <c r="B944" s="370">
        <v>1</v>
      </c>
      <c r="C944" s="358" t="s">
        <v>760</v>
      </c>
      <c r="D944" s="343"/>
      <c r="E944" s="343"/>
      <c r="F944" s="343"/>
      <c r="G944" s="343"/>
      <c r="H944" s="343"/>
      <c r="I944" s="343"/>
      <c r="J944" s="344"/>
      <c r="K944" s="345"/>
      <c r="L944" s="345"/>
      <c r="M944" s="345"/>
      <c r="N944" s="345"/>
      <c r="O944" s="345"/>
      <c r="P944" s="359" t="s">
        <v>761</v>
      </c>
      <c r="Q944" s="346"/>
      <c r="R944" s="346"/>
      <c r="S944" s="346"/>
      <c r="T944" s="346"/>
      <c r="U944" s="346"/>
      <c r="V944" s="346"/>
      <c r="W944" s="346"/>
      <c r="X944" s="346"/>
      <c r="Y944" s="347">
        <v>5.4</v>
      </c>
      <c r="Z944" s="348"/>
      <c r="AA944" s="348"/>
      <c r="AB944" s="349"/>
      <c r="AC944" s="350" t="s">
        <v>40</v>
      </c>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1</v>
      </c>
    </row>
    <row r="945" spans="1:51" ht="30"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1</v>
      </c>
    </row>
    <row r="977" spans="1:51" ht="30" customHeight="1">
      <c r="A977" s="370">
        <v>1</v>
      </c>
      <c r="B977" s="370">
        <v>1</v>
      </c>
      <c r="C977" s="358" t="s">
        <v>762</v>
      </c>
      <c r="D977" s="343"/>
      <c r="E977" s="343"/>
      <c r="F977" s="343"/>
      <c r="G977" s="343"/>
      <c r="H977" s="343"/>
      <c r="I977" s="343"/>
      <c r="J977" s="344"/>
      <c r="K977" s="345"/>
      <c r="L977" s="345"/>
      <c r="M977" s="345"/>
      <c r="N977" s="345"/>
      <c r="O977" s="345"/>
      <c r="P977" s="359" t="s">
        <v>763</v>
      </c>
      <c r="Q977" s="346"/>
      <c r="R977" s="346"/>
      <c r="S977" s="346"/>
      <c r="T977" s="346"/>
      <c r="U977" s="346"/>
      <c r="V977" s="346"/>
      <c r="W977" s="346"/>
      <c r="X977" s="346"/>
      <c r="Y977" s="347">
        <v>0.1</v>
      </c>
      <c r="Z977" s="348"/>
      <c r="AA977" s="348"/>
      <c r="AB977" s="349"/>
      <c r="AC977" s="350" t="s">
        <v>40</v>
      </c>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1</v>
      </c>
    </row>
    <row r="978" spans="1:51" ht="30"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6" manualBreakCount="26">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4" max="49" man="1"/>
    <brk id="75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718</v>
      </c>
      <c r="H2" s="13" t="str">
        <f>IF(G2="","",F2)</f>
        <v>一般会計</v>
      </c>
      <c r="I2" s="13" t="str">
        <f>IF(H2="","",IF(I1&lt;&gt;"",CONCATENATE(I1,"、",H2),H2))</f>
        <v>一般会計</v>
      </c>
      <c r="K2" s="14" t="s">
        <v>216</v>
      </c>
      <c r="L2" s="15"/>
      <c r="M2" s="13" t="str">
        <f>IF(L2="","",K2)</f>
        <v/>
      </c>
      <c r="N2" s="13" t="str">
        <f>IF(M2="","",IF(N1&lt;&gt;"",CONCATENATE(N1,"、",M2),M2))</f>
        <v/>
      </c>
      <c r="O2" s="13"/>
      <c r="P2" s="12" t="s">
        <v>217</v>
      </c>
      <c r="Q2" s="17" t="s">
        <v>718</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718</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718</v>
      </c>
      <c r="R8" s="13" t="str">
        <f t="shared" si="3"/>
        <v>その他</v>
      </c>
      <c r="S8" s="13" t="str">
        <f t="shared" si="4"/>
        <v>直接実施、委託・請負、その他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直接実施、委託・請負、その他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718</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357b433-bbcb-42fd-98ee-afe03116e613"/>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ARAI EIICHI</dc:creator>
  <cp:keywords/>
  <dc:description/>
  <cp:lastModifiedBy>情報通信課</cp:lastModifiedBy>
  <cp:revision/>
  <cp:lastPrinted>2021-05-31T09:22:58Z</cp:lastPrinted>
  <dcterms:created xsi:type="dcterms:W3CDTF">2012-03-13T00:50:25Z</dcterms:created>
  <dcterms:modified xsi:type="dcterms:W3CDTF">2021-08-19T01:50:33Z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