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<sst xmlns="http://schemas.openxmlformats.org/spreadsheetml/2006/main" count="2955" uniqueCount="760">
  <si>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</si>
  <si>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</si>
  <si>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</si>
  <si>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</si>
  <si>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</si>
  <si>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</si>
  <si>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</si>
  <si>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</si>
  <si>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</si>
  <si>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</si>
  <si>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</si>
  <si>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</si>
  <si>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</si>
  <si>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</si>
  <si>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</si>
  <si>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</si>
  <si>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</si>
  <si>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</si>
  <si>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</si>
  <si>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</si>
  <si>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</si>
  <si>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</si>
  <si>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</si>
  <si>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</si>
  <si>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</si>
  <si>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</si>
  <si>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</si>
  <si>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</si>
  <si>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</si>
  <si>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</si>
  <si>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</si>
  <si>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</si>
  <si>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</si>
  <si>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</si>
  <si>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</si>
  <si>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</si>
  <si>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</si>
  <si>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</si>
  <si>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</si>
  <si>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</si>
  <si>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</si>
  <si>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</si>
  <si>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</si>
  <si>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</si>
  <si>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</si>
  <si>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</si>
  <si>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</si>
  <si>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</si>
  <si>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</si>
  <si>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</si>
  <si>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</si>
  <si>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</si>
  <si>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</si>
  <si>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</si>
  <si>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</si>
  <si>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</si>
  <si>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</si>
  <si>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</si>
  <si>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</si>
  <si>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</si>
  <si>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</si>
  <si>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</si>
  <si>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</si>
  <si>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</si>
  <si>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</si>
  <si>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</si>
  <si>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</si>
  <si>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</si>
  <si>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</si>
  <si>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</si>
  <si>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</si>
  <si>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</si>
  <si>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</si>
  <si>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</si>
  <si>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</si>
  <si>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</si>
  <si>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</si>
  <si>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</si>
  <si>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</si>
  <si>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</si>
  <si>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</si>
  <si>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</si>
  <si>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</si>
  <si>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</si>
  <si>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</si>
  <si>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</si>
  <si>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</si>
  <si>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</si>
  <si>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</si>
  <si>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</si>
  <si>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</si>
  <si>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</si>
  <si>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</si>
  <si>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</si>
  <si>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</si>
  <si>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</si>
  <si>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</si>
  <si>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</si>
  <si>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</si>
  <si>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</si>
  <si>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</si>
  <si>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</si>
  <si>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</si>
  <si>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</si>
  <si>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</si>
  <si>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</si>
  <si>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</si>
  <si>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</si>
  <si>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</si>
  <si>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</si>
  <si>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</si>
  <si>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</si>
  <si>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</si>
  <si>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</si>
  <si>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</si>
  <si>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</si>
  <si>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</si>
  <si>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</si>
  <si>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</si>
  <si>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</si>
  <si>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</si>
  <si>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</si>
  <si>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</si>
  <si>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</si>
  <si>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</si>
  <si>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</si>
  <si>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</si>
  <si>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</si>
  <si>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</si>
  <si>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</si>
  <si>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</si>
  <si>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</si>
  <si>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</si>
  <si>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</si>
  <si>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</si>
  <si>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</si>
  <si>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</si>
  <si>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</si>
  <si>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</si>
  <si>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</si>
  <si>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</si>
  <si>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</si>
  <si>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</si>
  <si>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</si>
  <si>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</si>
  <si>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</si>
  <si>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</si>
  <si>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</si>
  <si>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</si>
  <si>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</si>
  <si>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</si>
  <si>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</si>
  <si>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</si>
  <si>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</si>
  <si>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</si>
  <si>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</si>
  <si>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</si>
  <si>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</si>
  <si>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</si>
  <si>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</si>
  <si>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</si>
  <si>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</si>
  <si>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</si>
  <si>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</si>
  <si>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</si>
  <si>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</si>
  <si>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</si>
  <si>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</si>
  <si>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</si>
  <si>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</si>
  <si>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</si>
  <si>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</si>
  <si>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</si>
  <si>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</si>
  <si>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</si>
  <si>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</si>
  <si>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</si>
  <si>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</si>
  <si>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</si>
  <si>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</si>
  <si>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</si>
  <si>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</si>
  <si>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</si>
  <si>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</si>
  <si>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</si>
  <si>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</si>
  <si>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</si>
  <si>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</si>
  <si>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</si>
  <si>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</si>
  <si>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</si>
  <si>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</si>
  <si>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</si>
  <si>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</si>
  <si>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</si>
  <si>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</si>
  <si>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</si>
  <si>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</si>
  <si>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</si>
  <si>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</si>
  <si>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</si>
  <si>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</si>
  <si>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</si>
  <si>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</si>
  <si>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</si>
  <si>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</si>
  <si>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</si>
  <si>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</si>
  <si>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</si>
  <si>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</si>
  <si>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</si>
  <si>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</si>
  <si>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</si>
  <si>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</si>
  <si>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</si>
  <si>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</si>
  <si>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</si>
  <si>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</si>
  <si>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</si>
  <si>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</si>
  <si>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</si>
  <si>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</si>
  <si>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</si>
  <si>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</si>
  <si>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</si>
  <si>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</si>
  <si>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</si>
  <si>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</si>
  <si>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</si>
  <si>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</si>
  <si>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</si>
  <si>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</si>
  <si>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</si>
  <si>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</si>
  <si>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</si>
  <si>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</si>
  <si>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</si>
  <si>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</si>
  <si>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</si>
  <si>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</si>
  <si>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</si>
  <si>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</si>
  <si>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</si>
  <si>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</si>
  <si>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</si>
  <si>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</si>
  <si>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</si>
  <si>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</si>
  <si>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</si>
  <si>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</si>
  <si>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</si>
  <si>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</si>
  <si>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</si>
  <si>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</si>
  <si>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</si>
  <si>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</si>
  <si>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</si>
  <si>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</si>
  <si>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</si>
  <si>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</si>
  <si>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</si>
  <si>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</si>
  <si>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</si>
  <si>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</si>
  <si>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</si>
  <si>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</si>
  <si>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</si>
  <si>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</si>
  <si>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</si>
  <si>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</si>
  <si>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</si>
  <si>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</si>
  <si>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</si>
  <si>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</si>
  <si>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</si>
  <si>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</si>
  <si>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</si>
  <si>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</si>
  <si>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</si>
  <si>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</si>
  <si>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</si>
  <si>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</si>
  <si>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</si>
  <si>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</si>
  <si>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</si>
  <si>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</si>
  <si>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</si>
  <si>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</si>
  <si>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</si>
  <si>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</si>
  <si>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</si>
  <si>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</si>
  <si>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</si>
  <si>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</si>
  <si>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</si>
  <si>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</si>
  <si>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</si>
  <si>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</si>
  <si>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</si>
  <si>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</si>
  <si>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</si>
  <si>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</si>
  <si>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</si>
  <si>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</si>
  <si>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</si>
  <si>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</si>
  <si>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</si>
  <si>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</si>
  <si>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</si>
  <si>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</si>
  <si>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</si>
  <si>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</si>
  <si>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</si>
  <si>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</si>
  <si>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</si>
  <si>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</si>
  <si>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</si>
  <si>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</si>
  <si>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</si>
  <si>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</si>
  <si>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</si>
  <si>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</si>
  <si>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</si>
  <si>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</si>
  <si>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</si>
  <si>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</si>
  <si>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</si>
  <si>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</si>
  <si>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</si>
  <si>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</si>
  <si>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</si>
  <si>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</si>
  <si>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</si>
  <si>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</si>
  <si>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</si>
  <si>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</si>
  <si>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</si>
  <si>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</si>
  <si>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</si>
  <si>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</si>
  <si>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</si>
  <si>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</si>
  <si>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</si>
  <si>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</si>
  <si>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</si>
  <si>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</si>
  <si>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</si>
  <si>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</si>
  <si>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</si>
  <si>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</si>
  <si>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</si>
  <si>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</si>
  <si>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</si>
  <si>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</si>
  <si>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</si>
  <si>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</si>
  <si>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</si>
  <si>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</si>
  <si>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</si>
  <si>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</si>
  <si>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</si>
  <si>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</si>
  <si>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</si>
  <si>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</si>
  <si>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</si>
  <si>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</si>
  <si>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</si>
  <si>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</si>
  <si>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</si>
  <si>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</si>
  <si>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</si>
  <si>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</si>
  <si>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</si>
  <si>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</si>
  <si>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</si>
  <si>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</si>
  <si>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</si>
  <si>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</si>
  <si>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</si>
  <si>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</si>
  <si>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</si>
  <si>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</si>
  <si>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</si>
  <si>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</si>
  <si>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</si>
  <si>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</si>
  <si>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</si>
  <si>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</si>
  <si>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</si>
  <si>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</si>
  <si>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</si>
  <si>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</si>
  <si>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</si>
  <si>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</si>
  <si>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</si>
  <si>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</si>
  <si>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</si>
  <si>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</si>
  <si>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</si>
  <si>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</si>
  <si>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</si>
  <si>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</si>
  <si>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</si>
  <si>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</si>
  <si>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</si>
  <si>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</si>
  <si>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</si>
  <si>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</si>
  <si>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</si>
  <si>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</si>
  <si>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</si>
  <si>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</si>
  <si>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</si>
  <si>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</si>
  <si>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</si>
  <si>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</si>
  <si>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</si>
  <si>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</si>
  <si>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</si>
  <si>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</si>
  <si>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</si>
  <si>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</si>
  <si>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</si>
  <si>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</si>
  <si>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</si>
  <si>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</si>
  <si>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</si>
  <si>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</si>
  <si>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</si>
  <si>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</si>
  <si>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</si>
  <si>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</si>
  <si>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</si>
  <si>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</si>
  <si>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</si>
  <si>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</si>
  <si>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</si>
  <si>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</si>
  <si>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</si>
  <si>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</si>
  <si>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</si>
  <si>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</si>
  <si>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</si>
  <si>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</si>
  <si>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</si>
  <si>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</si>
  <si>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</si>
  <si>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</si>
  <si>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</si>
  <si>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</si>
  <si>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</si>
  <si>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</si>
  <si>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</si>
  <si>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</si>
  <si>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</si>
  <si>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</si>
  <si>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</si>
  <si>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</si>
  <si>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</si>
  <si>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</si>
  <si>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</si>
  <si>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</si>
  <si>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</si>
  <si>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</si>
  <si>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</si>
  <si>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</si>
  <si>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</si>
  <si>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</si>
  <si>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</si>
  <si>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</si>
  <si>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</si>
  <si>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</si>
  <si>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</si>
  <si>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</si>
  <si>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</si>
  <si>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</si>
  <si>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</si>
  <si>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</si>
  <si>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</si>
  <si>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</si>
  <si>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</si>
  <si>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</si>
  <si>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</si>
  <si>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</si>
  <si>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</si>
  <si>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</si>
  <si>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</si>
  <si>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</si>
  <si>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</si>
  <si>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</si>
  <si>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</si>
  <si>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</si>
  <si>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</si>
  <si>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</si>
  <si>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</si>
  <si>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</si>
  <si>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</si>
  <si>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</si>
  <si>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</si>
  <si>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</si>
  <si>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</si>
  <si>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</si>
  <si>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</si>
  <si>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</si>
  <si>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</si>
  <si>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</si>
  <si>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</si>
  <si>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</si>
  <si>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</si>
  <si>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</si>
  <si>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</si>
  <si>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</si>
  <si>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</si>
  <si>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</si>
  <si>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</si>
  <si>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</si>
  <si>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</si>
  <si>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</si>
  <si>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</si>
  <si>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</si>
  <si>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</si>
  <si>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</si>
  <si>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</si>
  <si>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</si>
  <si>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</si>
  <si>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</si>
  <si>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</si>
  <si>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</si>
  <si>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</si>
  <si>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</si>
  <si>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</si>
  <si>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</si>
  <si>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</si>
  <si>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</si>
  <si>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</si>
  <si>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</si>
  <si>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</si>
  <si>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</si>
  <si>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</si>
  <si>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</si>
  <si>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</si>
  <si>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</si>
  <si>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</si>
  <si>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</si>
  <si>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</si>
  <si>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</si>
  <si>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</si>
  <si>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</si>
  <si>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</si>
  <si>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</si>
  <si>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</si>
  <si>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</si>
  <si>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</si>
  <si>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</si>
  <si>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</si>
  <si>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</si>
  <si>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</si>
  <si>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</si>
  <si>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</si>
  <si>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</si>
  <si>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</si>
  <si>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</si>
  <si>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</si>
  <si>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</si>
  <si>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</si>
  <si>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</si>
  <si>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</si>
  <si>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</si>
  <si>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</si>
  <si>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</si>
  <si>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</si>
  <si>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</si>
  <si>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</si>
  <si>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</si>
  <si>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</si>
  <si>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</si>
  <si>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</si>
  <si>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</si>
  <si>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</si>
  <si>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</si>
  <si>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</si>
  <si>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</si>
  <si>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</si>
  <si>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</si>
  <si>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</si>
  <si>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</si>
  <si>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</si>
  <si>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</si>
  <si>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</si>
  <si>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</si>
  <si>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</si>
  <si>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</si>
  <si>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</si>
  <si>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</si>
  <si>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</si>
  <si>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</si>
  <si>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</si>
  <si>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</si>
  <si>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</si>
  <si>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</si>
  <si>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</si>
  <si>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</si>
  <si>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</si>
  <si>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</si>
  <si>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</si>
  <si>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</si>
  <si>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</si>
  <si>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</si>
  <si>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</si>
  <si>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</si>
  <si>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</si>
  <si>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</si>
  <si>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</si>
  <si>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</si>
  <si>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</si>
  <si>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</si>
  <si>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</si>
  <si>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</si>
  <si>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</si>
  <si>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</si>
  <si>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</si>
  <si>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</si>
  <si>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</si>
  <si>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</si>
  <si>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</si>
  <si>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</si>
  <si>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</si>
  <si>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</si>
  <si>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</si>
  <si>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</si>
  <si>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</si>
  <si>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</si>
  <si>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</si>
  <si>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</si>
  <si>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</si>
  <si>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</si>
  <si>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</si>
  <si>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</si>
  <si>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</si>
  <si>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</si>
  <si>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</si>
  <si>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</si>
  <si>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</si>
  <si>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</si>
  <si>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</si>
  <si>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</si>
  <si>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</si>
  <si>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</si>
  <si>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</si>
  <si>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</si>
  <si>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</si>
  <si>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</si>
  <si>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</si>
  <si>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</si>
  <si>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</si>
  <si>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</si>
  <si>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</si>
  <si>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</si>
  <si>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</si>
  <si>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</si>
  <si>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</si>
  <si>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</si>
  <si>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</si>
  <si>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</si>
  <si>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</si>
  <si>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</si>
  <si>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</si>
  <si>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</si>
  <si>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</si>
  <si>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</si>
  <si>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</si>
  <si>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</si>
  <si>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</si>
  <si>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</si>
  <si>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</si>
  <si>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</si>
  <si>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</si>
  <si>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</si>
  <si>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</si>
  <si>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</si>
  <si>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</si>
  <si>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</si>
  <si>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</si>
  <si>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</si>
  <si>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</si>
  <si>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</si>
  <si>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</si>
  <si>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</si>
  <si>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</si>
  <si>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</si>
  <si>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</si>
  <si>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</si>
  <si>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</si>
  <si>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</si>
  <si>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</si>
  <si>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</si>
  <si>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</si>
  <si>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</si>
  <si>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</si>
  <si>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</si>
  <si>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</si>
  <si>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</si>
  <si>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日・インドネシア経済連携に基づく外国人看護師・介護福祉士候補者に対する訪日後日本語研修事業</t>
    <phoneticPr fontId="5"/>
  </si>
  <si>
    <t>アジア大洋州局・南部アジア部</t>
    <phoneticPr fontId="5"/>
  </si>
  <si>
    <t>南東アジア第二課</t>
    <rPh sb="0" eb="2">
      <t>ナントウ</t>
    </rPh>
    <rPh sb="5" eb="7">
      <t>ダイニ</t>
    </rPh>
    <rPh sb="7" eb="8">
      <t>カ</t>
    </rPh>
    <phoneticPr fontId="5"/>
  </si>
  <si>
    <t>上田　肇</t>
    <rPh sb="0" eb="2">
      <t>ウエダ</t>
    </rPh>
    <rPh sb="3" eb="4">
      <t>ハジメ</t>
    </rPh>
    <phoneticPr fontId="5"/>
  </si>
  <si>
    <t>○</t>
  </si>
  <si>
    <t>外務省設置法第４条二・三、外務省組織令第４４条
経済上の連携に関する日本国とインドネシア共和国との間の協定　第９２条～第９６条</t>
    <phoneticPr fontId="5"/>
  </si>
  <si>
    <t>未来投資戦略２０１７-Society5.0の実現に向けた改革-（平成29年６月閣議決定）
ニッポン一億総活躍プラン（平成28年6月閣議決定）</t>
    <phoneticPr fontId="5"/>
  </si>
  <si>
    <t>日インドネシアＥＰＡに基づき訪日する看護師・介護福祉士候補者に対し、ＥＰＡ上の規定に基づき、６か月間の日本語研修を実施する。</t>
    <phoneticPr fontId="5"/>
  </si>
  <si>
    <t>政府開発援助海外経済協力事業委託費</t>
    <phoneticPr fontId="5"/>
  </si>
  <si>
    <t>日インドネシアＥＰＡに基づき訪日する候補者の円滑な就労及び研修を実施するために必要とされる日本語能力（日本語能力Ｎ３程度）の達成。</t>
    <phoneticPr fontId="5"/>
  </si>
  <si>
    <t>同日本語研修終了時に日本語能力検定Ｎ３程度に一定割合の候補者が達しているかが一つの成果指標となる。
同能力検定Ｎ３達成者
／訪日研修生の人数</t>
    <phoneticPr fontId="5"/>
  </si>
  <si>
    <t>%</t>
    <phoneticPr fontId="5"/>
  </si>
  <si>
    <t>（財）海外産業人材育成協会による研修生に対する調査</t>
    <phoneticPr fontId="5"/>
  </si>
  <si>
    <t>研修を修了した人数</t>
  </si>
  <si>
    <t>人</t>
    <rPh sb="0" eb="1">
      <t>ヒト</t>
    </rPh>
    <phoneticPr fontId="5"/>
  </si>
  <si>
    <t>支出額（外務省、経産省合計額）／訪日後研修者数　　　　　　　</t>
    <phoneticPr fontId="5"/>
  </si>
  <si>
    <t>円</t>
    <rPh sb="0" eb="1">
      <t>エン</t>
    </rPh>
    <phoneticPr fontId="5"/>
  </si>
  <si>
    <t>672,918,442
/327</t>
    <phoneticPr fontId="5"/>
  </si>
  <si>
    <t>669,648,786
/331</t>
    <phoneticPr fontId="5"/>
  </si>
  <si>
    <t>０</t>
    <phoneticPr fontId="5"/>
  </si>
  <si>
    <t>基本目標Ｉ　地域別外交</t>
    <phoneticPr fontId="5"/>
  </si>
  <si>
    <t>Ⅰ－１ アジア大洋州地域外交 
個別分野６　ｲﾝﾄﾞﾈｼｱ､ｼﾝｶﾞﾎﾟｰﾙ､東ﾃｨﾓｰﾙ､ﾌｨﾘﾋﾟﾝ､ﾌﾞﾙﾈｲ､ﾏﾚｰｼｱとの友好関係の強化</t>
    <phoneticPr fontId="5"/>
  </si>
  <si>
    <t>日本語試験Ｎ３レベル程度の達成率</t>
    <phoneticPr fontId="5"/>
  </si>
  <si>
    <t>有</t>
  </si>
  <si>
    <t>無</t>
  </si>
  <si>
    <t>‐</t>
  </si>
  <si>
    <t>２２９</t>
    <phoneticPr fontId="5"/>
  </si>
  <si>
    <t>１１</t>
    <phoneticPr fontId="5"/>
  </si>
  <si>
    <t>１２</t>
    <phoneticPr fontId="5"/>
  </si>
  <si>
    <t>００１２</t>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</si>
  <si>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</si>
  <si>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</si>
  <si>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</si>
  <si>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業者選定に当たっては、一般競争入札（総合評価方式）を採用。他業者に対しても入札の参加を呼びかけを行い、入札説明会参加業者も増えた。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rPh sb="51" eb="53">
      <t>ニュウサツ</t>
    </rPh>
    <rPh sb="53" eb="56">
      <t>セツメイカイ</t>
    </rPh>
    <rPh sb="56" eb="58">
      <t>サンカ</t>
    </rPh>
    <rPh sb="58" eb="60">
      <t>ギョウシャ</t>
    </rPh>
    <rPh sb="61" eb="62">
      <t>フ</t>
    </rPh>
    <phoneticPr fontId="5"/>
  </si>
  <si>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</si>
  <si>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</si>
  <si>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真に必要なものに限定している。</t>
    <rPh sb="0" eb="1">
      <t>シン</t>
    </rPh>
    <rPh sb="2" eb="4">
      <t>ヒツヨウ</t>
    </rPh>
    <rPh sb="8" eb="10">
      <t>ゲンテイ</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</si>
  <si>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</si>
  <si>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93%の候補者が目標のレベルに達した。</t>
    <rPh sb="4" eb="7">
      <t>コウホシャ</t>
    </rPh>
    <rPh sb="8" eb="10">
      <t>モクヒョウ</t>
    </rPh>
    <rPh sb="15" eb="16">
      <t>タッ</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</si>
  <si>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</si>
  <si>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</si>
  <si>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インドネシアからの看護師・介護福祉士候補者（外務省と経産省が経費を共同で負担。）について、経産省負担分を外務省が委任を受けて外務省が予算執行した。</t>
    <phoneticPr fontId="5"/>
  </si>
  <si>
    <t>経済産業省</t>
  </si>
  <si>
    <t>看護師・介護福祉士候補者日本語研修事業委託費</t>
    <phoneticPr fontId="5"/>
  </si>
  <si>
    <t>令和元年度の訪日後研修の開始に当たっては昨年に引き続き、きめ細やかな研修及び研修生に対する支援等を行い、訪日後研修終了時の目安の一つとされる日本語能力試験におけるN3程度以上に達した候補者の割合が93%に達する成果を上げ、目標を上回る実績を上げることが出来、候補者の円滑な就労に寄与する事業が実施された。</t>
    <rPh sb="0" eb="2">
      <t>レイワ</t>
    </rPh>
    <rPh sb="2" eb="3">
      <t>ガン</t>
    </rPh>
    <phoneticPr fontId="5"/>
  </si>
  <si>
    <t>次年度以降も円滑な就労及び合格率の向上に向けて、研修の実施団体とも連携していくことで、より効果的かつ効率的な研修となるように努め、研修生の日本語能力向上及び目標値以上の成果が出せるようし、更により良い事業を行っていく。</t>
    <phoneticPr fontId="5"/>
  </si>
  <si>
    <t xml:space="preserve">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うと共に，候補者の語学レベルに応じたテーラーメイドの語学研修を実施し日本語能力の向上に努めているほか，外務省，厚労省，経産省等の関連省庁での定期的な意見交換を通じて現状制度の問題点を洗い出し，協定の見直しに取り組んでいる。
２　候補者の選定は先方政府により行われているが，事業効果を上げるべく，語学レベルの見直しを含め，協定の見直し交渉を行っている。例えばインドネシアに関しては、先方政府が日本語既習者を積極的に採用する等、語学レベル向上に向けて工夫を行っている。また、国により合格率に大きな差が見られることから，受託業者に現地語で日本の国家試験を受験させ，その結果を比較する等の取組を行っている。訪日前後日本語研修を通じて、候補者の９０％近くが国家試験受験に最低限必要と言われているN3レベルを習得している。コストの削減については引き続き努めたい。
</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</si>
  <si>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</si>
  <si>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</si>
  <si>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A.（財）海外産業人材育成協会</t>
    <phoneticPr fontId="5"/>
  </si>
  <si>
    <t>（財）海外産業人材育成協会</t>
    <rPh sb="1" eb="2">
      <t>ザイ</t>
    </rPh>
    <rPh sb="3" eb="5">
      <t>カイガイ</t>
    </rPh>
    <rPh sb="5" eb="7">
      <t>サンギョウ</t>
    </rPh>
    <rPh sb="7" eb="9">
      <t>ジンザイ</t>
    </rPh>
    <rPh sb="9" eb="11">
      <t>イクセイ</t>
    </rPh>
    <rPh sb="11" eb="13">
      <t>キョウカイ</t>
    </rPh>
    <phoneticPr fontId="5"/>
  </si>
  <si>
    <t xml:space="preserve">１　要人往来を始めとする様々なレベルでの対話・交流・協力の継続・促進
インドネシア、シンガポール、東ティモール、フィリピン、ブルネイ及びマレーシアとの一層の関係強化のため、要人往来を始めとする様々なレベルでの対話・交流・協力を実施する。
こうした取組により、双方の外交関係の一層の強化に寄与する。
２　EPAの着実な実施を含む経済関係緊密化
インドネシア、シンガポール、東ティモール、フィリピン、ブルネイ及びマレーシアとの経済関係緊密化のため、各種協議・会合等を実施する。
こうした取組により、双方の外交関係の一層の強化に寄与する。
３　平和構築等、地域及び国際的課題に対する協力
インドネシア、シンガポール、東ティモール、フィリピン、ブルネイ及びマレーシアとの地域及び国際的課題に対する協力強化のため、各種協議・会合等を実施する。
こうした相手国との協議・会合等を行うことで、双方の外交関係の一層の強化に寄与する。
</t>
    <phoneticPr fontId="5"/>
  </si>
  <si>
    <t>各国とのEPAの協議・実施等経済分野での関係緊密化</t>
    <phoneticPr fontId="5"/>
  </si>
  <si>
    <t>経済連携協定（EPA）の着実な実施を通じて各国との経済関係を緊密化する</t>
    <phoneticPr fontId="5"/>
  </si>
  <si>
    <t>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t>
    <phoneticPr fontId="5"/>
  </si>
  <si>
    <t>日・インドネシアEPAに基づく介護福祉士候補者の受入れについては、国家試験の合格率向上、及び候補者の受入れ拡大を目指し、効果的な日本語研修の実施に努める。</t>
    <phoneticPr fontId="5"/>
  </si>
  <si>
    <t xml:space="preserve">日インドネシアＥＰＡでは、日本での病院・介護施設での就労や研修に先立ち、就労予定の看護師・介護福祉士候補者に対し、６か月間の訪日後日本語研修等を実施することを明文で規定しており、訪日後に６００時間の日本語研修、日本社会への理解を深め、これに適応するために１４０時間の研修を行っている。経費については経済産業省の支出委任により外務省が実施している。また、訪日前の６か月間の日本語研修については国際交流基金が実施している。
なお、令和2年度予算については、新型コロナ感染症の流行により候補者の訪日日程を変更したことから、全額事故繰越しを行った。
</t>
    <rPh sb="70" eb="71">
      <t>トウ</t>
    </rPh>
    <rPh sb="99" eb="102">
      <t>ニホンゴ</t>
    </rPh>
    <rPh sb="102" eb="104">
      <t>ケンシュウ</t>
    </rPh>
    <rPh sb="214" eb="216">
      <t>レイワ</t>
    </rPh>
    <rPh sb="217" eb="219">
      <t>ネンド</t>
    </rPh>
    <rPh sb="219" eb="221">
      <t>ヨサン</t>
    </rPh>
    <rPh sb="227" eb="229">
      <t>シンガタ</t>
    </rPh>
    <rPh sb="232" eb="235">
      <t>カンセンショウ</t>
    </rPh>
    <rPh sb="236" eb="238">
      <t>リュウコウ</t>
    </rPh>
    <rPh sb="241" eb="244">
      <t>コウホシャ</t>
    </rPh>
    <rPh sb="245" eb="247">
      <t>ホウニチ</t>
    </rPh>
    <rPh sb="247" eb="249">
      <t>ニッテイ</t>
    </rPh>
    <rPh sb="250" eb="252">
      <t>ヘンコウ</t>
    </rPh>
    <rPh sb="259" eb="261">
      <t>ゼンガク</t>
    </rPh>
    <rPh sb="261" eb="263">
      <t>ジコ</t>
    </rPh>
    <rPh sb="263" eb="265">
      <t>クリコ</t>
    </rPh>
    <rPh sb="267" eb="26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</si>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</sst>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42334</xdr:colOff>
      <xdr:row>748</xdr:row>
      <xdr:rowOff>232833</xdr:rowOff>
    </xdr:from>
    <xdr:to>
      <xdr:col>48</xdr:col>
      <xdr:colOff>8031</xdr:colOff>
      <xdr:row>762</xdr:row>
      <xdr:rowOff>95251</xdr:rowOff>
    </xdr:to>
    <xdr:grpSp>
      <xdr:nvGrpSpPr>
        <xdr:cNvPr id="25" name="グループ化 24">
          <a:extLst>
            <a:ext uri="{FF2B5EF4-FFF2-40B4-BE49-F238E27FC236}">
              <a16:creationId xmlns:a16="http://schemas.microsoft.com/office/drawing/2014/main" id="{00000000-0008-0000-0000-000002000000}"/>
            </a:ext>
          </a:extLst>
        </xdr:cNvPr>
        <xdr:cNvGrpSpPr/>
      </xdr:nvGrpSpPr>
      <xdr:grpSpPr>
        <a:xfrm>
          <a:off x="1331384" y="43755733"/>
          <a:ext cx="7515847" cy="4821768"/>
          <a:chOff x="3078829" y="30975300"/>
          <a:chExt cx="5746763" cy="5125758"/>
        </a:xfrm>
      </xdr:grpSpPr>
      <xdr:sp macro="" textlink="">
        <xdr:nvSpPr>
          <xdr:cNvPr id="26" name="正方形/長方形 25">
            <a:extLst>
              <a:ext uri="{FF2B5EF4-FFF2-40B4-BE49-F238E27FC236}">
                <a16:creationId xmlns:a16="http://schemas.microsoft.com/office/drawing/2014/main" id="{00000000-0008-0000-0000-000003000000}"/>
              </a:ext>
            </a:extLst>
          </xdr:cNvPr>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３６３百万円</a:t>
            </a:r>
            <a:endParaRPr kumimoji="1" lang="en-US" altLang="ja-JP" sz="1000"/>
          </a:p>
        </xdr:txBody>
      </xdr:sp>
      <xdr:sp macro="" textlink="">
        <xdr:nvSpPr>
          <xdr:cNvPr id="27" name="大かっこ 26">
            <a:extLst>
              <a:ext uri="{FF2B5EF4-FFF2-40B4-BE49-F238E27FC236}">
                <a16:creationId xmlns:a16="http://schemas.microsoft.com/office/drawing/2014/main" id="{00000000-0008-0000-0000-000004000000}"/>
              </a:ext>
            </a:extLst>
          </xdr:cNvPr>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28" name="正方形/長方形 27">
            <a:extLst>
              <a:ext uri="{FF2B5EF4-FFF2-40B4-BE49-F238E27FC236}">
                <a16:creationId xmlns:a16="http://schemas.microsoft.com/office/drawing/2014/main" id="{00000000-0008-0000-0000-000005000000}"/>
              </a:ext>
            </a:extLst>
          </xdr:cNvPr>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７１１百万円</a:t>
            </a:r>
            <a:endParaRPr kumimoji="1" lang="en-US" altLang="ja-JP" sz="1000">
              <a:solidFill>
                <a:schemeClr val="dk1"/>
              </a:solidFill>
              <a:latin typeface="+mn-lt"/>
              <a:ea typeface="+mn-ea"/>
              <a:cs typeface="+mn-cs"/>
            </a:endParaRPr>
          </a:p>
        </xdr:txBody>
      </xdr:sp>
      <xdr:sp macro="" textlink="">
        <xdr:nvSpPr>
          <xdr:cNvPr id="29" name="正方形/長方形 28">
            <a:extLst>
              <a:ext uri="{FF2B5EF4-FFF2-40B4-BE49-F238E27FC236}">
                <a16:creationId xmlns:a16="http://schemas.microsoft.com/office/drawing/2014/main" id="{00000000-0008-0000-0000-000006000000}"/>
              </a:ext>
            </a:extLst>
          </xdr:cNvPr>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30" name="大かっこ 29">
            <a:extLst>
              <a:ext uri="{FF2B5EF4-FFF2-40B4-BE49-F238E27FC236}">
                <a16:creationId xmlns:a16="http://schemas.microsoft.com/office/drawing/2014/main" id="{00000000-0008-0000-0000-000007000000}"/>
              </a:ext>
            </a:extLst>
          </xdr:cNvPr>
          <xdr:cNvSpPr/>
        </xdr:nvSpPr>
        <xdr:spPr bwMode="auto">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31" name="直線矢印コネクタ 30">
            <a:extLst>
              <a:ext uri="{FF2B5EF4-FFF2-40B4-BE49-F238E27FC236}">
                <a16:creationId xmlns:a16="http://schemas.microsoft.com/office/drawing/2014/main" id="{00000000-0008-0000-0000-000008000000}"/>
              </a:ext>
            </a:extLst>
          </xdr:cNvPr>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a:extLst>
              <a:ext uri="{FF2B5EF4-FFF2-40B4-BE49-F238E27FC236}">
                <a16:creationId xmlns:a16="http://schemas.microsoft.com/office/drawing/2014/main" id="{00000000-0008-0000-0000-000009000000}"/>
              </a:ext>
            </a:extLst>
          </xdr:cNvPr>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３４８百万円</a:t>
            </a:r>
            <a:endParaRPr kumimoji="1" lang="en-US" altLang="ja-JP" sz="1000"/>
          </a:p>
        </xdr:txBody>
      </xdr:sp>
      <xdr:sp macro="" textlink="">
        <xdr:nvSpPr>
          <xdr:cNvPr id="33" name="大かっこ 32">
            <a:extLst>
              <a:ext uri="{FF2B5EF4-FFF2-40B4-BE49-F238E27FC236}">
                <a16:creationId xmlns:a16="http://schemas.microsoft.com/office/drawing/2014/main" id="{00000000-0008-0000-0000-00000A000000}"/>
              </a:ext>
            </a:extLst>
          </xdr:cNvPr>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34" name="図形 12">
            <a:extLst>
              <a:ext uri="{FF2B5EF4-FFF2-40B4-BE49-F238E27FC236}">
                <a16:creationId xmlns:a16="http://schemas.microsoft.com/office/drawing/2014/main" id="{00000000-0008-0000-0000-00000B000000}"/>
              </a:ext>
            </a:extLst>
          </xdr:cNvPr>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図形 14">
            <a:extLst>
              <a:ext uri="{FF2B5EF4-FFF2-40B4-BE49-F238E27FC236}">
                <a16:creationId xmlns:a16="http://schemas.microsoft.com/office/drawing/2014/main" id="{00000000-0008-0000-0000-00000C000000}"/>
              </a:ext>
            </a:extLst>
          </xdr:cNvPr>
          <xdr:cNvCxnSpPr>
            <a:stCxn id="33"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1</v>
      </c>
      <c r="AJ2" s="951" t="s">
        <v>700</v>
      </c>
      <c r="AK2" s="951"/>
      <c r="AL2" s="951"/>
      <c r="AM2" s="951"/>
      <c r="AN2" s="98" t="s">
        <v>1</v>
      </c>
      <c r="AO2" s="951">
        <v>20</v>
      </c>
      <c r="AP2" s="951"/>
      <c r="AQ2" s="951"/>
      <c r="AR2" s="99" t="s">
        <v>1</v>
      </c>
      <c r="AS2" s="957">
        <v>12</v>
      </c>
      <c r="AT2" s="957"/>
      <c r="AU2" s="957"/>
      <c r="AV2" s="98" t="str">
        <f>IF(AW2="","","-")</f>
        <v>-</v>
      </c>
      <c r="AW2" s="917">
        <v>1</v>
      </c>
      <c r="AX2" s="917"/>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3</v>
      </c>
      <c r="AJ3" s="871" t="s">
        <v>701</v>
      </c>
      <c r="AK3" s="871"/>
      <c r="AL3" s="871"/>
      <c r="AM3" s="871"/>
      <c r="AN3" s="871"/>
      <c r="AO3" s="871"/>
      <c r="AP3" s="871"/>
      <c r="AQ3" s="871"/>
      <c r="AR3" s="871"/>
      <c r="AS3" s="871"/>
      <c r="AT3" s="871"/>
      <c r="AU3" s="871"/>
      <c r="AV3" s="871"/>
      <c r="AW3" s="871"/>
      <c r="AX3" s="24" t="s">
        <v>4</v>
      </c>
    </row>
    <row r="4" spans="1:50" ht="24.75" customHeight="1">
      <c r="A4" s="715" t="s">
        <v>5</v>
      </c>
      <c r="B4" s="716"/>
      <c r="C4" s="716"/>
      <c r="D4" s="716"/>
      <c r="E4" s="716"/>
      <c r="F4" s="716"/>
      <c r="G4" s="693" t="s">
        <v>702</v>
      </c>
      <c r="H4" s="694"/>
      <c r="I4" s="694"/>
      <c r="J4" s="694"/>
      <c r="K4" s="694"/>
      <c r="L4" s="694"/>
      <c r="M4" s="694"/>
      <c r="N4" s="694"/>
      <c r="O4" s="694"/>
      <c r="P4" s="694"/>
      <c r="Q4" s="694"/>
      <c r="R4" s="694"/>
      <c r="S4" s="694"/>
      <c r="T4" s="694"/>
      <c r="U4" s="694"/>
      <c r="V4" s="694"/>
      <c r="W4" s="694"/>
      <c r="X4" s="694"/>
      <c r="Y4" s="695" t="s">
        <v>6</v>
      </c>
      <c r="Z4" s="696"/>
      <c r="AA4" s="696"/>
      <c r="AB4" s="696"/>
      <c r="AC4" s="696"/>
      <c r="AD4" s="697"/>
      <c r="AE4" s="698" t="s">
        <v>703</v>
      </c>
      <c r="AF4" s="699"/>
      <c r="AG4" s="699"/>
      <c r="AH4" s="699"/>
      <c r="AI4" s="699"/>
      <c r="AJ4" s="699"/>
      <c r="AK4" s="699"/>
      <c r="AL4" s="699"/>
      <c r="AM4" s="699"/>
      <c r="AN4" s="699"/>
      <c r="AO4" s="699"/>
      <c r="AP4" s="700"/>
      <c r="AQ4" s="701" t="s">
        <v>7</v>
      </c>
      <c r="AR4" s="696"/>
      <c r="AS4" s="696"/>
      <c r="AT4" s="696"/>
      <c r="AU4" s="696"/>
      <c r="AV4" s="696"/>
      <c r="AW4" s="696"/>
      <c r="AX4" s="702"/>
    </row>
    <row r="5" spans="1:50" ht="30" customHeight="1">
      <c r="A5" s="703" t="s">
        <v>8</v>
      </c>
      <c r="B5" s="704"/>
      <c r="C5" s="704"/>
      <c r="D5" s="704"/>
      <c r="E5" s="704"/>
      <c r="F5" s="705"/>
      <c r="G5" s="841" t="s">
        <v>603</v>
      </c>
      <c r="H5" s="842"/>
      <c r="I5" s="842"/>
      <c r="J5" s="842"/>
      <c r="K5" s="842"/>
      <c r="L5" s="842"/>
      <c r="M5" s="843" t="s">
        <v>9</v>
      </c>
      <c r="N5" s="844"/>
      <c r="O5" s="844"/>
      <c r="P5" s="844"/>
      <c r="Q5" s="844"/>
      <c r="R5" s="845"/>
      <c r="S5" s="846" t="s">
        <v>481</v>
      </c>
      <c r="T5" s="842"/>
      <c r="U5" s="842"/>
      <c r="V5" s="842"/>
      <c r="W5" s="842"/>
      <c r="X5" s="847"/>
      <c r="Y5" s="709" t="s">
        <v>10</v>
      </c>
      <c r="Z5" s="542"/>
      <c r="AA5" s="542"/>
      <c r="AB5" s="542"/>
      <c r="AC5" s="542"/>
      <c r="AD5" s="543"/>
      <c r="AE5" s="710" t="s">
        <v>704</v>
      </c>
      <c r="AF5" s="710"/>
      <c r="AG5" s="710"/>
      <c r="AH5" s="710"/>
      <c r="AI5" s="710"/>
      <c r="AJ5" s="710"/>
      <c r="AK5" s="710"/>
      <c r="AL5" s="710"/>
      <c r="AM5" s="710"/>
      <c r="AN5" s="710"/>
      <c r="AO5" s="710"/>
      <c r="AP5" s="711"/>
      <c r="AQ5" s="712" t="s">
        <v>705</v>
      </c>
      <c r="AR5" s="713"/>
      <c r="AS5" s="713"/>
      <c r="AT5" s="713"/>
      <c r="AU5" s="713"/>
      <c r="AV5" s="713"/>
      <c r="AW5" s="713"/>
      <c r="AX5" s="714"/>
    </row>
    <row r="6" spans="1:50" ht="39" customHeight="1">
      <c r="A6" s="717" t="s">
        <v>11</v>
      </c>
      <c r="B6" s="718"/>
      <c r="C6" s="718"/>
      <c r="D6" s="718"/>
      <c r="E6" s="718"/>
      <c r="F6" s="71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29" t="s">
        <v>13</v>
      </c>
      <c r="Z7" s="439"/>
      <c r="AA7" s="439"/>
      <c r="AB7" s="439"/>
      <c r="AC7" s="439"/>
      <c r="AD7" s="930"/>
      <c r="AE7" s="918" t="s">
        <v>708</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4" t="s">
        <v>14</v>
      </c>
      <c r="B8" s="495"/>
      <c r="C8" s="495"/>
      <c r="D8" s="495"/>
      <c r="E8" s="495"/>
      <c r="F8" s="496"/>
      <c r="G8" s="952" t="str">
        <f>入力規則等!A27</f>
        <v>ＯＤＡ</v>
      </c>
      <c r="H8" s="731"/>
      <c r="I8" s="731"/>
      <c r="J8" s="731"/>
      <c r="K8" s="731"/>
      <c r="L8" s="731"/>
      <c r="M8" s="731"/>
      <c r="N8" s="731"/>
      <c r="O8" s="731"/>
      <c r="P8" s="731"/>
      <c r="Q8" s="731"/>
      <c r="R8" s="731"/>
      <c r="S8" s="731"/>
      <c r="T8" s="731"/>
      <c r="U8" s="731"/>
      <c r="V8" s="731"/>
      <c r="W8" s="731"/>
      <c r="X8" s="953"/>
      <c r="Y8" s="848" t="s">
        <v>15</v>
      </c>
      <c r="Z8" s="849"/>
      <c r="AA8" s="849"/>
      <c r="AB8" s="849"/>
      <c r="AC8" s="849"/>
      <c r="AD8" s="850"/>
      <c r="AE8" s="730" t="str">
        <f>入力規則等!K13</f>
        <v>経済協力</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1" t="s">
        <v>16</v>
      </c>
      <c r="B9" s="852"/>
      <c r="C9" s="852"/>
      <c r="D9" s="852"/>
      <c r="E9" s="852"/>
      <c r="F9" s="852"/>
      <c r="G9" s="853" t="s">
        <v>709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71" t="s">
        <v>17</v>
      </c>
      <c r="B10" s="672"/>
      <c r="C10" s="672"/>
      <c r="D10" s="672"/>
      <c r="E10" s="672"/>
      <c r="F10" s="672"/>
      <c r="G10" s="762" t="s">
        <v>758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71" t="s">
        <v>18</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0" t="s">
        <v>19</v>
      </c>
      <c r="B12" s="971"/>
      <c r="C12" s="971"/>
      <c r="D12" s="971"/>
      <c r="E12" s="971"/>
      <c r="F12" s="972"/>
      <c r="G12" s="768"/>
      <c r="H12" s="769"/>
      <c r="I12" s="769"/>
      <c r="J12" s="769"/>
      <c r="K12" s="769"/>
      <c r="L12" s="769"/>
      <c r="M12" s="769"/>
      <c r="N12" s="769"/>
      <c r="O12" s="76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33"/>
    </row>
    <row r="13" spans="1:50" ht="21" customHeight="1">
      <c r="A13" s="616"/>
      <c r="B13" s="617"/>
      <c r="C13" s="617"/>
      <c r="D13" s="617"/>
      <c r="E13" s="617"/>
      <c r="F13" s="618"/>
      <c r="G13" s="734" t="s">
        <v>25</v>
      </c>
      <c r="H13" s="735"/>
      <c r="I13" s="772" t="s">
        <v>26</v>
      </c>
      <c r="J13" s="773"/>
      <c r="K13" s="773"/>
      <c r="L13" s="773"/>
      <c r="M13" s="773"/>
      <c r="N13" s="773"/>
      <c r="O13" s="774"/>
      <c r="P13" s="668">
        <v>290</v>
      </c>
      <c r="Q13" s="669"/>
      <c r="R13" s="669"/>
      <c r="S13" s="669"/>
      <c r="T13" s="669"/>
      <c r="U13" s="669"/>
      <c r="V13" s="670"/>
      <c r="W13" s="668">
        <v>381</v>
      </c>
      <c r="X13" s="669"/>
      <c r="Y13" s="669"/>
      <c r="Z13" s="669"/>
      <c r="AA13" s="669"/>
      <c r="AB13" s="669"/>
      <c r="AC13" s="670"/>
      <c r="AD13" s="668">
        <v>373</v>
      </c>
      <c r="AE13" s="669"/>
      <c r="AF13" s="669"/>
      <c r="AG13" s="669"/>
      <c r="AH13" s="669"/>
      <c r="AI13" s="669"/>
      <c r="AJ13" s="670"/>
      <c r="AK13" s="926">
        <v>329</v>
      </c>
      <c r="AL13" s="927"/>
      <c r="AM13" s="927"/>
      <c r="AN13" s="927"/>
      <c r="AO13" s="927"/>
      <c r="AP13" s="927"/>
      <c r="AQ13" s="928"/>
      <c r="AR13" s="926"/>
      <c r="AS13" s="927"/>
      <c r="AT13" s="927"/>
      <c r="AU13" s="927"/>
      <c r="AV13" s="927"/>
      <c r="AW13" s="927"/>
      <c r="AX13" s="928"/>
    </row>
    <row r="14" spans="1:50" ht="21" customHeight="1">
      <c r="A14" s="616"/>
      <c r="B14" s="617"/>
      <c r="C14" s="617"/>
      <c r="D14" s="617"/>
      <c r="E14" s="617"/>
      <c r="F14" s="618"/>
      <c r="G14" s="736"/>
      <c r="H14" s="737"/>
      <c r="I14" s="722" t="s">
        <v>27</v>
      </c>
      <c r="J14" s="770"/>
      <c r="K14" s="770"/>
      <c r="L14" s="770"/>
      <c r="M14" s="770"/>
      <c r="N14" s="770"/>
      <c r="O14" s="771"/>
      <c r="P14" s="668"/>
      <c r="Q14" s="669"/>
      <c r="R14" s="669"/>
      <c r="S14" s="669"/>
      <c r="T14" s="669"/>
      <c r="U14" s="669"/>
      <c r="V14" s="670"/>
      <c r="W14" s="668"/>
      <c r="X14" s="669"/>
      <c r="Y14" s="669"/>
      <c r="Z14" s="669"/>
      <c r="AA14" s="669"/>
      <c r="AB14" s="669"/>
      <c r="AC14" s="670"/>
      <c r="AD14" s="668"/>
      <c r="AE14" s="669"/>
      <c r="AF14" s="669"/>
      <c r="AG14" s="669"/>
      <c r="AH14" s="669"/>
      <c r="AI14" s="669"/>
      <c r="AJ14" s="670"/>
      <c r="AK14" s="668"/>
      <c r="AL14" s="669"/>
      <c r="AM14" s="669"/>
      <c r="AN14" s="669"/>
      <c r="AO14" s="669"/>
      <c r="AP14" s="669"/>
      <c r="AQ14" s="670"/>
      <c r="AR14" s="796"/>
      <c r="AS14" s="796"/>
      <c r="AT14" s="796"/>
      <c r="AU14" s="796"/>
      <c r="AV14" s="796"/>
      <c r="AW14" s="796"/>
      <c r="AX14" s="797"/>
    </row>
    <row r="15" spans="1:50" ht="21" customHeight="1">
      <c r="A15" s="616"/>
      <c r="B15" s="617"/>
      <c r="C15" s="617"/>
      <c r="D15" s="617"/>
      <c r="E15" s="617"/>
      <c r="F15" s="618"/>
      <c r="G15" s="736"/>
      <c r="H15" s="737"/>
      <c r="I15" s="722" t="s">
        <v>28</v>
      </c>
      <c r="J15" s="723"/>
      <c r="K15" s="723"/>
      <c r="L15" s="723"/>
      <c r="M15" s="723"/>
      <c r="N15" s="723"/>
      <c r="O15" s="724"/>
      <c r="P15" s="668"/>
      <c r="Q15" s="669"/>
      <c r="R15" s="669"/>
      <c r="S15" s="669"/>
      <c r="T15" s="669"/>
      <c r="U15" s="669"/>
      <c r="V15" s="670"/>
      <c r="W15" s="668"/>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11"/>
    </row>
    <row r="16" spans="1:50" ht="21" customHeight="1">
      <c r="A16" s="616"/>
      <c r="B16" s="617"/>
      <c r="C16" s="617"/>
      <c r="D16" s="617"/>
      <c r="E16" s="617"/>
      <c r="F16" s="618"/>
      <c r="G16" s="736"/>
      <c r="H16" s="737"/>
      <c r="I16" s="722" t="s">
        <v>29</v>
      </c>
      <c r="J16" s="723"/>
      <c r="K16" s="723"/>
      <c r="L16" s="723"/>
      <c r="M16" s="723"/>
      <c r="N16" s="723"/>
      <c r="O16" s="724"/>
      <c r="P16" s="668"/>
      <c r="Q16" s="669"/>
      <c r="R16" s="669"/>
      <c r="S16" s="669"/>
      <c r="T16" s="669"/>
      <c r="U16" s="669"/>
      <c r="V16" s="670"/>
      <c r="W16" s="668"/>
      <c r="X16" s="669"/>
      <c r="Y16" s="669"/>
      <c r="Z16" s="669"/>
      <c r="AA16" s="669"/>
      <c r="AB16" s="669"/>
      <c r="AC16" s="670"/>
      <c r="AD16" s="668"/>
      <c r="AE16" s="669"/>
      <c r="AF16" s="669"/>
      <c r="AG16" s="669"/>
      <c r="AH16" s="669"/>
      <c r="AI16" s="669"/>
      <c r="AJ16" s="670"/>
      <c r="AK16" s="668"/>
      <c r="AL16" s="669"/>
      <c r="AM16" s="669"/>
      <c r="AN16" s="669"/>
      <c r="AO16" s="669"/>
      <c r="AP16" s="669"/>
      <c r="AQ16" s="670"/>
      <c r="AR16" s="765"/>
      <c r="AS16" s="766"/>
      <c r="AT16" s="766"/>
      <c r="AU16" s="766"/>
      <c r="AV16" s="766"/>
      <c r="AW16" s="766"/>
      <c r="AX16" s="767"/>
    </row>
    <row r="17" spans="1:50" ht="24.75" customHeight="1">
      <c r="A17" s="616"/>
      <c r="B17" s="617"/>
      <c r="C17" s="617"/>
      <c r="D17" s="617"/>
      <c r="E17" s="617"/>
      <c r="F17" s="618"/>
      <c r="G17" s="736"/>
      <c r="H17" s="737"/>
      <c r="I17" s="722" t="s">
        <v>30</v>
      </c>
      <c r="J17" s="770"/>
      <c r="K17" s="770"/>
      <c r="L17" s="770"/>
      <c r="M17" s="770"/>
      <c r="N17" s="770"/>
      <c r="O17" s="771"/>
      <c r="P17" s="668"/>
      <c r="Q17" s="669"/>
      <c r="R17" s="669"/>
      <c r="S17" s="669"/>
      <c r="T17" s="669"/>
      <c r="U17" s="669"/>
      <c r="V17" s="670"/>
      <c r="W17" s="668"/>
      <c r="X17" s="669"/>
      <c r="Y17" s="669"/>
      <c r="Z17" s="669"/>
      <c r="AA17" s="669"/>
      <c r="AB17" s="669"/>
      <c r="AC17" s="670"/>
      <c r="AD17" s="668"/>
      <c r="AE17" s="669"/>
      <c r="AF17" s="669"/>
      <c r="AG17" s="669"/>
      <c r="AH17" s="669"/>
      <c r="AI17" s="669"/>
      <c r="AJ17" s="670"/>
      <c r="AK17" s="668"/>
      <c r="AL17" s="669"/>
      <c r="AM17" s="669"/>
      <c r="AN17" s="669"/>
      <c r="AO17" s="669"/>
      <c r="AP17" s="669"/>
      <c r="AQ17" s="670"/>
      <c r="AR17" s="924"/>
      <c r="AS17" s="924"/>
      <c r="AT17" s="924"/>
      <c r="AU17" s="924"/>
      <c r="AV17" s="924"/>
      <c r="AW17" s="924"/>
      <c r="AX17" s="925"/>
    </row>
    <row r="18" spans="1:50" ht="24.75" customHeight="1">
      <c r="A18" s="616"/>
      <c r="B18" s="617"/>
      <c r="C18" s="617"/>
      <c r="D18" s="617"/>
      <c r="E18" s="617"/>
      <c r="F18" s="618"/>
      <c r="G18" s="738"/>
      <c r="H18" s="739"/>
      <c r="I18" s="727" t="s">
        <v>31</v>
      </c>
      <c r="J18" s="728"/>
      <c r="K18" s="728"/>
      <c r="L18" s="728"/>
      <c r="M18" s="728"/>
      <c r="N18" s="728"/>
      <c r="O18" s="729"/>
      <c r="P18" s="880">
        <f>SUM(P13:V17)</f>
        <v>290</v>
      </c>
      <c r="Q18" s="881"/>
      <c r="R18" s="881"/>
      <c r="S18" s="881"/>
      <c r="T18" s="881"/>
      <c r="U18" s="881"/>
      <c r="V18" s="882"/>
      <c r="W18" s="880">
        <f>SUM(W13:AC17)</f>
        <v>381</v>
      </c>
      <c r="X18" s="881"/>
      <c r="Y18" s="881"/>
      <c r="Z18" s="881"/>
      <c r="AA18" s="881"/>
      <c r="AB18" s="881"/>
      <c r="AC18" s="882"/>
      <c r="AD18" s="880">
        <f>SUM(AD13:AJ17)</f>
        <v>373</v>
      </c>
      <c r="AE18" s="881"/>
      <c r="AF18" s="881"/>
      <c r="AG18" s="881"/>
      <c r="AH18" s="881"/>
      <c r="AI18" s="881"/>
      <c r="AJ18" s="882"/>
      <c r="AK18" s="880">
        <f>SUM(AK13:AQ17)</f>
        <v>329</v>
      </c>
      <c r="AL18" s="881"/>
      <c r="AM18" s="881"/>
      <c r="AN18" s="881"/>
      <c r="AO18" s="881"/>
      <c r="AP18" s="881"/>
      <c r="AQ18" s="882"/>
      <c r="AR18" s="880">
        <f>SUM(AR13:AX17)</f>
        <v>0</v>
      </c>
      <c r="AS18" s="881"/>
      <c r="AT18" s="881"/>
      <c r="AU18" s="881"/>
      <c r="AV18" s="881"/>
      <c r="AW18" s="881"/>
      <c r="AX18" s="883"/>
    </row>
    <row r="19" spans="1:50" ht="24.75" customHeight="1">
      <c r="A19" s="616"/>
      <c r="B19" s="617"/>
      <c r="C19" s="617"/>
      <c r="D19" s="617"/>
      <c r="E19" s="617"/>
      <c r="F19" s="618"/>
      <c r="G19" s="878" t="s">
        <v>32</v>
      </c>
      <c r="H19" s="879"/>
      <c r="I19" s="879"/>
      <c r="J19" s="879"/>
      <c r="K19" s="879"/>
      <c r="L19" s="879"/>
      <c r="M19" s="879"/>
      <c r="N19" s="879"/>
      <c r="O19" s="879"/>
      <c r="P19" s="668">
        <v>287</v>
      </c>
      <c r="Q19" s="669"/>
      <c r="R19" s="669"/>
      <c r="S19" s="669"/>
      <c r="T19" s="669"/>
      <c r="U19" s="669"/>
      <c r="V19" s="670"/>
      <c r="W19" s="668">
        <v>380</v>
      </c>
      <c r="X19" s="669"/>
      <c r="Y19" s="669"/>
      <c r="Z19" s="669"/>
      <c r="AA19" s="669"/>
      <c r="AB19" s="669"/>
      <c r="AC19" s="670"/>
      <c r="AD19" s="668">
        <v>0</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c r="A20" s="616"/>
      <c r="B20" s="617"/>
      <c r="C20" s="617"/>
      <c r="D20" s="617"/>
      <c r="E20" s="617"/>
      <c r="F20" s="618"/>
      <c r="G20" s="878" t="s">
        <v>33</v>
      </c>
      <c r="H20" s="879"/>
      <c r="I20" s="879"/>
      <c r="J20" s="879"/>
      <c r="K20" s="879"/>
      <c r="L20" s="879"/>
      <c r="M20" s="879"/>
      <c r="N20" s="879"/>
      <c r="O20" s="879"/>
      <c r="P20" s="316">
        <f>IF(P18=0, "-", SUM(P19)/P18)</f>
        <v>0.98965517241379308</v>
      </c>
      <c r="Q20" s="316"/>
      <c r="R20" s="316"/>
      <c r="S20" s="316"/>
      <c r="T20" s="316"/>
      <c r="U20" s="316"/>
      <c r="V20" s="316"/>
      <c r="W20" s="316">
        <f t="shared" ref="W20" si="0">IF(W18=0, "-", SUM(W19)/W18)</f>
        <v>0.99737532808398954</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1"/>
      <c r="B21" s="852"/>
      <c r="C21" s="852"/>
      <c r="D21" s="852"/>
      <c r="E21" s="852"/>
      <c r="F21" s="973"/>
      <c r="G21" s="314" t="s">
        <v>34</v>
      </c>
      <c r="H21" s="315"/>
      <c r="I21" s="315"/>
      <c r="J21" s="315"/>
      <c r="K21" s="315"/>
      <c r="L21" s="315"/>
      <c r="M21" s="315"/>
      <c r="N21" s="315"/>
      <c r="O21" s="315"/>
      <c r="P21" s="316">
        <f>IF(P19=0, "-", SUM(P19)/SUM(P13,P14))</f>
        <v>0.98965517241379308</v>
      </c>
      <c r="Q21" s="316"/>
      <c r="R21" s="316"/>
      <c r="S21" s="316"/>
      <c r="T21" s="316"/>
      <c r="U21" s="316"/>
      <c r="V21" s="316"/>
      <c r="W21" s="316">
        <f t="shared" ref="W21" si="2">IF(W19=0, "-", SUM(W19)/SUM(W13,W14))</f>
        <v>0.99737532808398954</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9" t="s">
        <v>35</v>
      </c>
      <c r="B22" s="980"/>
      <c r="C22" s="980"/>
      <c r="D22" s="980"/>
      <c r="E22" s="980"/>
      <c r="F22" s="981"/>
      <c r="G22" s="975" t="s">
        <v>36</v>
      </c>
      <c r="H22" s="222"/>
      <c r="I22" s="222"/>
      <c r="J22" s="222"/>
      <c r="K22" s="222"/>
      <c r="L22" s="222"/>
      <c r="M22" s="222"/>
      <c r="N22" s="222"/>
      <c r="O22" s="223"/>
      <c r="P22" s="940" t="s">
        <v>37</v>
      </c>
      <c r="Q22" s="222"/>
      <c r="R22" s="222"/>
      <c r="S22" s="222"/>
      <c r="T22" s="222"/>
      <c r="U22" s="222"/>
      <c r="V22" s="223"/>
      <c r="W22" s="940" t="s">
        <v>38</v>
      </c>
      <c r="X22" s="222"/>
      <c r="Y22" s="222"/>
      <c r="Z22" s="222"/>
      <c r="AA22" s="222"/>
      <c r="AB22" s="222"/>
      <c r="AC22" s="223"/>
      <c r="AD22" s="940" t="s">
        <v>39</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c r="A23" s="982"/>
      <c r="B23" s="983"/>
      <c r="C23" s="983"/>
      <c r="D23" s="983"/>
      <c r="E23" s="983"/>
      <c r="F23" s="984"/>
      <c r="G23" s="976" t="s">
        <v>710</v>
      </c>
      <c r="H23" s="977"/>
      <c r="I23" s="977"/>
      <c r="J23" s="977"/>
      <c r="K23" s="977"/>
      <c r="L23" s="977"/>
      <c r="M23" s="977"/>
      <c r="N23" s="977"/>
      <c r="O23" s="978"/>
      <c r="P23" s="926">
        <v>329</v>
      </c>
      <c r="Q23" s="927"/>
      <c r="R23" s="927"/>
      <c r="S23" s="927"/>
      <c r="T23" s="927"/>
      <c r="U23" s="927"/>
      <c r="V23" s="941"/>
      <c r="W23" s="926"/>
      <c r="X23" s="927"/>
      <c r="Y23" s="927"/>
      <c r="Z23" s="927"/>
      <c r="AA23" s="927"/>
      <c r="AB23" s="927"/>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42"/>
      <c r="H24" s="943"/>
      <c r="I24" s="943"/>
      <c r="J24" s="943"/>
      <c r="K24" s="943"/>
      <c r="L24" s="943"/>
      <c r="M24" s="943"/>
      <c r="N24" s="943"/>
      <c r="O24" s="944"/>
      <c r="P24" s="668"/>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42"/>
      <c r="H25" s="943"/>
      <c r="I25" s="943"/>
      <c r="J25" s="943"/>
      <c r="K25" s="943"/>
      <c r="L25" s="943"/>
      <c r="M25" s="943"/>
      <c r="N25" s="943"/>
      <c r="O25" s="944"/>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942"/>
      <c r="H26" s="943"/>
      <c r="I26" s="943"/>
      <c r="J26" s="943"/>
      <c r="K26" s="943"/>
      <c r="L26" s="943"/>
      <c r="M26" s="943"/>
      <c r="N26" s="943"/>
      <c r="O26" s="944"/>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942"/>
      <c r="H27" s="943"/>
      <c r="I27" s="943"/>
      <c r="J27" s="943"/>
      <c r="K27" s="943"/>
      <c r="L27" s="943"/>
      <c r="M27" s="943"/>
      <c r="N27" s="943"/>
      <c r="O27" s="944"/>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45" t="s">
        <v>40</v>
      </c>
      <c r="H28" s="946"/>
      <c r="I28" s="946"/>
      <c r="J28" s="946"/>
      <c r="K28" s="946"/>
      <c r="L28" s="946"/>
      <c r="M28" s="946"/>
      <c r="N28" s="946"/>
      <c r="O28" s="947"/>
      <c r="P28" s="880">
        <f>P29-SUM(P23:P27)</f>
        <v>0</v>
      </c>
      <c r="Q28" s="881"/>
      <c r="R28" s="881"/>
      <c r="S28" s="881"/>
      <c r="T28" s="881"/>
      <c r="U28" s="881"/>
      <c r="V28" s="882"/>
      <c r="W28" s="880">
        <f>W29-SUM(W23:W27)</f>
        <v>0</v>
      </c>
      <c r="X28" s="881"/>
      <c r="Y28" s="881"/>
      <c r="Z28" s="881"/>
      <c r="AA28" s="881"/>
      <c r="AB28" s="881"/>
      <c r="AC28" s="88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48" t="s">
        <v>31</v>
      </c>
      <c r="H29" s="949"/>
      <c r="I29" s="949"/>
      <c r="J29" s="949"/>
      <c r="K29" s="949"/>
      <c r="L29" s="949"/>
      <c r="M29" s="949"/>
      <c r="N29" s="949"/>
      <c r="O29" s="950"/>
      <c r="P29" s="668">
        <f>AK13</f>
        <v>329</v>
      </c>
      <c r="Q29" s="669"/>
      <c r="R29" s="669"/>
      <c r="S29" s="669"/>
      <c r="T29" s="669"/>
      <c r="U29" s="669"/>
      <c r="V29" s="670"/>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63" t="s">
        <v>41</v>
      </c>
      <c r="B30" s="864"/>
      <c r="C30" s="864"/>
      <c r="D30" s="864"/>
      <c r="E30" s="864"/>
      <c r="F30" s="865"/>
      <c r="G30" s="781" t="s">
        <v>42</v>
      </c>
      <c r="H30" s="782"/>
      <c r="I30" s="782"/>
      <c r="J30" s="782"/>
      <c r="K30" s="782"/>
      <c r="L30" s="782"/>
      <c r="M30" s="782"/>
      <c r="N30" s="782"/>
      <c r="O30" s="783"/>
      <c r="P30" s="859" t="s">
        <v>43</v>
      </c>
      <c r="Q30" s="782"/>
      <c r="R30" s="782"/>
      <c r="S30" s="782"/>
      <c r="T30" s="782"/>
      <c r="U30" s="782"/>
      <c r="V30" s="782"/>
      <c r="W30" s="782"/>
      <c r="X30" s="783"/>
      <c r="Y30" s="856"/>
      <c r="Z30" s="857"/>
      <c r="AA30" s="858"/>
      <c r="AB30" s="860" t="s">
        <v>44</v>
      </c>
      <c r="AC30" s="861"/>
      <c r="AD30" s="862"/>
      <c r="AE30" s="860" t="s">
        <v>20</v>
      </c>
      <c r="AF30" s="861"/>
      <c r="AG30" s="861"/>
      <c r="AH30" s="862"/>
      <c r="AI30" s="921" t="s">
        <v>21</v>
      </c>
      <c r="AJ30" s="921"/>
      <c r="AK30" s="921"/>
      <c r="AL30" s="860"/>
      <c r="AM30" s="921" t="s">
        <v>45</v>
      </c>
      <c r="AN30" s="921"/>
      <c r="AO30" s="921"/>
      <c r="AP30" s="860"/>
      <c r="AQ30" s="775" t="s">
        <v>46</v>
      </c>
      <c r="AR30" s="776"/>
      <c r="AS30" s="776"/>
      <c r="AT30" s="777"/>
      <c r="AU30" s="782" t="s">
        <v>47</v>
      </c>
      <c r="AV30" s="782"/>
      <c r="AW30" s="782"/>
      <c r="AX30" s="92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2"/>
      <c r="AJ31" s="922"/>
      <c r="AK31" s="922"/>
      <c r="AL31" s="407"/>
      <c r="AM31" s="922"/>
      <c r="AN31" s="922"/>
      <c r="AO31" s="922"/>
      <c r="AP31" s="407"/>
      <c r="AQ31" s="250">
        <v>3</v>
      </c>
      <c r="AR31" s="201"/>
      <c r="AS31" s="136" t="s">
        <v>48</v>
      </c>
      <c r="AT31" s="137"/>
      <c r="AU31" s="200"/>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50</v>
      </c>
      <c r="Z32" s="530"/>
      <c r="AA32" s="531"/>
      <c r="AB32" s="205" t="s">
        <v>713</v>
      </c>
      <c r="AC32" s="206"/>
      <c r="AD32" s="206"/>
      <c r="AE32" s="207">
        <v>89</v>
      </c>
      <c r="AF32" s="208"/>
      <c r="AG32" s="208"/>
      <c r="AH32" s="208"/>
      <c r="AI32" s="207">
        <v>93.4</v>
      </c>
      <c r="AJ32" s="208"/>
      <c r="AK32" s="208"/>
      <c r="AL32" s="208"/>
      <c r="AM32" s="218">
        <v>0</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213" t="s">
        <v>713</v>
      </c>
      <c r="AC33" s="214"/>
      <c r="AD33" s="214"/>
      <c r="AE33" s="218">
        <v>90</v>
      </c>
      <c r="AF33" s="219"/>
      <c r="AG33" s="219"/>
      <c r="AH33" s="219"/>
      <c r="AI33" s="218">
        <v>90</v>
      </c>
      <c r="AJ33" s="219"/>
      <c r="AK33" s="219"/>
      <c r="AL33" s="219"/>
      <c r="AM33" s="218">
        <v>90</v>
      </c>
      <c r="AN33" s="219"/>
      <c r="AO33" s="219"/>
      <c r="AP33" s="219"/>
      <c r="AQ33" s="336">
        <v>90</v>
      </c>
      <c r="AR33" s="208"/>
      <c r="AS33" s="208"/>
      <c r="AT33" s="337"/>
      <c r="AU33" s="219"/>
      <c r="AV33" s="219"/>
      <c r="AW33" s="219"/>
      <c r="AX33" s="221"/>
    </row>
    <row r="34" spans="1:51" ht="74.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98.888888888888886</v>
      </c>
      <c r="AF34" s="219"/>
      <c r="AG34" s="219"/>
      <c r="AH34" s="219"/>
      <c r="AI34" s="218">
        <v>103.77777777777779</v>
      </c>
      <c r="AJ34" s="219"/>
      <c r="AK34" s="219"/>
      <c r="AL34" s="219"/>
      <c r="AM34" s="218">
        <v>0</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8" t="s">
        <v>41</v>
      </c>
      <c r="B37" s="779"/>
      <c r="C37" s="779"/>
      <c r="D37" s="779"/>
      <c r="E37" s="779"/>
      <c r="F37" s="78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8" t="s">
        <v>41</v>
      </c>
      <c r="B44" s="779"/>
      <c r="C44" s="779"/>
      <c r="D44" s="779"/>
      <c r="E44" s="779"/>
      <c r="F44" s="78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31" t="s">
        <v>47</v>
      </c>
      <c r="AV51" s="931"/>
      <c r="AW51" s="931"/>
      <c r="AX51" s="93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3" t="s">
        <v>53</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31" t="s">
        <v>47</v>
      </c>
      <c r="AV58" s="931"/>
      <c r="AW58" s="931"/>
      <c r="AX58" s="93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1"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74"/>
      <c r="AY79">
        <f>COUNTIF($AR$79,"☑")</f>
        <v>0</v>
      </c>
    </row>
    <row r="80" spans="1:51" ht="18.75" hidden="1" customHeight="1">
      <c r="A80" s="866"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7"/>
      <c r="B82" s="526"/>
      <c r="C82" s="424"/>
      <c r="D82" s="424"/>
      <c r="E82" s="424"/>
      <c r="F82" s="425"/>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c r="AY82">
        <f t="shared" ref="AY82:AY89" si="10">$AY$80</f>
        <v>0</v>
      </c>
    </row>
    <row r="83" spans="1:60" ht="22.5" hidden="1" customHeight="1">
      <c r="A83" s="867"/>
      <c r="B83" s="526"/>
      <c r="C83" s="424"/>
      <c r="D83" s="424"/>
      <c r="E83" s="424"/>
      <c r="F83" s="425"/>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c r="AY83">
        <f t="shared" si="10"/>
        <v>0</v>
      </c>
    </row>
    <row r="84" spans="1:60" ht="19.5" hidden="1" customHeight="1">
      <c r="A84" s="867"/>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1"/>
      <c r="AY84">
        <f t="shared" si="10"/>
        <v>0</v>
      </c>
    </row>
    <row r="85" spans="1:60" ht="18.75" hidden="1" customHeight="1">
      <c r="A85" s="867"/>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3" t="s">
        <v>53</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7"/>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3" t="s">
        <v>53</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7"/>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7" t="s">
        <v>52</v>
      </c>
      <c r="Z99" s="898"/>
      <c r="AA99" s="899"/>
      <c r="AB99" s="894" t="s">
        <v>53</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715</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716</v>
      </c>
      <c r="AC101" s="460"/>
      <c r="AD101" s="460"/>
      <c r="AE101" s="218">
        <v>331</v>
      </c>
      <c r="AF101" s="219"/>
      <c r="AG101" s="219"/>
      <c r="AH101" s="220"/>
      <c r="AI101" s="218">
        <v>333</v>
      </c>
      <c r="AJ101" s="219"/>
      <c r="AK101" s="219"/>
      <c r="AL101" s="220"/>
      <c r="AM101" s="282">
        <v>0</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716</v>
      </c>
      <c r="AC102" s="460"/>
      <c r="AD102" s="460"/>
      <c r="AE102" s="218">
        <v>337</v>
      </c>
      <c r="AF102" s="219"/>
      <c r="AG102" s="219"/>
      <c r="AH102" s="220"/>
      <c r="AI102" s="218">
        <v>334</v>
      </c>
      <c r="AJ102" s="219"/>
      <c r="AK102" s="219"/>
      <c r="AL102" s="220"/>
      <c r="AM102" s="282">
        <v>335</v>
      </c>
      <c r="AN102" s="282"/>
      <c r="AO102" s="282"/>
      <c r="AP102" s="282"/>
      <c r="AQ102" s="282">
        <v>335</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customHeight="1">
      <c r="A116" s="435"/>
      <c r="B116" s="436"/>
      <c r="C116" s="436"/>
      <c r="D116" s="436"/>
      <c r="E116" s="436"/>
      <c r="F116" s="437"/>
      <c r="G116" s="387" t="s">
        <v>717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2057854</v>
      </c>
      <c r="AF116" s="282"/>
      <c r="AG116" s="282"/>
      <c r="AH116" s="282"/>
      <c r="AI116" s="282">
        <v>2023108</v>
      </c>
      <c r="AJ116" s="282"/>
      <c r="AK116" s="282"/>
      <c r="AL116" s="282"/>
      <c r="AM116" s="282">
        <v>0</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89" t="s">
        <v>719</v>
      </c>
      <c r="AF117" s="550"/>
      <c r="AG117" s="550"/>
      <c r="AH117" s="550"/>
      <c r="AI117" s="589" t="s">
        <v>720</v>
      </c>
      <c r="AJ117" s="550"/>
      <c r="AK117" s="550"/>
      <c r="AL117" s="550"/>
      <c r="AM117" s="550" t="s">
        <v>721</v>
      </c>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42"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33"/>
      <c r="Z127" s="934"/>
      <c r="AA127" s="935"/>
      <c r="AB127" s="407" t="s">
        <v>44</v>
      </c>
      <c r="AC127" s="408"/>
      <c r="AD127" s="409"/>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713</v>
      </c>
      <c r="AC134" s="206"/>
      <c r="AD134" s="206"/>
      <c r="AE134" s="207">
        <v>89</v>
      </c>
      <c r="AF134" s="208"/>
      <c r="AG134" s="208"/>
      <c r="AH134" s="208"/>
      <c r="AI134" s="207">
        <v>93.4</v>
      </c>
      <c r="AJ134" s="208"/>
      <c r="AK134" s="208"/>
      <c r="AL134" s="208"/>
      <c r="AM134" s="207">
        <v>0</v>
      </c>
      <c r="AN134" s="208"/>
      <c r="AO134" s="208"/>
      <c r="AP134" s="208"/>
      <c r="AQ134" s="207"/>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713</v>
      </c>
      <c r="AC135" s="214"/>
      <c r="AD135" s="214"/>
      <c r="AE135" s="207">
        <v>90</v>
      </c>
      <c r="AF135" s="208"/>
      <c r="AG135" s="208"/>
      <c r="AH135" s="208"/>
      <c r="AI135" s="207">
        <v>90</v>
      </c>
      <c r="AJ135" s="208"/>
      <c r="AK135" s="208"/>
      <c r="AL135" s="208"/>
      <c r="AM135" s="207">
        <v>90</v>
      </c>
      <c r="AN135" s="208"/>
      <c r="AO135" s="208"/>
      <c r="AP135" s="208"/>
      <c r="AQ135" s="207">
        <v>90</v>
      </c>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53.25" customHeight="1">
      <c r="A154" s="190"/>
      <c r="B154" s="187"/>
      <c r="C154" s="181"/>
      <c r="D154" s="187"/>
      <c r="E154" s="181"/>
      <c r="F154" s="182"/>
      <c r="G154" s="107" t="s">
        <v>754</v>
      </c>
      <c r="H154" s="108"/>
      <c r="I154" s="108"/>
      <c r="J154" s="108"/>
      <c r="K154" s="108"/>
      <c r="L154" s="108"/>
      <c r="M154" s="108"/>
      <c r="N154" s="108"/>
      <c r="O154" s="108"/>
      <c r="P154" s="109"/>
      <c r="Q154" s="128" t="s">
        <v>755</v>
      </c>
      <c r="R154" s="108"/>
      <c r="S154" s="108"/>
      <c r="T154" s="108"/>
      <c r="U154" s="108"/>
      <c r="V154" s="108"/>
      <c r="W154" s="108"/>
      <c r="X154" s="108"/>
      <c r="Y154" s="108"/>
      <c r="Z154" s="108"/>
      <c r="AA154" s="290"/>
      <c r="AB154" s="144" t="s">
        <v>759</v>
      </c>
      <c r="AC154" s="145"/>
      <c r="AD154" s="145"/>
      <c r="AE154" s="150" t="s">
        <v>756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8.7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9"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14.7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thickBo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8"/>
      <c r="E430" s="175" t="s">
        <v>103</v>
      </c>
      <c r="F430" s="900"/>
      <c r="G430" s="901" t="s">
        <v>104</v>
      </c>
      <c r="H430" s="126"/>
      <c r="I430" s="12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1" t="s">
        <v>104</v>
      </c>
      <c r="H484" s="126"/>
      <c r="I484" s="12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1" t="s">
        <v>104</v>
      </c>
      <c r="H538" s="126"/>
      <c r="I538" s="12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1" t="s">
        <v>104</v>
      </c>
      <c r="H592" s="126"/>
      <c r="I592" s="12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1" t="s">
        <v>104</v>
      </c>
      <c r="H646" s="126"/>
      <c r="I646" s="12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3" t="s">
        <v>115</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6" t="s">
        <v>118</v>
      </c>
      <c r="AH701" s="376"/>
      <c r="AI701" s="376"/>
      <c r="AJ701" s="376"/>
      <c r="AK701" s="376"/>
      <c r="AL701" s="376"/>
      <c r="AM701" s="376"/>
      <c r="AN701" s="376"/>
      <c r="AO701" s="376"/>
      <c r="AP701" s="376"/>
      <c r="AQ701" s="376"/>
      <c r="AR701" s="376"/>
      <c r="AS701" s="376"/>
      <c r="AT701" s="376"/>
      <c r="AU701" s="376"/>
      <c r="AV701" s="376"/>
      <c r="AW701" s="376"/>
      <c r="AX701" s="827"/>
    </row>
    <row r="702" spans="1:51" ht="27" customHeight="1">
      <c r="A702" s="872" t="s">
        <v>119</v>
      </c>
      <c r="B702" s="873"/>
      <c r="C702" s="719" t="s">
        <v>120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706</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4"/>
      <c r="B703" s="875"/>
      <c r="C703" s="818" t="s">
        <v>121</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6"/>
      <c r="AD703" s="322" t="s">
        <v>706</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6"/>
      <c r="B704" s="877"/>
      <c r="C704" s="820" t="s">
        <v>122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0" t="s">
        <v>706</v>
      </c>
      <c r="AE704" s="791"/>
      <c r="AF704" s="791"/>
      <c r="AG704" s="608" t="s">
        <v>734</v>
      </c>
      <c r="AH704" s="609"/>
      <c r="AI704" s="609"/>
      <c r="AJ704" s="609"/>
      <c r="AK704" s="609"/>
      <c r="AL704" s="609"/>
      <c r="AM704" s="609"/>
      <c r="AN704" s="609"/>
      <c r="AO704" s="609"/>
      <c r="AP704" s="609"/>
      <c r="AQ704" s="609"/>
      <c r="AR704" s="609"/>
      <c r="AS704" s="609"/>
      <c r="AT704" s="609"/>
      <c r="AU704" s="609"/>
      <c r="AV704" s="609"/>
      <c r="AW704" s="609"/>
      <c r="AX704" s="610"/>
    </row>
    <row r="705" spans="1:50" ht="27" customHeight="1">
      <c r="A705" s="651" t="s">
        <v>123</v>
      </c>
      <c r="B705" s="652"/>
      <c r="C705" s="823" t="s">
        <v>124</v>
      </c>
      <c r="D705" s="82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5"/>
      <c r="AD705" s="725" t="s">
        <v>706</v>
      </c>
      <c r="AE705" s="726"/>
      <c r="AF705" s="726"/>
      <c r="AG705" s="622" t="s">
        <v>735</v>
      </c>
      <c r="AH705" s="623"/>
      <c r="AI705" s="623"/>
      <c r="AJ705" s="623"/>
      <c r="AK705" s="623"/>
      <c r="AL705" s="623"/>
      <c r="AM705" s="623"/>
      <c r="AN705" s="623"/>
      <c r="AO705" s="623"/>
      <c r="AP705" s="623"/>
      <c r="AQ705" s="623"/>
      <c r="AR705" s="623"/>
      <c r="AS705" s="623"/>
      <c r="AT705" s="623"/>
      <c r="AU705" s="623"/>
      <c r="AV705" s="623"/>
      <c r="AW705" s="623"/>
      <c r="AX705" s="624"/>
    </row>
    <row r="706" spans="1:50" ht="35.25" customHeight="1">
      <c r="A706" s="653"/>
      <c r="B706" s="654"/>
      <c r="C706" s="802"/>
      <c r="D706" s="803"/>
      <c r="E706" s="741" t="s">
        <v>125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725</v>
      </c>
      <c r="AE706" s="323"/>
      <c r="AF706" s="674"/>
      <c r="AG706" s="625"/>
      <c r="AH706" s="626"/>
      <c r="AI706" s="626"/>
      <c r="AJ706" s="626"/>
      <c r="AK706" s="626"/>
      <c r="AL706" s="626"/>
      <c r="AM706" s="626"/>
      <c r="AN706" s="626"/>
      <c r="AO706" s="626"/>
      <c r="AP706" s="626"/>
      <c r="AQ706" s="626"/>
      <c r="AR706" s="626"/>
      <c r="AS706" s="626"/>
      <c r="AT706" s="626"/>
      <c r="AU706" s="626"/>
      <c r="AV706" s="626"/>
      <c r="AW706" s="626"/>
      <c r="AX706" s="627"/>
    </row>
    <row r="707" spans="1:50" ht="26.25" customHeight="1">
      <c r="A707" s="653"/>
      <c r="B707" s="654"/>
      <c r="C707" s="804"/>
      <c r="D707" s="805"/>
      <c r="E707" s="744" t="s">
        <v>126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726</v>
      </c>
      <c r="AE707" s="838"/>
      <c r="AF707" s="838"/>
      <c r="AG707" s="628"/>
      <c r="AH707" s="629"/>
      <c r="AI707" s="629"/>
      <c r="AJ707" s="629"/>
      <c r="AK707" s="629"/>
      <c r="AL707" s="629"/>
      <c r="AM707" s="629"/>
      <c r="AN707" s="629"/>
      <c r="AO707" s="629"/>
      <c r="AP707" s="629"/>
      <c r="AQ707" s="629"/>
      <c r="AR707" s="629"/>
      <c r="AS707" s="629"/>
      <c r="AT707" s="629"/>
      <c r="AU707" s="629"/>
      <c r="AV707" s="629"/>
      <c r="AW707" s="629"/>
      <c r="AX707" s="630"/>
    </row>
    <row r="708" spans="1:50" ht="26.25" customHeight="1">
      <c r="A708" s="653"/>
      <c r="B708" s="655"/>
      <c r="C708" s="815" t="s">
        <v>127</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706</v>
      </c>
      <c r="AE708" s="604"/>
      <c r="AF708" s="604"/>
      <c r="AG708" s="750" t="s">
        <v>736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53"/>
      <c r="B709" s="655"/>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3"/>
      <c r="B710" s="655"/>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3"/>
      <c r="B711" s="655"/>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706</v>
      </c>
      <c r="AE711" s="323"/>
      <c r="AF711" s="323"/>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3"/>
      <c r="B712" s="655"/>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90" t="s">
        <v>727</v>
      </c>
      <c r="AE712" s="791"/>
      <c r="AF712" s="791"/>
      <c r="AG712" s="104"/>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653"/>
      <c r="B713" s="655"/>
      <c r="C713" s="954" t="s">
        <v>132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727</v>
      </c>
      <c r="AE713" s="323"/>
      <c r="AF713" s="67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6"/>
      <c r="B714" s="657"/>
      <c r="C714" s="658" t="s">
        <v>133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2" t="s">
        <v>706</v>
      </c>
      <c r="AE714" s="813"/>
      <c r="AF714" s="814"/>
      <c r="AG714" s="608" t="s">
        <v>739</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651" t="s">
        <v>134</v>
      </c>
      <c r="B715" s="792"/>
      <c r="C715" s="793" t="s">
        <v>135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3" t="s">
        <v>706</v>
      </c>
      <c r="AE715" s="604"/>
      <c r="AF715" s="667"/>
      <c r="AG715" s="750" t="s">
        <v>740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3"/>
      <c r="B716" s="655"/>
      <c r="C716" s="631" t="s">
        <v>136</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727</v>
      </c>
      <c r="AE716" s="638"/>
      <c r="AF716" s="638"/>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3"/>
      <c r="B717" s="655"/>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741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6"/>
      <c r="B718" s="657"/>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608" t="s">
        <v>742</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84" t="s">
        <v>139</v>
      </c>
      <c r="B719" s="785"/>
      <c r="C719" s="634" t="s">
        <v>140</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03" t="s">
        <v>706</v>
      </c>
      <c r="AE719" s="604"/>
      <c r="AF719" s="604"/>
      <c r="AG719" s="622" t="s">
        <v>743</v>
      </c>
      <c r="AH719" s="623"/>
      <c r="AI719" s="623"/>
      <c r="AJ719" s="623"/>
      <c r="AK719" s="623"/>
      <c r="AL719" s="623"/>
      <c r="AM719" s="623"/>
      <c r="AN719" s="623"/>
      <c r="AO719" s="623"/>
      <c r="AP719" s="623"/>
      <c r="AQ719" s="623"/>
      <c r="AR719" s="623"/>
      <c r="AS719" s="623"/>
      <c r="AT719" s="623"/>
      <c r="AU719" s="623"/>
      <c r="AV719" s="623"/>
      <c r="AW719" s="623"/>
      <c r="AX719" s="624"/>
    </row>
    <row r="720" spans="1:50" ht="19.649999999999999" customHeight="1">
      <c r="A720" s="786"/>
      <c r="B720" s="78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625"/>
      <c r="AH720" s="626"/>
      <c r="AI720" s="626"/>
      <c r="AJ720" s="626"/>
      <c r="AK720" s="626"/>
      <c r="AL720" s="626"/>
      <c r="AM720" s="626"/>
      <c r="AN720" s="626"/>
      <c r="AO720" s="626"/>
      <c r="AP720" s="626"/>
      <c r="AQ720" s="626"/>
      <c r="AR720" s="626"/>
      <c r="AS720" s="626"/>
      <c r="AT720" s="626"/>
      <c r="AU720" s="626"/>
      <c r="AV720" s="626"/>
      <c r="AW720" s="626"/>
      <c r="AX720" s="627"/>
    </row>
    <row r="721" spans="1:52" ht="24.75" customHeight="1">
      <c r="A721" s="786"/>
      <c r="B721" s="787"/>
      <c r="C721" s="293" t="s">
        <v>744</v>
      </c>
      <c r="D721" s="294"/>
      <c r="E721" s="294"/>
      <c r="F721" s="295"/>
      <c r="G721" s="284"/>
      <c r="H721" s="285"/>
      <c r="I721" s="77" t="str">
        <f>IF(OR(G721="　", G721=""), "", "-")</f>
        <v/>
      </c>
      <c r="J721" s="288"/>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625"/>
      <c r="AH721" s="626"/>
      <c r="AI721" s="626"/>
      <c r="AJ721" s="626"/>
      <c r="AK721" s="626"/>
      <c r="AL721" s="626"/>
      <c r="AM721" s="626"/>
      <c r="AN721" s="626"/>
      <c r="AO721" s="626"/>
      <c r="AP721" s="626"/>
      <c r="AQ721" s="626"/>
      <c r="AR721" s="626"/>
      <c r="AS721" s="626"/>
      <c r="AT721" s="626"/>
      <c r="AU721" s="626"/>
      <c r="AV721" s="626"/>
      <c r="AW721" s="626"/>
      <c r="AX721" s="627"/>
    </row>
    <row r="722" spans="1:52" ht="24.75" hidden="1" customHeight="1">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625"/>
      <c r="AH722" s="626"/>
      <c r="AI722" s="626"/>
      <c r="AJ722" s="626"/>
      <c r="AK722" s="626"/>
      <c r="AL722" s="626"/>
      <c r="AM722" s="626"/>
      <c r="AN722" s="626"/>
      <c r="AO722" s="626"/>
      <c r="AP722" s="626"/>
      <c r="AQ722" s="626"/>
      <c r="AR722" s="626"/>
      <c r="AS722" s="626"/>
      <c r="AT722" s="626"/>
      <c r="AU722" s="626"/>
      <c r="AV722" s="626"/>
      <c r="AW722" s="626"/>
      <c r="AX722" s="627"/>
    </row>
    <row r="723" spans="1:52" ht="24.75" hidden="1" customHeight="1">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625"/>
      <c r="AH723" s="626"/>
      <c r="AI723" s="626"/>
      <c r="AJ723" s="626"/>
      <c r="AK723" s="626"/>
      <c r="AL723" s="626"/>
      <c r="AM723" s="626"/>
      <c r="AN723" s="626"/>
      <c r="AO723" s="626"/>
      <c r="AP723" s="626"/>
      <c r="AQ723" s="626"/>
      <c r="AR723" s="626"/>
      <c r="AS723" s="626"/>
      <c r="AT723" s="626"/>
      <c r="AU723" s="626"/>
      <c r="AV723" s="626"/>
      <c r="AW723" s="626"/>
      <c r="AX723" s="627"/>
    </row>
    <row r="724" spans="1:52" ht="24.75" hidden="1" customHeight="1">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625"/>
      <c r="AH724" s="626"/>
      <c r="AI724" s="626"/>
      <c r="AJ724" s="626"/>
      <c r="AK724" s="626"/>
      <c r="AL724" s="626"/>
      <c r="AM724" s="626"/>
      <c r="AN724" s="626"/>
      <c r="AO724" s="626"/>
      <c r="AP724" s="626"/>
      <c r="AQ724" s="626"/>
      <c r="AR724" s="626"/>
      <c r="AS724" s="626"/>
      <c r="AT724" s="626"/>
      <c r="AU724" s="626"/>
      <c r="AV724" s="626"/>
      <c r="AW724" s="626"/>
      <c r="AX724" s="627"/>
    </row>
    <row r="725" spans="1:52" ht="24.75" hidden="1" customHeight="1">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628"/>
      <c r="AH725" s="629"/>
      <c r="AI725" s="629"/>
      <c r="AJ725" s="629"/>
      <c r="AK725" s="629"/>
      <c r="AL725" s="629"/>
      <c r="AM725" s="629"/>
      <c r="AN725" s="629"/>
      <c r="AO725" s="629"/>
      <c r="AP725" s="629"/>
      <c r="AQ725" s="629"/>
      <c r="AR725" s="629"/>
      <c r="AS725" s="629"/>
      <c r="AT725" s="629"/>
      <c r="AU725" s="629"/>
      <c r="AV725" s="629"/>
      <c r="AW725" s="629"/>
      <c r="AX725" s="630"/>
    </row>
    <row r="726" spans="1:52" ht="67.5" customHeight="1">
      <c r="A726" s="651" t="s">
        <v>144</v>
      </c>
      <c r="B726" s="807"/>
      <c r="C726" s="817" t="s">
        <v>145</v>
      </c>
      <c r="D726" s="839"/>
      <c r="E726" s="839"/>
      <c r="F726" s="840"/>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8"/>
      <c r="B727" s="809"/>
      <c r="C727" s="756" t="s">
        <v>146</v>
      </c>
      <c r="D727" s="757"/>
      <c r="E727" s="757"/>
      <c r="F727" s="75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53" t="s">
        <v>147</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23.25"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c r="A730" s="747" t="s">
        <v>148</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39" customHeight="1" thickBot="1">
      <c r="A731" s="684"/>
      <c r="B731" s="685"/>
      <c r="C731" s="685"/>
      <c r="D731" s="685"/>
      <c r="E731" s="686"/>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c r="A732" s="747" t="s">
        <v>149</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28.5" customHeight="1" thickBot="1">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c r="A734" s="759" t="s">
        <v>150</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212.25" customHeight="1" thickBot="1">
      <c r="A735" s="798" t="s">
        <v>748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61" t="s">
        <v>151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c r="A737" s="997" t="s">
        <v>152</v>
      </c>
      <c r="B737" s="211"/>
      <c r="C737" s="211"/>
      <c r="D737" s="212"/>
      <c r="E737" s="961"/>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c r="A738" s="361" t="s">
        <v>153</v>
      </c>
      <c r="B738" s="361"/>
      <c r="C738" s="361"/>
      <c r="D738" s="361"/>
      <c r="E738" s="961"/>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c r="A739" s="361" t="s">
        <v>154</v>
      </c>
      <c r="B739" s="361"/>
      <c r="C739" s="361"/>
      <c r="D739" s="361"/>
      <c r="E739" s="961" t="s">
        <v>728</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c r="A740" s="361" t="s">
        <v>155</v>
      </c>
      <c r="B740" s="361"/>
      <c r="C740" s="361"/>
      <c r="D740" s="361"/>
      <c r="E740" s="961" t="s">
        <v>729</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c r="A741" s="361" t="s">
        <v>156</v>
      </c>
      <c r="B741" s="361"/>
      <c r="C741" s="361"/>
      <c r="D741" s="361"/>
      <c r="E741" s="961" t="s">
        <v>729</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c r="A742" s="361" t="s">
        <v>157</v>
      </c>
      <c r="B742" s="361"/>
      <c r="C742" s="361"/>
      <c r="D742" s="361"/>
      <c r="E742" s="961" t="s">
        <v>730</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c r="A743" s="361" t="s">
        <v>158</v>
      </c>
      <c r="B743" s="361"/>
      <c r="C743" s="361"/>
      <c r="D743" s="361"/>
      <c r="E743" s="961" t="s">
        <v>730</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c r="A744" s="361" t="s">
        <v>159</v>
      </c>
      <c r="B744" s="361"/>
      <c r="C744" s="361"/>
      <c r="D744" s="361"/>
      <c r="E744" s="961" t="s">
        <v>731</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c r="A745" s="361" t="s">
        <v>20</v>
      </c>
      <c r="B745" s="361"/>
      <c r="C745" s="361"/>
      <c r="D745" s="361"/>
      <c r="E745" s="998" t="s">
        <v>731</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c r="A746" s="361" t="s">
        <v>160</v>
      </c>
      <c r="B746" s="361"/>
      <c r="C746" s="361"/>
      <c r="D746" s="361"/>
      <c r="E746" s="967" t="s">
        <v>701</v>
      </c>
      <c r="F746" s="965"/>
      <c r="G746" s="965"/>
      <c r="H746" s="100" t="str">
        <f>IF(E746="","","-")</f>
        <v>-</v>
      </c>
      <c r="I746" s="965"/>
      <c r="J746" s="965"/>
      <c r="K746" s="100" t="str">
        <f>IF(I746="","","-")</f>
        <v/>
      </c>
      <c r="L746" s="966"/>
      <c r="M746" s="966"/>
      <c r="N746" s="100" t="str">
        <f>IF(O746="","","-")</f>
        <v>-</v>
      </c>
      <c r="O746" s="968">
        <v>12</v>
      </c>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c r="A747" s="361" t="s">
        <v>45</v>
      </c>
      <c r="B747" s="361"/>
      <c r="C747" s="361"/>
      <c r="D747" s="361"/>
      <c r="E747" s="967" t="s">
        <v>701</v>
      </c>
      <c r="F747" s="965"/>
      <c r="G747" s="965"/>
      <c r="H747" s="100" t="str">
        <f>IF(E747="","","-")</f>
        <v>-</v>
      </c>
      <c r="I747" s="965"/>
      <c r="J747" s="965"/>
      <c r="K747" s="100" t="str">
        <f>IF(I747="","","-")</f>
        <v/>
      </c>
      <c r="L747" s="966"/>
      <c r="M747" s="966"/>
      <c r="N747" s="100" t="str">
        <f>IF(O747="","","-")</f>
        <v>-</v>
      </c>
      <c r="O747" s="968">
        <v>12</v>
      </c>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9" t="s">
        <v>163</v>
      </c>
      <c r="B787" s="640"/>
      <c r="C787" s="640"/>
      <c r="D787" s="640"/>
      <c r="E787" s="640"/>
      <c r="F787" s="641"/>
      <c r="G787" s="594" t="s">
        <v>751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801"/>
    </row>
    <row r="788" spans="1:51" ht="24.75" customHeight="1">
      <c r="A788" s="642"/>
      <c r="B788" s="643"/>
      <c r="C788" s="643"/>
      <c r="D788" s="643"/>
      <c r="E788" s="643"/>
      <c r="F788" s="644"/>
      <c r="G788" s="817" t="s">
        <v>166</v>
      </c>
      <c r="H788" s="679"/>
      <c r="I788" s="679"/>
      <c r="J788" s="679"/>
      <c r="K788" s="679"/>
      <c r="L788" s="678" t="s">
        <v>167</v>
      </c>
      <c r="M788" s="679"/>
      <c r="N788" s="679"/>
      <c r="O788" s="679"/>
      <c r="P788" s="679"/>
      <c r="Q788" s="679"/>
      <c r="R788" s="679"/>
      <c r="S788" s="679"/>
      <c r="T788" s="679"/>
      <c r="U788" s="679"/>
      <c r="V788" s="679"/>
      <c r="W788" s="679"/>
      <c r="X788" s="680"/>
      <c r="Y788" s="664" t="s">
        <v>168</v>
      </c>
      <c r="Z788" s="665"/>
      <c r="AA788" s="665"/>
      <c r="AB788" s="806"/>
      <c r="AC788" s="817" t="s">
        <v>166</v>
      </c>
      <c r="AD788" s="679"/>
      <c r="AE788" s="679"/>
      <c r="AF788" s="679"/>
      <c r="AG788" s="679"/>
      <c r="AH788" s="678" t="s">
        <v>167</v>
      </c>
      <c r="AI788" s="679"/>
      <c r="AJ788" s="679"/>
      <c r="AK788" s="679"/>
      <c r="AL788" s="679"/>
      <c r="AM788" s="679"/>
      <c r="AN788" s="679"/>
      <c r="AO788" s="679"/>
      <c r="AP788" s="679"/>
      <c r="AQ788" s="679"/>
      <c r="AR788" s="679"/>
      <c r="AS788" s="679"/>
      <c r="AT788" s="680"/>
      <c r="AU788" s="664" t="s">
        <v>168</v>
      </c>
      <c r="AV788" s="665"/>
      <c r="AW788" s="665"/>
      <c r="AX788" s="666"/>
    </row>
    <row r="789" spans="1:51" ht="24.75" customHeight="1">
      <c r="A789" s="642"/>
      <c r="B789" s="643"/>
      <c r="C789" s="643"/>
      <c r="D789" s="643"/>
      <c r="E789" s="643"/>
      <c r="F789" s="644"/>
      <c r="G789" s="681" t="s">
        <v>749</v>
      </c>
      <c r="H789" s="682"/>
      <c r="I789" s="682"/>
      <c r="J789" s="682"/>
      <c r="K789" s="683"/>
      <c r="L789" s="675" t="s">
        <v>750</v>
      </c>
      <c r="M789" s="676"/>
      <c r="N789" s="676"/>
      <c r="O789" s="676"/>
      <c r="P789" s="676"/>
      <c r="Q789" s="676"/>
      <c r="R789" s="676"/>
      <c r="S789" s="676"/>
      <c r="T789" s="676"/>
      <c r="U789" s="676"/>
      <c r="V789" s="676"/>
      <c r="W789" s="676"/>
      <c r="X789" s="677"/>
      <c r="Y789" s="382">
        <v>0</v>
      </c>
      <c r="Z789" s="383"/>
      <c r="AA789" s="383"/>
      <c r="AB789" s="810"/>
      <c r="AC789" s="681"/>
      <c r="AD789" s="682"/>
      <c r="AE789" s="682"/>
      <c r="AF789" s="682"/>
      <c r="AG789" s="683"/>
      <c r="AH789" s="675"/>
      <c r="AI789" s="676"/>
      <c r="AJ789" s="676"/>
      <c r="AK789" s="676"/>
      <c r="AL789" s="676"/>
      <c r="AM789" s="676"/>
      <c r="AN789" s="676"/>
      <c r="AO789" s="676"/>
      <c r="AP789" s="676"/>
      <c r="AQ789" s="676"/>
      <c r="AR789" s="676"/>
      <c r="AS789" s="676"/>
      <c r="AT789" s="677"/>
      <c r="AU789" s="382"/>
      <c r="AV789" s="383"/>
      <c r="AW789" s="383"/>
      <c r="AX789" s="384"/>
    </row>
    <row r="790" spans="1:51" ht="24.75" customHeight="1">
      <c r="A790" s="642"/>
      <c r="B790" s="643"/>
      <c r="C790" s="643"/>
      <c r="D790" s="643"/>
      <c r="E790" s="643"/>
      <c r="F790" s="64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42"/>
      <c r="B791" s="643"/>
      <c r="C791" s="643"/>
      <c r="D791" s="643"/>
      <c r="E791" s="643"/>
      <c r="F791" s="64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c r="A792" s="642"/>
      <c r="B792" s="643"/>
      <c r="C792" s="643"/>
      <c r="D792" s="643"/>
      <c r="E792" s="643"/>
      <c r="F792" s="644"/>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42"/>
      <c r="B793" s="643"/>
      <c r="C793" s="643"/>
      <c r="D793" s="643"/>
      <c r="E793" s="643"/>
      <c r="F793" s="644"/>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42"/>
      <c r="B794" s="643"/>
      <c r="C794" s="643"/>
      <c r="D794" s="643"/>
      <c r="E794" s="643"/>
      <c r="F794" s="644"/>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42"/>
      <c r="B795" s="643"/>
      <c r="C795" s="643"/>
      <c r="D795" s="643"/>
      <c r="E795" s="643"/>
      <c r="F795" s="64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42"/>
      <c r="B796" s="643"/>
      <c r="C796" s="643"/>
      <c r="D796" s="643"/>
      <c r="E796" s="643"/>
      <c r="F796" s="64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42"/>
      <c r="B797" s="643"/>
      <c r="C797" s="643"/>
      <c r="D797" s="643"/>
      <c r="E797" s="643"/>
      <c r="F797" s="64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42"/>
      <c r="B798" s="643"/>
      <c r="C798" s="643"/>
      <c r="D798" s="643"/>
      <c r="E798" s="643"/>
      <c r="F798" s="64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42"/>
      <c r="B799" s="643"/>
      <c r="C799" s="643"/>
      <c r="D799" s="643"/>
      <c r="E799" s="643"/>
      <c r="F799" s="644"/>
      <c r="G799" s="828" t="s">
        <v>31</v>
      </c>
      <c r="H799" s="829"/>
      <c r="I799" s="829"/>
      <c r="J799" s="829"/>
      <c r="K799" s="829"/>
      <c r="L799" s="830"/>
      <c r="M799" s="831"/>
      <c r="N799" s="831"/>
      <c r="O799" s="831"/>
      <c r="P799" s="831"/>
      <c r="Q799" s="831"/>
      <c r="R799" s="831"/>
      <c r="S799" s="831"/>
      <c r="T799" s="831"/>
      <c r="U799" s="831"/>
      <c r="V799" s="831"/>
      <c r="W799" s="831"/>
      <c r="X799" s="832"/>
      <c r="Y799" s="833">
        <f>SUM(Y789:AB798)</f>
        <v>0</v>
      </c>
      <c r="Z799" s="834"/>
      <c r="AA799" s="834"/>
      <c r="AB799" s="835"/>
      <c r="AC799" s="828" t="s">
        <v>31</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c r="A800" s="642"/>
      <c r="B800" s="643"/>
      <c r="C800" s="643"/>
      <c r="D800" s="643"/>
      <c r="E800" s="643"/>
      <c r="F800" s="644"/>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801"/>
      <c r="AY800">
        <f>COUNTA($G$802,$AC$802)</f>
        <v>0</v>
      </c>
    </row>
    <row r="801" spans="1:51" ht="24.75" hidden="1" customHeight="1">
      <c r="A801" s="642"/>
      <c r="B801" s="643"/>
      <c r="C801" s="643"/>
      <c r="D801" s="643"/>
      <c r="E801" s="643"/>
      <c r="F801" s="644"/>
      <c r="G801" s="817" t="s">
        <v>166</v>
      </c>
      <c r="H801" s="679"/>
      <c r="I801" s="679"/>
      <c r="J801" s="679"/>
      <c r="K801" s="679"/>
      <c r="L801" s="678" t="s">
        <v>167</v>
      </c>
      <c r="M801" s="679"/>
      <c r="N801" s="679"/>
      <c r="O801" s="679"/>
      <c r="P801" s="679"/>
      <c r="Q801" s="679"/>
      <c r="R801" s="679"/>
      <c r="S801" s="679"/>
      <c r="T801" s="679"/>
      <c r="U801" s="679"/>
      <c r="V801" s="679"/>
      <c r="W801" s="679"/>
      <c r="X801" s="680"/>
      <c r="Y801" s="664" t="s">
        <v>168</v>
      </c>
      <c r="Z801" s="665"/>
      <c r="AA801" s="665"/>
      <c r="AB801" s="806"/>
      <c r="AC801" s="817" t="s">
        <v>166</v>
      </c>
      <c r="AD801" s="679"/>
      <c r="AE801" s="679"/>
      <c r="AF801" s="679"/>
      <c r="AG801" s="679"/>
      <c r="AH801" s="678" t="s">
        <v>167</v>
      </c>
      <c r="AI801" s="679"/>
      <c r="AJ801" s="679"/>
      <c r="AK801" s="679"/>
      <c r="AL801" s="679"/>
      <c r="AM801" s="679"/>
      <c r="AN801" s="679"/>
      <c r="AO801" s="679"/>
      <c r="AP801" s="679"/>
      <c r="AQ801" s="679"/>
      <c r="AR801" s="679"/>
      <c r="AS801" s="679"/>
      <c r="AT801" s="680"/>
      <c r="AU801" s="664" t="s">
        <v>168</v>
      </c>
      <c r="AV801" s="665"/>
      <c r="AW801" s="665"/>
      <c r="AX801" s="666"/>
      <c r="AY801">
        <f>$AY$800</f>
        <v>0</v>
      </c>
    </row>
    <row r="802" spans="1:51" ht="24.75" hidden="1" customHeight="1">
      <c r="A802" s="642"/>
      <c r="B802" s="643"/>
      <c r="C802" s="643"/>
      <c r="D802" s="643"/>
      <c r="E802" s="643"/>
      <c r="F802" s="644"/>
      <c r="G802" s="681"/>
      <c r="H802" s="682"/>
      <c r="I802" s="682"/>
      <c r="J802" s="682"/>
      <c r="K802" s="683"/>
      <c r="L802" s="675"/>
      <c r="M802" s="676"/>
      <c r="N802" s="676"/>
      <c r="O802" s="676"/>
      <c r="P802" s="676"/>
      <c r="Q802" s="676"/>
      <c r="R802" s="676"/>
      <c r="S802" s="676"/>
      <c r="T802" s="676"/>
      <c r="U802" s="676"/>
      <c r="V802" s="676"/>
      <c r="W802" s="676"/>
      <c r="X802" s="677"/>
      <c r="Y802" s="382"/>
      <c r="Z802" s="383"/>
      <c r="AA802" s="383"/>
      <c r="AB802" s="810"/>
      <c r="AC802" s="681"/>
      <c r="AD802" s="682"/>
      <c r="AE802" s="682"/>
      <c r="AF802" s="682"/>
      <c r="AG802" s="683"/>
      <c r="AH802" s="675"/>
      <c r="AI802" s="676"/>
      <c r="AJ802" s="676"/>
      <c r="AK802" s="676"/>
      <c r="AL802" s="676"/>
      <c r="AM802" s="676"/>
      <c r="AN802" s="676"/>
      <c r="AO802" s="676"/>
      <c r="AP802" s="676"/>
      <c r="AQ802" s="676"/>
      <c r="AR802" s="676"/>
      <c r="AS802" s="676"/>
      <c r="AT802" s="677"/>
      <c r="AU802" s="382"/>
      <c r="AV802" s="383"/>
      <c r="AW802" s="383"/>
      <c r="AX802" s="384"/>
      <c r="AY802">
        <f t="shared" ref="AY802:AY812" si="115">$AY$800</f>
        <v>0</v>
      </c>
    </row>
    <row r="803" spans="1:51" ht="24.75" hidden="1" customHeight="1">
      <c r="A803" s="642"/>
      <c r="B803" s="643"/>
      <c r="C803" s="643"/>
      <c r="D803" s="643"/>
      <c r="E803" s="643"/>
      <c r="F803" s="64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42"/>
      <c r="B804" s="643"/>
      <c r="C804" s="643"/>
      <c r="D804" s="643"/>
      <c r="E804" s="643"/>
      <c r="F804" s="64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42"/>
      <c r="B805" s="643"/>
      <c r="C805" s="643"/>
      <c r="D805" s="643"/>
      <c r="E805" s="643"/>
      <c r="F805" s="644"/>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42"/>
      <c r="B806" s="643"/>
      <c r="C806" s="643"/>
      <c r="D806" s="643"/>
      <c r="E806" s="643"/>
      <c r="F806" s="644"/>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42"/>
      <c r="B807" s="643"/>
      <c r="C807" s="643"/>
      <c r="D807" s="643"/>
      <c r="E807" s="643"/>
      <c r="F807" s="644"/>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42"/>
      <c r="B808" s="643"/>
      <c r="C808" s="643"/>
      <c r="D808" s="643"/>
      <c r="E808" s="643"/>
      <c r="F808" s="64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42"/>
      <c r="B809" s="643"/>
      <c r="C809" s="643"/>
      <c r="D809" s="643"/>
      <c r="E809" s="643"/>
      <c r="F809" s="64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42"/>
      <c r="B810" s="643"/>
      <c r="C810" s="643"/>
      <c r="D810" s="643"/>
      <c r="E810" s="643"/>
      <c r="F810" s="64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42"/>
      <c r="B811" s="643"/>
      <c r="C811" s="643"/>
      <c r="D811" s="643"/>
      <c r="E811" s="643"/>
      <c r="F811" s="64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42"/>
      <c r="B812" s="643"/>
      <c r="C812" s="643"/>
      <c r="D812" s="643"/>
      <c r="E812" s="643"/>
      <c r="F812" s="644"/>
      <c r="G812" s="828" t="s">
        <v>31</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31</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c r="A813" s="642"/>
      <c r="B813" s="643"/>
      <c r="C813" s="643"/>
      <c r="D813" s="643"/>
      <c r="E813" s="643"/>
      <c r="F813" s="644"/>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801"/>
      <c r="AY813">
        <f>COUNTA($G$815,$AC$815)</f>
        <v>0</v>
      </c>
    </row>
    <row r="814" spans="1:51" ht="24.75" hidden="1" customHeight="1">
      <c r="A814" s="642"/>
      <c r="B814" s="643"/>
      <c r="C814" s="643"/>
      <c r="D814" s="643"/>
      <c r="E814" s="643"/>
      <c r="F814" s="644"/>
      <c r="G814" s="817" t="s">
        <v>166</v>
      </c>
      <c r="H814" s="679"/>
      <c r="I814" s="679"/>
      <c r="J814" s="679"/>
      <c r="K814" s="679"/>
      <c r="L814" s="678" t="s">
        <v>167</v>
      </c>
      <c r="M814" s="679"/>
      <c r="N814" s="679"/>
      <c r="O814" s="679"/>
      <c r="P814" s="679"/>
      <c r="Q814" s="679"/>
      <c r="R814" s="679"/>
      <c r="S814" s="679"/>
      <c r="T814" s="679"/>
      <c r="U814" s="679"/>
      <c r="V814" s="679"/>
      <c r="W814" s="679"/>
      <c r="X814" s="680"/>
      <c r="Y814" s="664" t="s">
        <v>168</v>
      </c>
      <c r="Z814" s="665"/>
      <c r="AA814" s="665"/>
      <c r="AB814" s="806"/>
      <c r="AC814" s="817" t="s">
        <v>166</v>
      </c>
      <c r="AD814" s="679"/>
      <c r="AE814" s="679"/>
      <c r="AF814" s="679"/>
      <c r="AG814" s="679"/>
      <c r="AH814" s="678" t="s">
        <v>167</v>
      </c>
      <c r="AI814" s="679"/>
      <c r="AJ814" s="679"/>
      <c r="AK814" s="679"/>
      <c r="AL814" s="679"/>
      <c r="AM814" s="679"/>
      <c r="AN814" s="679"/>
      <c r="AO814" s="679"/>
      <c r="AP814" s="679"/>
      <c r="AQ814" s="679"/>
      <c r="AR814" s="679"/>
      <c r="AS814" s="679"/>
      <c r="AT814" s="680"/>
      <c r="AU814" s="664" t="s">
        <v>168</v>
      </c>
      <c r="AV814" s="665"/>
      <c r="AW814" s="665"/>
      <c r="AX814" s="666"/>
      <c r="AY814">
        <f>$AY$813</f>
        <v>0</v>
      </c>
    </row>
    <row r="815" spans="1:51" ht="24.75" hidden="1" customHeight="1">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82"/>
      <c r="Z815" s="383"/>
      <c r="AA815" s="383"/>
      <c r="AB815" s="810"/>
      <c r="AC815" s="681"/>
      <c r="AD815" s="682"/>
      <c r="AE815" s="682"/>
      <c r="AF815" s="682"/>
      <c r="AG815" s="683"/>
      <c r="AH815" s="675"/>
      <c r="AI815" s="676"/>
      <c r="AJ815" s="676"/>
      <c r="AK815" s="676"/>
      <c r="AL815" s="676"/>
      <c r="AM815" s="676"/>
      <c r="AN815" s="676"/>
      <c r="AO815" s="676"/>
      <c r="AP815" s="676"/>
      <c r="AQ815" s="676"/>
      <c r="AR815" s="676"/>
      <c r="AS815" s="676"/>
      <c r="AT815" s="677"/>
      <c r="AU815" s="382"/>
      <c r="AV815" s="383"/>
      <c r="AW815" s="383"/>
      <c r="AX815" s="384"/>
      <c r="AY815">
        <f t="shared" ref="AY815:AY825" si="116">$AY$813</f>
        <v>0</v>
      </c>
    </row>
    <row r="816" spans="1:51" ht="24.75" hidden="1" customHeight="1">
      <c r="A816" s="642"/>
      <c r="B816" s="643"/>
      <c r="C816" s="643"/>
      <c r="D816" s="643"/>
      <c r="E816" s="643"/>
      <c r="F816" s="64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42"/>
      <c r="B817" s="643"/>
      <c r="C817" s="643"/>
      <c r="D817" s="643"/>
      <c r="E817" s="643"/>
      <c r="F817" s="64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42"/>
      <c r="B818" s="643"/>
      <c r="C818" s="643"/>
      <c r="D818" s="643"/>
      <c r="E818" s="643"/>
      <c r="F818" s="644"/>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42"/>
      <c r="B819" s="643"/>
      <c r="C819" s="643"/>
      <c r="D819" s="643"/>
      <c r="E819" s="643"/>
      <c r="F819" s="644"/>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42"/>
      <c r="B820" s="643"/>
      <c r="C820" s="643"/>
      <c r="D820" s="643"/>
      <c r="E820" s="643"/>
      <c r="F820" s="644"/>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42"/>
      <c r="B821" s="643"/>
      <c r="C821" s="643"/>
      <c r="D821" s="643"/>
      <c r="E821" s="643"/>
      <c r="F821" s="64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42"/>
      <c r="B822" s="643"/>
      <c r="C822" s="643"/>
      <c r="D822" s="643"/>
      <c r="E822" s="643"/>
      <c r="F822" s="64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42"/>
      <c r="B823" s="643"/>
      <c r="C823" s="643"/>
      <c r="D823" s="643"/>
      <c r="E823" s="643"/>
      <c r="F823" s="64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42"/>
      <c r="B824" s="643"/>
      <c r="C824" s="643"/>
      <c r="D824" s="643"/>
      <c r="E824" s="643"/>
      <c r="F824" s="64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42"/>
      <c r="B825" s="643"/>
      <c r="C825" s="643"/>
      <c r="D825" s="643"/>
      <c r="E825" s="643"/>
      <c r="F825" s="644"/>
      <c r="G825" s="828" t="s">
        <v>31</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31</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c r="A826" s="642"/>
      <c r="B826" s="643"/>
      <c r="C826" s="643"/>
      <c r="D826" s="643"/>
      <c r="E826" s="643"/>
      <c r="F826" s="644"/>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801"/>
      <c r="AY826">
        <f>COUNTA($G$828,$AC$828)</f>
        <v>0</v>
      </c>
    </row>
    <row r="827" spans="1:51" ht="24.75" hidden="1" customHeight="1">
      <c r="A827" s="642"/>
      <c r="B827" s="643"/>
      <c r="C827" s="643"/>
      <c r="D827" s="643"/>
      <c r="E827" s="643"/>
      <c r="F827" s="644"/>
      <c r="G827" s="817" t="s">
        <v>166</v>
      </c>
      <c r="H827" s="679"/>
      <c r="I827" s="679"/>
      <c r="J827" s="679"/>
      <c r="K827" s="679"/>
      <c r="L827" s="678" t="s">
        <v>167</v>
      </c>
      <c r="M827" s="679"/>
      <c r="N827" s="679"/>
      <c r="O827" s="679"/>
      <c r="P827" s="679"/>
      <c r="Q827" s="679"/>
      <c r="R827" s="679"/>
      <c r="S827" s="679"/>
      <c r="T827" s="679"/>
      <c r="U827" s="679"/>
      <c r="V827" s="679"/>
      <c r="W827" s="679"/>
      <c r="X827" s="680"/>
      <c r="Y827" s="664" t="s">
        <v>168</v>
      </c>
      <c r="Z827" s="665"/>
      <c r="AA827" s="665"/>
      <c r="AB827" s="806"/>
      <c r="AC827" s="817" t="s">
        <v>166</v>
      </c>
      <c r="AD827" s="679"/>
      <c r="AE827" s="679"/>
      <c r="AF827" s="679"/>
      <c r="AG827" s="679"/>
      <c r="AH827" s="678" t="s">
        <v>167</v>
      </c>
      <c r="AI827" s="679"/>
      <c r="AJ827" s="679"/>
      <c r="AK827" s="679"/>
      <c r="AL827" s="679"/>
      <c r="AM827" s="679"/>
      <c r="AN827" s="679"/>
      <c r="AO827" s="679"/>
      <c r="AP827" s="679"/>
      <c r="AQ827" s="679"/>
      <c r="AR827" s="679"/>
      <c r="AS827" s="679"/>
      <c r="AT827" s="680"/>
      <c r="AU827" s="664" t="s">
        <v>168</v>
      </c>
      <c r="AV827" s="665"/>
      <c r="AW827" s="665"/>
      <c r="AX827" s="666"/>
      <c r="AY827">
        <f>$AY$826</f>
        <v>0</v>
      </c>
    </row>
    <row r="828" spans="1:51" s="16" customFormat="1" ht="24.75" hidden="1" customHeight="1">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82"/>
      <c r="Z828" s="383"/>
      <c r="AA828" s="383"/>
      <c r="AB828" s="810"/>
      <c r="AC828" s="681"/>
      <c r="AD828" s="682"/>
      <c r="AE828" s="682"/>
      <c r="AF828" s="682"/>
      <c r="AG828" s="683"/>
      <c r="AH828" s="675"/>
      <c r="AI828" s="676"/>
      <c r="AJ828" s="676"/>
      <c r="AK828" s="676"/>
      <c r="AL828" s="676"/>
      <c r="AM828" s="676"/>
      <c r="AN828" s="676"/>
      <c r="AO828" s="676"/>
      <c r="AP828" s="676"/>
      <c r="AQ828" s="676"/>
      <c r="AR828" s="676"/>
      <c r="AS828" s="676"/>
      <c r="AT828" s="677"/>
      <c r="AU828" s="382"/>
      <c r="AV828" s="383"/>
      <c r="AW828" s="383"/>
      <c r="AX828" s="384"/>
      <c r="AY828">
        <f t="shared" ref="AY828:AY838" si="117">$AY$826</f>
        <v>0</v>
      </c>
    </row>
    <row r="829" spans="1:51" ht="24.75" hidden="1" customHeight="1">
      <c r="A829" s="642"/>
      <c r="B829" s="643"/>
      <c r="C829" s="643"/>
      <c r="D829" s="643"/>
      <c r="E829" s="643"/>
      <c r="F829" s="64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42"/>
      <c r="B830" s="643"/>
      <c r="C830" s="643"/>
      <c r="D830" s="643"/>
      <c r="E830" s="643"/>
      <c r="F830" s="64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42"/>
      <c r="B831" s="643"/>
      <c r="C831" s="643"/>
      <c r="D831" s="643"/>
      <c r="E831" s="643"/>
      <c r="F831" s="644"/>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42"/>
      <c r="B832" s="643"/>
      <c r="C832" s="643"/>
      <c r="D832" s="643"/>
      <c r="E832" s="643"/>
      <c r="F832" s="644"/>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42"/>
      <c r="B833" s="643"/>
      <c r="C833" s="643"/>
      <c r="D833" s="643"/>
      <c r="E833" s="643"/>
      <c r="F833" s="644"/>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42"/>
      <c r="B834" s="643"/>
      <c r="C834" s="643"/>
      <c r="D834" s="643"/>
      <c r="E834" s="643"/>
      <c r="F834" s="644"/>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42"/>
      <c r="B835" s="643"/>
      <c r="C835" s="643"/>
      <c r="D835" s="643"/>
      <c r="E835" s="643"/>
      <c r="F835" s="644"/>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42"/>
      <c r="B836" s="643"/>
      <c r="C836" s="643"/>
      <c r="D836" s="643"/>
      <c r="E836" s="643"/>
      <c r="F836" s="644"/>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42"/>
      <c r="B837" s="643"/>
      <c r="C837" s="643"/>
      <c r="D837" s="643"/>
      <c r="E837" s="643"/>
      <c r="F837" s="644"/>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42"/>
      <c r="B838" s="643"/>
      <c r="C838" s="643"/>
      <c r="D838" s="643"/>
      <c r="E838" s="643"/>
      <c r="F838" s="644"/>
      <c r="G838" s="828" t="s">
        <v>31</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31</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customHeight="1" thickBot="1">
      <c r="A839" s="908" t="s">
        <v>175</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63" customHeight="1">
      <c r="A845" s="370">
        <v>1</v>
      </c>
      <c r="B845" s="370">
        <v>1</v>
      </c>
      <c r="C845" s="358" t="s">
        <v>752</v>
      </c>
      <c r="D845" s="343"/>
      <c r="E845" s="343"/>
      <c r="F845" s="343"/>
      <c r="G845" s="343"/>
      <c r="H845" s="343"/>
      <c r="I845" s="343"/>
      <c r="J845" s="344">
        <v>106249</v>
      </c>
      <c r="K845" s="345"/>
      <c r="L845" s="345"/>
      <c r="M845" s="345"/>
      <c r="N845" s="345"/>
      <c r="O845" s="345"/>
      <c r="P845" s="911" t="s">
        <v>750</v>
      </c>
      <c r="Q845" s="912"/>
      <c r="R845" s="912"/>
      <c r="S845" s="912"/>
      <c r="T845" s="912"/>
      <c r="U845" s="912"/>
      <c r="V845" s="912"/>
      <c r="W845" s="912"/>
      <c r="X845" s="912"/>
      <c r="Y845" s="347">
        <v>0</v>
      </c>
      <c r="Z845" s="348"/>
      <c r="AA845" s="348"/>
      <c r="AB845" s="349"/>
      <c r="AC845" s="906" t="s">
        <v>238</v>
      </c>
      <c r="AD845" s="907"/>
      <c r="AE845" s="907"/>
      <c r="AF845" s="907"/>
      <c r="AG845" s="907"/>
      <c r="AH845" s="366">
        <v>1</v>
      </c>
      <c r="AI845" s="367"/>
      <c r="AJ845" s="367"/>
      <c r="AK845" s="367"/>
      <c r="AL845" s="354">
        <v>99.8</v>
      </c>
      <c r="AM845" s="355"/>
      <c r="AN845" s="355"/>
      <c r="AO845" s="356"/>
      <c r="AP845" s="357"/>
      <c r="AQ845" s="357"/>
      <c r="AR845" s="357"/>
      <c r="AS845" s="357"/>
      <c r="AT845" s="357"/>
      <c r="AU845" s="357"/>
      <c r="AV845" s="357"/>
      <c r="AW845" s="357"/>
      <c r="AX845" s="357"/>
    </row>
    <row r="846" spans="1:51" ht="30"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row r="1141" spans="1:51" hidden="1"/>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9">
      <formula>IF(RIGHT(TEXT(P14,"0.#"),1)=".",FALSE,TRUE)</formula>
    </cfRule>
    <cfRule type="expression" dxfId="2816" priority="14040">
      <formula>IF(RIGHT(TEXT(P14,"0.#"),1)=".",TRUE,FALSE)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90">
    <cfRule type="expression" dxfId="2813" priority="13911">
      <formula>IF(RIGHT(TEXT(Y790,"0.#"),1)=".",FALSE,TRUE)</formula>
    </cfRule>
    <cfRule type="expression" dxfId="2812" priority="13912">
      <formula>IF(RIGHT(TEXT(Y790,"0.#"),1)=".",TRUE,FALSE)</formula>
    </cfRule>
  </conditionalFormatting>
  <conditionalFormatting sqref="Y799">
    <cfRule type="expression" dxfId="2811" priority="13907">
      <formula>IF(RIGHT(TEXT(Y799,"0.#"),1)=".",FALSE,TRUE)</formula>
    </cfRule>
    <cfRule type="expression" dxfId="2810" priority="13908">
      <formula>IF(RIGHT(TEXT(Y799,"0.#"),1)=".",TRUE,FALSE)</formula>
    </cfRule>
  </conditionalFormatting>
  <conditionalFormatting sqref="Y830:Y837 Y828 Y817:Y824 Y815 Y804:Y811 Y802">
    <cfRule type="expression" dxfId="2809" priority="13689">
      <formula>IF(RIGHT(TEXT(Y802,"0.#"),1)=".",FALSE,TRUE)</formula>
    </cfRule>
    <cfRule type="expression" dxfId="2808" priority="13690">
      <formula>IF(RIGHT(TEXT(Y802,"0.#"),1)=".",TRUE,FALSE)</formula>
    </cfRule>
  </conditionalFormatting>
  <conditionalFormatting sqref="P16:AQ17 P15:AX15">
    <cfRule type="expression" dxfId="2807" priority="13737">
      <formula>IF(RIGHT(TEXT(P15,"0.#"),1)=".",FALSE,TRUE)</formula>
    </cfRule>
    <cfRule type="expression" dxfId="2806" priority="13738">
      <formula>IF(RIGHT(TEXT(P15,"0.#"),1)=".",TRUE,FALSE)</formula>
    </cfRule>
  </conditionalFormatting>
  <conditionalFormatting sqref="AD19:AJ19">
    <cfRule type="expression" dxfId="2805" priority="13735">
      <formula>IF(RIGHT(TEXT(AD19,"0.#"),1)=".",FALSE,TRUE)</formula>
    </cfRule>
    <cfRule type="expression" dxfId="2804" priority="13736">
      <formula>IF(RIGHT(TEXT(AD19,"0.#"),1)=".",TRUE,FALSE)</formula>
    </cfRule>
  </conditionalFormatting>
  <conditionalFormatting sqref="AQ101">
    <cfRule type="expression" dxfId="2803" priority="13727">
      <formula>IF(RIGHT(TEXT(AQ101,"0.#"),1)=".",FALSE,TRUE)</formula>
    </cfRule>
    <cfRule type="expression" dxfId="2802" priority="13728">
      <formula>IF(RIGHT(TEXT(AQ101,"0.#"),1)=".",TRUE,FALSE)</formula>
    </cfRule>
  </conditionalFormatting>
  <conditionalFormatting sqref="Y791:Y798">
    <cfRule type="expression" dxfId="2801" priority="13713">
      <formula>IF(RIGHT(TEXT(Y791,"0.#"),1)=".",FALSE,TRUE)</formula>
    </cfRule>
    <cfRule type="expression" dxfId="2800" priority="13714">
      <formula>IF(RIGHT(TEXT(Y791,"0.#"),1)=".",TRUE,FALSE)</formula>
    </cfRule>
  </conditionalFormatting>
  <conditionalFormatting sqref="AU790">
    <cfRule type="expression" dxfId="2799" priority="13711">
      <formula>IF(RIGHT(TEXT(AU790,"0.#"),1)=".",FALSE,TRUE)</formula>
    </cfRule>
    <cfRule type="expression" dxfId="2798" priority="13712">
      <formula>IF(RIGHT(TEXT(AU790,"0.#"),1)=".",TRUE,FALSE)</formula>
    </cfRule>
  </conditionalFormatting>
  <conditionalFormatting sqref="AU799">
    <cfRule type="expression" dxfId="2797" priority="13709">
      <formula>IF(RIGHT(TEXT(AU799,"0.#"),1)=".",FALSE,TRUE)</formula>
    </cfRule>
    <cfRule type="expression" dxfId="2796" priority="13710">
      <formula>IF(RIGHT(TEXT(AU799,"0.#"),1)=".",TRUE,FALSE)</formula>
    </cfRule>
  </conditionalFormatting>
  <conditionalFormatting sqref="AU791:AU798 AU789">
    <cfRule type="expression" dxfId="2795" priority="13707">
      <formula>IF(RIGHT(TEXT(AU789,"0.#"),1)=".",FALSE,TRUE)</formula>
    </cfRule>
    <cfRule type="expression" dxfId="2794" priority="13708">
      <formula>IF(RIGHT(TEXT(AU789,"0.#"),1)=".",TRUE,FALSE)</formula>
    </cfRule>
  </conditionalFormatting>
  <conditionalFormatting sqref="Y829 Y816 Y803">
    <cfRule type="expression" dxfId="2793" priority="13693">
      <formula>IF(RIGHT(TEXT(Y803,"0.#"),1)=".",FALSE,TRUE)</formula>
    </cfRule>
    <cfRule type="expression" dxfId="2792" priority="13694">
      <formula>IF(RIGHT(TEXT(Y803,"0.#"),1)=".",TRUE,FALSE)</formula>
    </cfRule>
  </conditionalFormatting>
  <conditionalFormatting sqref="Y838 Y825 Y812">
    <cfRule type="expression" dxfId="2791" priority="13691">
      <formula>IF(RIGHT(TEXT(Y812,"0.#"),1)=".",FALSE,TRUE)</formula>
    </cfRule>
    <cfRule type="expression" dxfId="2790" priority="13692">
      <formula>IF(RIGHT(TEXT(Y812,"0.#"),1)=".",TRUE,FALSE)</formula>
    </cfRule>
  </conditionalFormatting>
  <conditionalFormatting sqref="AU829 AU816 AU803">
    <cfRule type="expression" dxfId="2789" priority="13687">
      <formula>IF(RIGHT(TEXT(AU803,"0.#"),1)=".",FALSE,TRUE)</formula>
    </cfRule>
    <cfRule type="expression" dxfId="2788" priority="13688">
      <formula>IF(RIGHT(TEXT(AU803,"0.#"),1)=".",TRUE,FALSE)</formula>
    </cfRule>
  </conditionalFormatting>
  <conditionalFormatting sqref="AU838 AU825 AU812">
    <cfRule type="expression" dxfId="2787" priority="13685">
      <formula>IF(RIGHT(TEXT(AU812,"0.#"),1)=".",FALSE,TRUE)</formula>
    </cfRule>
    <cfRule type="expression" dxfId="2786" priority="13686">
      <formula>IF(RIGHT(TEXT(AU812,"0.#"),1)=".",TRUE,FALSE)</formula>
    </cfRule>
  </conditionalFormatting>
  <conditionalFormatting sqref="AU830:AU837 AU828 AU817:AU824 AU815 AU804:AU811 AU802">
    <cfRule type="expression" dxfId="2785" priority="13683">
      <formula>IF(RIGHT(TEXT(AU802,"0.#"),1)=".",FALSE,TRUE)</formula>
    </cfRule>
    <cfRule type="expression" dxfId="2784" priority="13684">
      <formula>IF(RIGHT(TEXT(AU802,"0.#"),1)=".",TRUE,FALSE)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E33">
    <cfRule type="expression" dxfId="2775" priority="13497">
      <formula>IF(RIGHT(TEXT(AE33,"0.#"),1)=".",FALSE,TRUE)</formula>
    </cfRule>
    <cfRule type="expression" dxfId="2774" priority="13498">
      <formula>IF(RIGHT(TEXT(AE33,"0.#"),1)=".",TRUE,FALSE)</formula>
    </cfRule>
  </conditionalFormatting>
  <conditionalFormatting sqref="AE34">
    <cfRule type="expression" dxfId="2773" priority="13495">
      <formula>IF(RIGHT(TEXT(AE34,"0.#"),1)=".",FALSE,TRUE)</formula>
    </cfRule>
    <cfRule type="expression" dxfId="2772" priority="13496">
      <formula>IF(RIGHT(TEXT(AE34,"0.#"),1)=".",TRUE,FALSE)</formula>
    </cfRule>
  </conditionalFormatting>
  <conditionalFormatting sqref="AI34">
    <cfRule type="expression" dxfId="2771" priority="13493">
      <formula>IF(RIGHT(TEXT(AI34,"0.#"),1)=".",FALSE,TRUE)</formula>
    </cfRule>
    <cfRule type="expression" dxfId="2770" priority="13494">
      <formula>IF(RIGHT(TEXT(AI34,"0.#"),1)=".",TRUE,FALSE)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M32">
    <cfRule type="expression" dxfId="2767" priority="13487">
      <formula>IF(RIGHT(TEXT(AM32,"0.#"),1)=".",FALSE,TRUE)</formula>
    </cfRule>
    <cfRule type="expression" dxfId="2766" priority="13488">
      <formula>IF(RIGHT(TEXT(AM32,"0.#"),1)=".",TRUE,FALSE)</formula>
    </cfRule>
  </conditionalFormatting>
  <conditionalFormatting sqref="AM33">
    <cfRule type="expression" dxfId="2765" priority="13485">
      <formula>IF(RIGHT(TEXT(AM33,"0.#"),1)=".",FALSE,TRUE)</formula>
    </cfRule>
    <cfRule type="expression" dxfId="2764" priority="13486">
      <formula>IF(RIGHT(TEXT(AM33,"0.#"),1)=".",TRUE,FALSE)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Q116">
    <cfRule type="expression" dxfId="2621" priority="13191">
      <formula>IF(RIGHT(TEXT(AQ116,"0.#"),1)=".",FALSE,TRUE)</formula>
    </cfRule>
    <cfRule type="expression" dxfId="2620" priority="13192">
      <formula>IF(RIGHT(TEXT(AQ116,"0.#"),1)=".",TRUE,FALSE)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M117">
    <cfRule type="expression" dxfId="2617" priority="13185">
      <formula>IF(RIGHT(TEXT(AM117,"0.#"),1)=".",FALSE,TRUE)</formula>
    </cfRule>
    <cfRule type="expression" dxfId="2616" priority="13186">
      <formula>IF(RIGHT(TEXT(AM117,"0.#"),1)=".",TRUE,FALSE)</formula>
    </cfRule>
  </conditionalFormatting>
  <conditionalFormatting sqref="AQ117">
    <cfRule type="expression" dxfId="2615" priority="13179">
      <formula>IF(RIGHT(TEXT(AQ117,"0.#"),1)=".",FALSE,TRUE)</formula>
    </cfRule>
    <cfRule type="expression" dxfId="2614" priority="13180">
      <formula>IF(RIGHT(TEXT(AQ117,"0.#"),1)=".",TRUE,FALSE)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Q134:AQ135 AU134:AU135">
    <cfRule type="expression" dxfId="2563" priority="13091">
      <formula>IF(RIGHT(TEXT(AQ134,"0.#"),1)=".",FALSE,TRUE)</formula>
    </cfRule>
    <cfRule type="expression" dxfId="2562" priority="13092">
      <formula>IF(RIGHT(TEXT(AQ134,"0.#"),1)=".",TRUE,FALSE)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47:AO874">
    <cfRule type="expression" dxfId="2531" priority="6661">
      <formula>IF(AND(AL847&gt;=0, RIGHT(TEXT(AL847,"0.#"),1)&lt;&gt;"."),TRUE,FALSE)</formula>
    </cfRule>
    <cfRule type="expression" dxfId="2530" priority="6662">
      <formula>IF(AND(AL847&gt;=0, RIGHT(TEXT(AL847,"0.#"),1)="."),TRUE,FALSE)</formula>
    </cfRule>
    <cfRule type="expression" dxfId="2529" priority="6663">
      <formula>IF(AND(AL847&lt;0, RIGHT(TEXT(AL847,"0.#"),1)&lt;&gt;"."),TRUE,FALSE)</formula>
    </cfRule>
    <cfRule type="expression" dxfId="2528" priority="6664">
      <formula>IF(AND(AL847&lt;0, RIGHT(TEXT(AL847,"0.#"),1)="."),TRUE,FALSE)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Q87:AQ89">
    <cfRule type="expression" dxfId="2515" priority="4671">
      <formula>IF(RIGHT(TEXT(AQ87,"0.#"),1)=".",FALSE,TRUE)</formula>
    </cfRule>
    <cfRule type="expression" dxfId="2514" priority="4672">
      <formula>IF(RIGHT(TEXT(AQ87,"0.#"),1)=".",TRUE,FALSE)</formula>
    </cfRule>
  </conditionalFormatting>
  <conditionalFormatting sqref="AU87:AU89">
    <cfRule type="expression" dxfId="2513" priority="4669">
      <formula>IF(RIGHT(TEXT(AU87,"0.#"),1)=".",FALSE,TRUE)</formula>
    </cfRule>
    <cfRule type="expression" dxfId="2512" priority="4670">
      <formula>IF(RIGHT(TEXT(AU87,"0.#"),1)=".",TRUE,FALSE)</formula>
    </cfRule>
  </conditionalFormatting>
  <conditionalFormatting sqref="AQ92:AQ94">
    <cfRule type="expression" dxfId="2511" priority="4667">
      <formula>IF(RIGHT(TEXT(AQ92,"0.#"),1)=".",FALSE,TRUE)</formula>
    </cfRule>
    <cfRule type="expression" dxfId="2510" priority="4668">
      <formula>IF(RIGHT(TEXT(AQ92,"0.#"),1)=".",TRUE,FALSE)</formula>
    </cfRule>
  </conditionalFormatting>
  <conditionalFormatting sqref="AU92:AU94">
    <cfRule type="expression" dxfId="2509" priority="4665">
      <formula>IF(RIGHT(TEXT(AU92,"0.#"),1)=".",FALSE,TRUE)</formula>
    </cfRule>
    <cfRule type="expression" dxfId="2508" priority="4666">
      <formula>IF(RIGHT(TEXT(AU92,"0.#"),1)=".",TRUE,FALSE)</formula>
    </cfRule>
  </conditionalFormatting>
  <conditionalFormatting sqref="AQ97:AQ99">
    <cfRule type="expression" dxfId="2507" priority="4663">
      <formula>IF(RIGHT(TEXT(AQ97,"0.#"),1)=".",FALSE,TRUE)</formula>
    </cfRule>
    <cfRule type="expression" dxfId="2506" priority="4664">
      <formula>IF(RIGHT(TEXT(AQ97,"0.#"),1)=".",TRUE,FALSE)</formula>
    </cfRule>
  </conditionalFormatting>
  <conditionalFormatting sqref="AU97:AU99">
    <cfRule type="expression" dxfId="2505" priority="4661">
      <formula>IF(RIGHT(TEXT(AU97,"0.#"),1)=".",FALSE,TRUE)</formula>
    </cfRule>
    <cfRule type="expression" dxfId="2504" priority="4662">
      <formula>IF(RIGHT(TEXT(AU97,"0.#"),1)=".",TRUE,FALSE)</formula>
    </cfRule>
  </conditionalFormatting>
  <conditionalFormatting sqref="AE458">
    <cfRule type="expression" dxfId="2503" priority="4355">
      <formula>IF(RIGHT(TEXT(AE458,"0.#"),1)=".",FALSE,TRUE)</formula>
    </cfRule>
    <cfRule type="expression" dxfId="2502" priority="4356">
      <formula>IF(RIGHT(TEXT(AE458,"0.#"),1)=".",TRUE,FALSE)</formula>
    </cfRule>
  </conditionalFormatting>
  <conditionalFormatting sqref="AM460">
    <cfRule type="expression" dxfId="2501" priority="4345">
      <formula>IF(RIGHT(TEXT(AM460,"0.#"),1)=".",FALSE,TRUE)</formula>
    </cfRule>
    <cfRule type="expression" dxfId="2500" priority="4346">
      <formula>IF(RIGHT(TEXT(AM460,"0.#"),1)=".",TRUE,FALSE)</formula>
    </cfRule>
  </conditionalFormatting>
  <conditionalFormatting sqref="AE459">
    <cfRule type="expression" dxfId="2499" priority="4353">
      <formula>IF(RIGHT(TEXT(AE459,"0.#"),1)=".",FALSE,TRUE)</formula>
    </cfRule>
    <cfRule type="expression" dxfId="2498" priority="4354">
      <formula>IF(RIGHT(TEXT(AE459,"0.#"),1)=".",TRUE,FALSE)</formula>
    </cfRule>
  </conditionalFormatting>
  <conditionalFormatting sqref="AE460">
    <cfRule type="expression" dxfId="2497" priority="4351">
      <formula>IF(RIGHT(TEXT(AE460,"0.#"),1)=".",FALSE,TRUE)</formula>
    </cfRule>
    <cfRule type="expression" dxfId="2496" priority="4352">
      <formula>IF(RIGHT(TEXT(AE460,"0.#"),1)=".",TRUE,FALSE)</formula>
    </cfRule>
  </conditionalFormatting>
  <conditionalFormatting sqref="AM458">
    <cfRule type="expression" dxfId="2495" priority="4349">
      <formula>IF(RIGHT(TEXT(AM458,"0.#"),1)=".",FALSE,TRUE)</formula>
    </cfRule>
    <cfRule type="expression" dxfId="2494" priority="4350">
      <formula>IF(RIGHT(TEXT(AM458,"0.#"),1)=".",TRUE,FALSE)</formula>
    </cfRule>
  </conditionalFormatting>
  <conditionalFormatting sqref="AM459">
    <cfRule type="expression" dxfId="2493" priority="4347">
      <formula>IF(RIGHT(TEXT(AM459,"0.#"),1)=".",FALSE,TRUE)</formula>
    </cfRule>
    <cfRule type="expression" dxfId="2492" priority="4348">
      <formula>IF(RIGHT(TEXT(AM459,"0.#"),1)=".",TRUE,FALSE)</formula>
    </cfRule>
  </conditionalFormatting>
  <conditionalFormatting sqref="AU458">
    <cfRule type="expression" dxfId="2491" priority="4343">
      <formula>IF(RIGHT(TEXT(AU458,"0.#"),1)=".",FALSE,TRUE)</formula>
    </cfRule>
    <cfRule type="expression" dxfId="2490" priority="4344">
      <formula>IF(RIGHT(TEXT(AU458,"0.#"),1)=".",TRUE,FALSE)</formula>
    </cfRule>
  </conditionalFormatting>
  <conditionalFormatting sqref="AU459">
    <cfRule type="expression" dxfId="2489" priority="4341">
      <formula>IF(RIGHT(TEXT(AU459,"0.#"),1)=".",FALSE,TRUE)</formula>
    </cfRule>
    <cfRule type="expression" dxfId="2488" priority="4342">
      <formula>IF(RIGHT(TEXT(AU459,"0.#"),1)=".",TRUE,FALSE)</formula>
    </cfRule>
  </conditionalFormatting>
  <conditionalFormatting sqref="AU460">
    <cfRule type="expression" dxfId="2487" priority="4339">
      <formula>IF(RIGHT(TEXT(AU460,"0.#"),1)=".",FALSE,TRUE)</formula>
    </cfRule>
    <cfRule type="expression" dxfId="2486" priority="4340">
      <formula>IF(RIGHT(TEXT(AU460,"0.#"),1)=".",TRUE,FALSE)</formula>
    </cfRule>
  </conditionalFormatting>
  <conditionalFormatting sqref="AI460">
    <cfRule type="expression" dxfId="2485" priority="4333">
      <formula>IF(RIGHT(TEXT(AI460,"0.#"),1)=".",FALSE,TRUE)</formula>
    </cfRule>
    <cfRule type="expression" dxfId="2484" priority="4334">
      <formula>IF(RIGHT(TEXT(AI460,"0.#"),1)=".",TRUE,FALSE)</formula>
    </cfRule>
  </conditionalFormatting>
  <conditionalFormatting sqref="AI458">
    <cfRule type="expression" dxfId="2483" priority="4337">
      <formula>IF(RIGHT(TEXT(AI458,"0.#"),1)=".",FALSE,TRUE)</formula>
    </cfRule>
    <cfRule type="expression" dxfId="2482" priority="4338">
      <formula>IF(RIGHT(TEXT(AI458,"0.#"),1)=".",TRUE,FALSE)</formula>
    </cfRule>
  </conditionalFormatting>
  <conditionalFormatting sqref="AI459">
    <cfRule type="expression" dxfId="2481" priority="4335">
      <formula>IF(RIGHT(TEXT(AI459,"0.#"),1)=".",FALSE,TRUE)</formula>
    </cfRule>
    <cfRule type="expression" dxfId="2480" priority="4336">
      <formula>IF(RIGHT(TEXT(AI459,"0.#"),1)=".",TRUE,FALSE)</formula>
    </cfRule>
  </conditionalFormatting>
  <conditionalFormatting sqref="AQ459">
    <cfRule type="expression" dxfId="2479" priority="4331">
      <formula>IF(RIGHT(TEXT(AQ459,"0.#"),1)=".",FALSE,TRUE)</formula>
    </cfRule>
    <cfRule type="expression" dxfId="2478" priority="4332">
      <formula>IF(RIGHT(TEXT(AQ459,"0.#"),1)=".",TRUE,FALSE)</formula>
    </cfRule>
  </conditionalFormatting>
  <conditionalFormatting sqref="AQ460">
    <cfRule type="expression" dxfId="2477" priority="4329">
      <formula>IF(RIGHT(TEXT(AQ460,"0.#"),1)=".",FALSE,TRUE)</formula>
    </cfRule>
    <cfRule type="expression" dxfId="2476" priority="4330">
      <formula>IF(RIGHT(TEXT(AQ460,"0.#"),1)=".",TRUE,FALSE)</formula>
    </cfRule>
  </conditionalFormatting>
  <conditionalFormatting sqref="AQ458">
    <cfRule type="expression" dxfId="2475" priority="4327">
      <formula>IF(RIGHT(TEXT(AQ458,"0.#"),1)=".",FALSE,TRUE)</formula>
    </cfRule>
    <cfRule type="expression" dxfId="2474" priority="4328">
      <formula>IF(RIGHT(TEXT(AQ458,"0.#"),1)=".",TRUE,FALSE)</formula>
    </cfRule>
  </conditionalFormatting>
  <conditionalFormatting sqref="AE120 AM120">
    <cfRule type="expression" dxfId="2473" priority="3005">
      <formula>IF(RIGHT(TEXT(AE120,"0.#"),1)=".",FALSE,TRUE)</formula>
    </cfRule>
    <cfRule type="expression" dxfId="2472" priority="3006">
      <formula>IF(RIGHT(TEXT(AE120,"0.#"),1)=".",TRUE,FALSE)</formula>
    </cfRule>
  </conditionalFormatting>
  <conditionalFormatting sqref="AI126">
    <cfRule type="expression" dxfId="2471" priority="2995">
      <formula>IF(RIGHT(TEXT(AI126,"0.#"),1)=".",FALSE,TRUE)</formula>
    </cfRule>
    <cfRule type="expression" dxfId="2470" priority="2996">
      <formula>IF(RIGHT(TEXT(AI126,"0.#"),1)=".",TRUE,FALSE)</formula>
    </cfRule>
  </conditionalFormatting>
  <conditionalFormatting sqref="AI120">
    <cfRule type="expression" dxfId="2469" priority="3003">
      <formula>IF(RIGHT(TEXT(AI120,"0.#"),1)=".",FALSE,TRUE)</formula>
    </cfRule>
    <cfRule type="expression" dxfId="2468" priority="3004">
      <formula>IF(RIGHT(TEXT(AI120,"0.#"),1)=".",TRUE,FALSE)</formula>
    </cfRule>
  </conditionalFormatting>
  <conditionalFormatting sqref="AE123 AM123">
    <cfRule type="expression" dxfId="2467" priority="3001">
      <formula>IF(RIGHT(TEXT(AE123,"0.#"),1)=".",FALSE,TRUE)</formula>
    </cfRule>
    <cfRule type="expression" dxfId="2466" priority="3002">
      <formula>IF(RIGHT(TEXT(AE123,"0.#"),1)=".",TRUE,FALSE)</formula>
    </cfRule>
  </conditionalFormatting>
  <conditionalFormatting sqref="AI123">
    <cfRule type="expression" dxfId="2465" priority="2999">
      <formula>IF(RIGHT(TEXT(AI123,"0.#"),1)=".",FALSE,TRUE)</formula>
    </cfRule>
    <cfRule type="expression" dxfId="2464" priority="3000">
      <formula>IF(RIGHT(TEXT(AI123,"0.#"),1)=".",TRUE,FALSE)</formula>
    </cfRule>
  </conditionalFormatting>
  <conditionalFormatting sqref="AE126 AM126">
    <cfRule type="expression" dxfId="2463" priority="2997">
      <formula>IF(RIGHT(TEXT(AE126,"0.#"),1)=".",FALSE,TRUE)</formula>
    </cfRule>
    <cfRule type="expression" dxfId="2462" priority="2998">
      <formula>IF(RIGHT(TEXT(AE126,"0.#"),1)=".",TRUE,FALSE)</formula>
    </cfRule>
  </conditionalFormatting>
  <conditionalFormatting sqref="AE129 AM129">
    <cfRule type="expression" dxfId="2461" priority="2993">
      <formula>IF(RIGHT(TEXT(AE129,"0.#"),1)=".",FALSE,TRUE)</formula>
    </cfRule>
    <cfRule type="expression" dxfId="2460" priority="2994">
      <formula>IF(RIGHT(TEXT(AE129,"0.#"),1)=".",TRUE,FALSE)</formula>
    </cfRule>
  </conditionalFormatting>
  <conditionalFormatting sqref="AI129">
    <cfRule type="expression" dxfId="2459" priority="2991">
      <formula>IF(RIGHT(TEXT(AI129,"0.#"),1)=".",FALSE,TRUE)</formula>
    </cfRule>
    <cfRule type="expression" dxfId="2458" priority="2992">
      <formula>IF(RIGHT(TEXT(AI129,"0.#"),1)=".",TRUE,FALSE)</formula>
    </cfRule>
  </conditionalFormatting>
  <conditionalFormatting sqref="Y847:Y874">
    <cfRule type="expression" dxfId="2457" priority="2989">
      <formula>IF(RIGHT(TEXT(Y847,"0.#"),1)=".",FALSE,TRUE)</formula>
    </cfRule>
    <cfRule type="expression" dxfId="2456" priority="2990">
      <formula>IF(RIGHT(TEXT(Y847,"0.#"),1)=".",TRUE,FALSE)</formula>
    </cfRule>
  </conditionalFormatting>
  <conditionalFormatting sqref="AU518">
    <cfRule type="expression" dxfId="2455" priority="1499">
      <formula>IF(RIGHT(TEXT(AU518,"0.#"),1)=".",FALSE,TRUE)</formula>
    </cfRule>
    <cfRule type="expression" dxfId="2454" priority="1500">
      <formula>IF(RIGHT(TEXT(AU518,"0.#"),1)=".",TRUE,FALSE)</formula>
    </cfRule>
  </conditionalFormatting>
  <conditionalFormatting sqref="AQ551">
    <cfRule type="expression" dxfId="2453" priority="1275">
      <formula>IF(RIGHT(TEXT(AQ551,"0.#"),1)=".",FALSE,TRUE)</formula>
    </cfRule>
    <cfRule type="expression" dxfId="2452" priority="1276">
      <formula>IF(RIGHT(TEXT(AQ551,"0.#"),1)=".",TRUE,FALSE)</formula>
    </cfRule>
  </conditionalFormatting>
  <conditionalFormatting sqref="AE556">
    <cfRule type="expression" dxfId="2451" priority="1273">
      <formula>IF(RIGHT(TEXT(AE556,"0.#"),1)=".",FALSE,TRUE)</formula>
    </cfRule>
    <cfRule type="expression" dxfId="2450" priority="1274">
      <formula>IF(RIGHT(TEXT(AE556,"0.#"),1)=".",TRUE,FALSE)</formula>
    </cfRule>
  </conditionalFormatting>
  <conditionalFormatting sqref="AE557">
    <cfRule type="expression" dxfId="2449" priority="1271">
      <formula>IF(RIGHT(TEXT(AE557,"0.#"),1)=".",FALSE,TRUE)</formula>
    </cfRule>
    <cfRule type="expression" dxfId="2448" priority="1272">
      <formula>IF(RIGHT(TEXT(AE557,"0.#"),1)=".",TRUE,FALSE)</formula>
    </cfRule>
  </conditionalFormatting>
  <conditionalFormatting sqref="AE558">
    <cfRule type="expression" dxfId="2447" priority="1269">
      <formula>IF(RIGHT(TEXT(AE558,"0.#"),1)=".",FALSE,TRUE)</formula>
    </cfRule>
    <cfRule type="expression" dxfId="2446" priority="1270">
      <formula>IF(RIGHT(TEXT(AE558,"0.#"),1)=".",TRUE,FALSE)</formula>
    </cfRule>
  </conditionalFormatting>
  <conditionalFormatting sqref="AU556">
    <cfRule type="expression" dxfId="2445" priority="1261">
      <formula>IF(RIGHT(TEXT(AU556,"0.#"),1)=".",FALSE,TRUE)</formula>
    </cfRule>
    <cfRule type="expression" dxfId="2444" priority="1262">
      <formula>IF(RIGHT(TEXT(AU556,"0.#"),1)=".",TRUE,FALSE)</formula>
    </cfRule>
  </conditionalFormatting>
  <conditionalFormatting sqref="AU557">
    <cfRule type="expression" dxfId="2443" priority="1259">
      <formula>IF(RIGHT(TEXT(AU557,"0.#"),1)=".",FALSE,TRUE)</formula>
    </cfRule>
    <cfRule type="expression" dxfId="2442" priority="1260">
      <formula>IF(RIGHT(TEXT(AU557,"0.#"),1)=".",TRUE,FALSE)</formula>
    </cfRule>
  </conditionalFormatting>
  <conditionalFormatting sqref="AU558">
    <cfRule type="expression" dxfId="2441" priority="1257">
      <formula>IF(RIGHT(TEXT(AU558,"0.#"),1)=".",FALSE,TRUE)</formula>
    </cfRule>
    <cfRule type="expression" dxfId="2440" priority="1258">
      <formula>IF(RIGHT(TEXT(AU558,"0.#"),1)=".",TRUE,FALSE)</formula>
    </cfRule>
  </conditionalFormatting>
  <conditionalFormatting sqref="AQ557">
    <cfRule type="expression" dxfId="2439" priority="1249">
      <formula>IF(RIGHT(TEXT(AQ557,"0.#"),1)=".",FALSE,TRUE)</formula>
    </cfRule>
    <cfRule type="expression" dxfId="2438" priority="1250">
      <formula>IF(RIGHT(TEXT(AQ557,"0.#"),1)=".",TRUE,FALSE)</formula>
    </cfRule>
  </conditionalFormatting>
  <conditionalFormatting sqref="AQ558">
    <cfRule type="expression" dxfId="2437" priority="1247">
      <formula>IF(RIGHT(TEXT(AQ558,"0.#"),1)=".",FALSE,TRUE)</formula>
    </cfRule>
    <cfRule type="expression" dxfId="2436" priority="1248">
      <formula>IF(RIGHT(TEXT(AQ558,"0.#"),1)=".",TRUE,FALSE)</formula>
    </cfRule>
  </conditionalFormatting>
  <conditionalFormatting sqref="AQ556">
    <cfRule type="expression" dxfId="2435" priority="1245">
      <formula>IF(RIGHT(TEXT(AQ556,"0.#"),1)=".",FALSE,TRUE)</formula>
    </cfRule>
    <cfRule type="expression" dxfId="2434" priority="1246">
      <formula>IF(RIGHT(TEXT(AQ556,"0.#"),1)=".",TRUE,FALSE)</formula>
    </cfRule>
  </conditionalFormatting>
  <conditionalFormatting sqref="AE561">
    <cfRule type="expression" dxfId="2433" priority="1243">
      <formula>IF(RIGHT(TEXT(AE561,"0.#"),1)=".",FALSE,TRUE)</formula>
    </cfRule>
    <cfRule type="expression" dxfId="2432" priority="1244">
      <formula>IF(RIGHT(TEXT(AE561,"0.#"),1)=".",TRUE,FALSE)</formula>
    </cfRule>
  </conditionalFormatting>
  <conditionalFormatting sqref="AE562">
    <cfRule type="expression" dxfId="2431" priority="1241">
      <formula>IF(RIGHT(TEXT(AE562,"0.#"),1)=".",FALSE,TRUE)</formula>
    </cfRule>
    <cfRule type="expression" dxfId="2430" priority="1242">
      <formula>IF(RIGHT(TEXT(AE562,"0.#"),1)=".",TRUE,FALSE)</formula>
    </cfRule>
  </conditionalFormatting>
  <conditionalFormatting sqref="AE563">
    <cfRule type="expression" dxfId="2429" priority="1239">
      <formula>IF(RIGHT(TEXT(AE563,"0.#"),1)=".",FALSE,TRUE)</formula>
    </cfRule>
    <cfRule type="expression" dxfId="2428" priority="1240">
      <formula>IF(RIGHT(TEXT(AE563,"0.#"),1)=".",TRUE,FALSE)</formula>
    </cfRule>
  </conditionalFormatting>
  <conditionalFormatting sqref="AL1110:AO1139">
    <cfRule type="expression" dxfId="2427" priority="2895">
      <formula>IF(AND(AL1110&gt;=0, RIGHT(TEXT(AL1110,"0.#"),1)&lt;&gt;"."),TRUE,FALSE)</formula>
    </cfRule>
    <cfRule type="expression" dxfId="2426" priority="2896">
      <formula>IF(AND(AL1110&gt;=0, RIGHT(TEXT(AL1110,"0.#"),1)="."),TRUE,FALSE)</formula>
    </cfRule>
    <cfRule type="expression" dxfId="2425" priority="2897">
      <formula>IF(AND(AL1110&lt;0, RIGHT(TEXT(AL1110,"0.#"),1)&lt;&gt;"."),TRUE,FALSE)</formula>
    </cfRule>
    <cfRule type="expression" dxfId="2424" priority="2898">
      <formula>IF(AND(AL1110&lt;0, RIGHT(TEXT(AL1110,"0.#"),1)="."),TRUE,FALSE)</formula>
    </cfRule>
  </conditionalFormatting>
  <conditionalFormatting sqref="Y1110:Y1139">
    <cfRule type="expression" dxfId="2423" priority="2893">
      <formula>IF(RIGHT(TEXT(Y1110,"0.#"),1)=".",FALSE,TRUE)</formula>
    </cfRule>
    <cfRule type="expression" dxfId="2422" priority="2894">
      <formula>IF(RIGHT(TEXT(Y1110,"0.#"),1)=".",TRUE,FALSE)</formula>
    </cfRule>
  </conditionalFormatting>
  <conditionalFormatting sqref="AQ553">
    <cfRule type="expression" dxfId="2421" priority="1277">
      <formula>IF(RIGHT(TEXT(AQ553,"0.#"),1)=".",FALSE,TRUE)</formula>
    </cfRule>
    <cfRule type="expression" dxfId="2420" priority="1278">
      <formula>IF(RIGHT(TEXT(AQ553,"0.#"),1)=".",TRUE,FALSE)</formula>
    </cfRule>
  </conditionalFormatting>
  <conditionalFormatting sqref="AU552">
    <cfRule type="expression" dxfId="2419" priority="1289">
      <formula>IF(RIGHT(TEXT(AU552,"0.#"),1)=".",FALSE,TRUE)</formula>
    </cfRule>
    <cfRule type="expression" dxfId="2418" priority="1290">
      <formula>IF(RIGHT(TEXT(AU552,"0.#"),1)=".",TRUE,FALSE)</formula>
    </cfRule>
  </conditionalFormatting>
  <conditionalFormatting sqref="AE552">
    <cfRule type="expression" dxfId="2417" priority="1301">
      <formula>IF(RIGHT(TEXT(AE552,"0.#"),1)=".",FALSE,TRUE)</formula>
    </cfRule>
    <cfRule type="expression" dxfId="2416" priority="1302">
      <formula>IF(RIGHT(TEXT(AE552,"0.#"),1)=".",TRUE,FALSE)</formula>
    </cfRule>
  </conditionalFormatting>
  <conditionalFormatting sqref="AQ548">
    <cfRule type="expression" dxfId="2415" priority="1307">
      <formula>IF(RIGHT(TEXT(AQ548,"0.#"),1)=".",FALSE,TRUE)</formula>
    </cfRule>
    <cfRule type="expression" dxfId="2414" priority="1308">
      <formula>IF(RIGHT(TEXT(AQ548,"0.#"),1)=".",TRUE,FALSE)</formula>
    </cfRule>
  </conditionalFormatting>
  <conditionalFormatting sqref="AL846:AO846">
    <cfRule type="expression" dxfId="2413" priority="2847">
      <formula>IF(AND(AL846&gt;=0, RIGHT(TEXT(AL846,"0.#"),1)&lt;&gt;"."),TRUE,FALSE)</formula>
    </cfRule>
    <cfRule type="expression" dxfId="2412" priority="2848">
      <formula>IF(AND(AL846&gt;=0, RIGHT(TEXT(AL846,"0.#"),1)="."),TRUE,FALSE)</formula>
    </cfRule>
    <cfRule type="expression" dxfId="2411" priority="2849">
      <formula>IF(AND(AL846&lt;0, RIGHT(TEXT(AL846,"0.#"),1)&lt;&gt;"."),TRUE,FALSE)</formula>
    </cfRule>
    <cfRule type="expression" dxfId="2410" priority="2850">
      <formula>IF(AND(AL846&lt;0, RIGHT(TEXT(AL846,"0.#"),1)="."),TRUE,FALSE)</formula>
    </cfRule>
  </conditionalFormatting>
  <conditionalFormatting sqref="Y846">
    <cfRule type="expression" dxfId="2409" priority="2845">
      <formula>IF(RIGHT(TEXT(Y846,"0.#"),1)=".",FALSE,TRUE)</formula>
    </cfRule>
    <cfRule type="expression" dxfId="2408" priority="2846">
      <formula>IF(RIGHT(TEXT(Y846,"0.#"),1)=".",TRUE,FALSE)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8:Y879">
    <cfRule type="expression" dxfId="2089" priority="2099">
      <formula>IF(RIGHT(TEXT(Y878,"0.#"),1)=".",FALSE,TRUE)</formula>
    </cfRule>
    <cfRule type="expression" dxfId="2088" priority="2100">
      <formula>IF(RIGHT(TEXT(Y878,"0.#"),1)=".",TRUE,FALSE)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E32 AI32">
    <cfRule type="expression" dxfId="731" priority="31">
      <formula>IF(RIGHT(TEXT(AE32,"0.#"),1)=".",FALSE,TRUE)</formula>
    </cfRule>
    <cfRule type="expression" dxfId="730" priority="32">
      <formula>IF(RIGHT(TEXT(AE32,"0.#"),1)=".",TRUE,FALSE)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AI134:AI135 AM134:AM135">
    <cfRule type="expression" dxfId="713" priority="13">
      <formula>IF(RIGHT(TEXT(AE134,"0.#"),1)=".",FALSE,TRUE)</formula>
    </cfRule>
    <cfRule type="expression" dxfId="712" priority="14">
      <formula>IF(RIGHT(TEXT(AE134,"0.#"),1)=".",TRUE,FALSE)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50" man="1"/>
    <brk id="699" max="50" man="1"/>
    <brk id="727" max="50" man="1"/>
    <brk id="786" max="50" man="1"/>
    <brk id="110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A43" sqref="A43:A45"/>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7"/>
      <c r="Z2" s="831"/>
      <c r="AA2" s="832"/>
      <c r="AB2" s="1031" t="s">
        <v>44</v>
      </c>
      <c r="AC2" s="1032"/>
      <c r="AD2" s="1033"/>
      <c r="AE2" s="1037" t="s">
        <v>20</v>
      </c>
      <c r="AF2" s="1037"/>
      <c r="AG2" s="1037"/>
      <c r="AH2" s="1037"/>
      <c r="AI2" s="1037" t="s">
        <v>21</v>
      </c>
      <c r="AJ2" s="1037"/>
      <c r="AK2" s="1037"/>
      <c r="AL2" s="556"/>
      <c r="AM2" s="1037" t="s">
        <v>45</v>
      </c>
      <c r="AN2" s="1037"/>
      <c r="AO2" s="1037"/>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8"/>
      <c r="Z3" s="1029"/>
      <c r="AA3" s="1030"/>
      <c r="AB3" s="1034"/>
      <c r="AC3" s="1035"/>
      <c r="AD3" s="1036"/>
      <c r="AE3" s="922"/>
      <c r="AF3" s="922"/>
      <c r="AG3" s="922"/>
      <c r="AH3" s="922"/>
      <c r="AI3" s="922"/>
      <c r="AJ3" s="922"/>
      <c r="AK3" s="922"/>
      <c r="AL3" s="407"/>
      <c r="AM3" s="922"/>
      <c r="AN3" s="922"/>
      <c r="AO3" s="922"/>
      <c r="AP3" s="407"/>
      <c r="AQ3" s="199"/>
      <c r="AR3" s="200"/>
      <c r="AS3" s="136" t="s">
        <v>48</v>
      </c>
      <c r="AT3" s="137"/>
      <c r="AU3" s="200"/>
      <c r="AV3" s="200"/>
      <c r="AW3" s="392" t="s">
        <v>49</v>
      </c>
      <c r="AX3" s="393"/>
      <c r="AY3" s="34">
        <f>$AY$2</f>
        <v>0</v>
      </c>
    </row>
    <row r="4" spans="1:51" ht="22.5" customHeight="1">
      <c r="A4" s="397"/>
      <c r="B4" s="395"/>
      <c r="C4" s="395"/>
      <c r="D4" s="395"/>
      <c r="E4" s="395"/>
      <c r="F4" s="396"/>
      <c r="G4" s="563"/>
      <c r="H4" s="1004"/>
      <c r="I4" s="1004"/>
      <c r="J4" s="1004"/>
      <c r="K4" s="1004"/>
      <c r="L4" s="1004"/>
      <c r="M4" s="1004"/>
      <c r="N4" s="1004"/>
      <c r="O4" s="1005"/>
      <c r="P4" s="108"/>
      <c r="Q4" s="1012"/>
      <c r="R4" s="1012"/>
      <c r="S4" s="1012"/>
      <c r="T4" s="1012"/>
      <c r="U4" s="1012"/>
      <c r="V4" s="1012"/>
      <c r="W4" s="1012"/>
      <c r="X4" s="1013"/>
      <c r="Y4" s="1022" t="s">
        <v>50</v>
      </c>
      <c r="Z4" s="1023"/>
      <c r="AA4" s="1024"/>
      <c r="AB4" s="460"/>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46" t="s">
        <v>51</v>
      </c>
      <c r="Z5" s="1019"/>
      <c r="AA5" s="1020"/>
      <c r="AB5" s="522"/>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52</v>
      </c>
      <c r="Z6" s="1019"/>
      <c r="AA6" s="1020"/>
      <c r="AB6" s="593" t="s">
        <v>53</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7"/>
      <c r="Z9" s="831"/>
      <c r="AA9" s="832"/>
      <c r="AB9" s="1031" t="s">
        <v>44</v>
      </c>
      <c r="AC9" s="1032"/>
      <c r="AD9" s="1033"/>
      <c r="AE9" s="1037" t="s">
        <v>20</v>
      </c>
      <c r="AF9" s="1037"/>
      <c r="AG9" s="1037"/>
      <c r="AH9" s="1037"/>
      <c r="AI9" s="1037" t="s">
        <v>21</v>
      </c>
      <c r="AJ9" s="1037"/>
      <c r="AK9" s="1037"/>
      <c r="AL9" s="556"/>
      <c r="AM9" s="1037" t="s">
        <v>45</v>
      </c>
      <c r="AN9" s="1037"/>
      <c r="AO9" s="1037"/>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8"/>
      <c r="Z10" s="1029"/>
      <c r="AA10" s="1030"/>
      <c r="AB10" s="1034"/>
      <c r="AC10" s="1035"/>
      <c r="AD10" s="1036"/>
      <c r="AE10" s="922"/>
      <c r="AF10" s="922"/>
      <c r="AG10" s="922"/>
      <c r="AH10" s="922"/>
      <c r="AI10" s="922"/>
      <c r="AJ10" s="922"/>
      <c r="AK10" s="922"/>
      <c r="AL10" s="407"/>
      <c r="AM10" s="922"/>
      <c r="AN10" s="922"/>
      <c r="AO10" s="92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1004"/>
      <c r="I11" s="1004"/>
      <c r="J11" s="1004"/>
      <c r="K11" s="1004"/>
      <c r="L11" s="1004"/>
      <c r="M11" s="1004"/>
      <c r="N11" s="1004"/>
      <c r="O11" s="1005"/>
      <c r="P11" s="108"/>
      <c r="Q11" s="1012"/>
      <c r="R11" s="1012"/>
      <c r="S11" s="1012"/>
      <c r="T11" s="1012"/>
      <c r="U11" s="1012"/>
      <c r="V11" s="1012"/>
      <c r="W11" s="1012"/>
      <c r="X11" s="1013"/>
      <c r="Y11" s="1022" t="s">
        <v>50</v>
      </c>
      <c r="Z11" s="1023"/>
      <c r="AA11" s="1024"/>
      <c r="AB11" s="460"/>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46" t="s">
        <v>51</v>
      </c>
      <c r="Z12" s="1019"/>
      <c r="AA12" s="1020"/>
      <c r="AB12" s="522"/>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52</v>
      </c>
      <c r="Z13" s="1019"/>
      <c r="AA13" s="1020"/>
      <c r="AB13" s="593" t="s">
        <v>53</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7"/>
      <c r="Z16" s="831"/>
      <c r="AA16" s="832"/>
      <c r="AB16" s="1031" t="s">
        <v>44</v>
      </c>
      <c r="AC16" s="1032"/>
      <c r="AD16" s="1033"/>
      <c r="AE16" s="1037" t="s">
        <v>20</v>
      </c>
      <c r="AF16" s="1037"/>
      <c r="AG16" s="1037"/>
      <c r="AH16" s="1037"/>
      <c r="AI16" s="1037" t="s">
        <v>21</v>
      </c>
      <c r="AJ16" s="1037"/>
      <c r="AK16" s="1037"/>
      <c r="AL16" s="556"/>
      <c r="AM16" s="1037" t="s">
        <v>45</v>
      </c>
      <c r="AN16" s="1037"/>
      <c r="AO16" s="1037"/>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8"/>
      <c r="Z17" s="1029"/>
      <c r="AA17" s="1030"/>
      <c r="AB17" s="1034"/>
      <c r="AC17" s="1035"/>
      <c r="AD17" s="1036"/>
      <c r="AE17" s="922"/>
      <c r="AF17" s="922"/>
      <c r="AG17" s="922"/>
      <c r="AH17" s="922"/>
      <c r="AI17" s="922"/>
      <c r="AJ17" s="922"/>
      <c r="AK17" s="922"/>
      <c r="AL17" s="407"/>
      <c r="AM17" s="922"/>
      <c r="AN17" s="922"/>
      <c r="AO17" s="92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1004"/>
      <c r="I18" s="1004"/>
      <c r="J18" s="1004"/>
      <c r="K18" s="1004"/>
      <c r="L18" s="1004"/>
      <c r="M18" s="1004"/>
      <c r="N18" s="1004"/>
      <c r="O18" s="1005"/>
      <c r="P18" s="108"/>
      <c r="Q18" s="1012"/>
      <c r="R18" s="1012"/>
      <c r="S18" s="1012"/>
      <c r="T18" s="1012"/>
      <c r="U18" s="1012"/>
      <c r="V18" s="1012"/>
      <c r="W18" s="1012"/>
      <c r="X18" s="1013"/>
      <c r="Y18" s="1022" t="s">
        <v>50</v>
      </c>
      <c r="Z18" s="1023"/>
      <c r="AA18" s="1024"/>
      <c r="AB18" s="460"/>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46" t="s">
        <v>51</v>
      </c>
      <c r="Z19" s="1019"/>
      <c r="AA19" s="1020"/>
      <c r="AB19" s="522"/>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52</v>
      </c>
      <c r="Z20" s="1019"/>
      <c r="AA20" s="1020"/>
      <c r="AB20" s="593" t="s">
        <v>53</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7"/>
      <c r="Z23" s="831"/>
      <c r="AA23" s="832"/>
      <c r="AB23" s="1031" t="s">
        <v>44</v>
      </c>
      <c r="AC23" s="1032"/>
      <c r="AD23" s="1033"/>
      <c r="AE23" s="1037" t="s">
        <v>20</v>
      </c>
      <c r="AF23" s="1037"/>
      <c r="AG23" s="1037"/>
      <c r="AH23" s="1037"/>
      <c r="AI23" s="1037" t="s">
        <v>21</v>
      </c>
      <c r="AJ23" s="1037"/>
      <c r="AK23" s="1037"/>
      <c r="AL23" s="556"/>
      <c r="AM23" s="1037" t="s">
        <v>45</v>
      </c>
      <c r="AN23" s="1037"/>
      <c r="AO23" s="1037"/>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8"/>
      <c r="Z24" s="1029"/>
      <c r="AA24" s="1030"/>
      <c r="AB24" s="1034"/>
      <c r="AC24" s="1035"/>
      <c r="AD24" s="1036"/>
      <c r="AE24" s="922"/>
      <c r="AF24" s="922"/>
      <c r="AG24" s="922"/>
      <c r="AH24" s="922"/>
      <c r="AI24" s="922"/>
      <c r="AJ24" s="922"/>
      <c r="AK24" s="922"/>
      <c r="AL24" s="407"/>
      <c r="AM24" s="922"/>
      <c r="AN24" s="922"/>
      <c r="AO24" s="92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1004"/>
      <c r="I25" s="1004"/>
      <c r="J25" s="1004"/>
      <c r="K25" s="1004"/>
      <c r="L25" s="1004"/>
      <c r="M25" s="1004"/>
      <c r="N25" s="1004"/>
      <c r="O25" s="1005"/>
      <c r="P25" s="108"/>
      <c r="Q25" s="1012"/>
      <c r="R25" s="1012"/>
      <c r="S25" s="1012"/>
      <c r="T25" s="1012"/>
      <c r="U25" s="1012"/>
      <c r="V25" s="1012"/>
      <c r="W25" s="1012"/>
      <c r="X25" s="1013"/>
      <c r="Y25" s="1022" t="s">
        <v>50</v>
      </c>
      <c r="Z25" s="1023"/>
      <c r="AA25" s="1024"/>
      <c r="AB25" s="460"/>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46" t="s">
        <v>51</v>
      </c>
      <c r="Z26" s="1019"/>
      <c r="AA26" s="1020"/>
      <c r="AB26" s="522"/>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52</v>
      </c>
      <c r="Z27" s="1019"/>
      <c r="AA27" s="1020"/>
      <c r="AB27" s="593" t="s">
        <v>53</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7"/>
      <c r="Z30" s="831"/>
      <c r="AA30" s="832"/>
      <c r="AB30" s="1031" t="s">
        <v>44</v>
      </c>
      <c r="AC30" s="1032"/>
      <c r="AD30" s="1033"/>
      <c r="AE30" s="1037" t="s">
        <v>20</v>
      </c>
      <c r="AF30" s="1037"/>
      <c r="AG30" s="1037"/>
      <c r="AH30" s="1037"/>
      <c r="AI30" s="1037" t="s">
        <v>21</v>
      </c>
      <c r="AJ30" s="1037"/>
      <c r="AK30" s="1037"/>
      <c r="AL30" s="556"/>
      <c r="AM30" s="1037" t="s">
        <v>45</v>
      </c>
      <c r="AN30" s="1037"/>
      <c r="AO30" s="1037"/>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8"/>
      <c r="Z31" s="1029"/>
      <c r="AA31" s="1030"/>
      <c r="AB31" s="1034"/>
      <c r="AC31" s="1035"/>
      <c r="AD31" s="1036"/>
      <c r="AE31" s="922"/>
      <c r="AF31" s="922"/>
      <c r="AG31" s="922"/>
      <c r="AH31" s="922"/>
      <c r="AI31" s="922"/>
      <c r="AJ31" s="922"/>
      <c r="AK31" s="922"/>
      <c r="AL31" s="407"/>
      <c r="AM31" s="922"/>
      <c r="AN31" s="922"/>
      <c r="AO31" s="92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1004"/>
      <c r="I32" s="1004"/>
      <c r="J32" s="1004"/>
      <c r="K32" s="1004"/>
      <c r="L32" s="1004"/>
      <c r="M32" s="1004"/>
      <c r="N32" s="1004"/>
      <c r="O32" s="1005"/>
      <c r="P32" s="108"/>
      <c r="Q32" s="1012"/>
      <c r="R32" s="1012"/>
      <c r="S32" s="1012"/>
      <c r="T32" s="1012"/>
      <c r="U32" s="1012"/>
      <c r="V32" s="1012"/>
      <c r="W32" s="1012"/>
      <c r="X32" s="1013"/>
      <c r="Y32" s="1022" t="s">
        <v>50</v>
      </c>
      <c r="Z32" s="1023"/>
      <c r="AA32" s="1024"/>
      <c r="AB32" s="460"/>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46" t="s">
        <v>51</v>
      </c>
      <c r="Z33" s="1019"/>
      <c r="AA33" s="1020"/>
      <c r="AB33" s="522"/>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52</v>
      </c>
      <c r="Z34" s="1019"/>
      <c r="AA34" s="1020"/>
      <c r="AB34" s="593" t="s">
        <v>53</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7"/>
      <c r="Z37" s="831"/>
      <c r="AA37" s="832"/>
      <c r="AB37" s="1031" t="s">
        <v>44</v>
      </c>
      <c r="AC37" s="1032"/>
      <c r="AD37" s="1033"/>
      <c r="AE37" s="1037" t="s">
        <v>20</v>
      </c>
      <c r="AF37" s="1037"/>
      <c r="AG37" s="1037"/>
      <c r="AH37" s="1037"/>
      <c r="AI37" s="1037" t="s">
        <v>21</v>
      </c>
      <c r="AJ37" s="1037"/>
      <c r="AK37" s="1037"/>
      <c r="AL37" s="556"/>
      <c r="AM37" s="1037" t="s">
        <v>45</v>
      </c>
      <c r="AN37" s="1037"/>
      <c r="AO37" s="1037"/>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8"/>
      <c r="Z38" s="1029"/>
      <c r="AA38" s="1030"/>
      <c r="AB38" s="1034"/>
      <c r="AC38" s="1035"/>
      <c r="AD38" s="1036"/>
      <c r="AE38" s="922"/>
      <c r="AF38" s="922"/>
      <c r="AG38" s="922"/>
      <c r="AH38" s="922"/>
      <c r="AI38" s="922"/>
      <c r="AJ38" s="922"/>
      <c r="AK38" s="922"/>
      <c r="AL38" s="407"/>
      <c r="AM38" s="922"/>
      <c r="AN38" s="922"/>
      <c r="AO38" s="92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1004"/>
      <c r="I39" s="1004"/>
      <c r="J39" s="1004"/>
      <c r="K39" s="1004"/>
      <c r="L39" s="1004"/>
      <c r="M39" s="1004"/>
      <c r="N39" s="1004"/>
      <c r="O39" s="1005"/>
      <c r="P39" s="108"/>
      <c r="Q39" s="1012"/>
      <c r="R39" s="1012"/>
      <c r="S39" s="1012"/>
      <c r="T39" s="1012"/>
      <c r="U39" s="1012"/>
      <c r="V39" s="1012"/>
      <c r="W39" s="1012"/>
      <c r="X39" s="1013"/>
      <c r="Y39" s="1022" t="s">
        <v>50</v>
      </c>
      <c r="Z39" s="1023"/>
      <c r="AA39" s="1024"/>
      <c r="AB39" s="460"/>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46" t="s">
        <v>51</v>
      </c>
      <c r="Z40" s="1019"/>
      <c r="AA40" s="1020"/>
      <c r="AB40" s="522"/>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52</v>
      </c>
      <c r="Z41" s="1019"/>
      <c r="AA41" s="1020"/>
      <c r="AB41" s="593" t="s">
        <v>53</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7"/>
      <c r="Z44" s="831"/>
      <c r="AA44" s="832"/>
      <c r="AB44" s="1031" t="s">
        <v>44</v>
      </c>
      <c r="AC44" s="1032"/>
      <c r="AD44" s="1033"/>
      <c r="AE44" s="1037" t="s">
        <v>20</v>
      </c>
      <c r="AF44" s="1037"/>
      <c r="AG44" s="1037"/>
      <c r="AH44" s="1037"/>
      <c r="AI44" s="1037" t="s">
        <v>21</v>
      </c>
      <c r="AJ44" s="1037"/>
      <c r="AK44" s="1037"/>
      <c r="AL44" s="556"/>
      <c r="AM44" s="1037" t="s">
        <v>45</v>
      </c>
      <c r="AN44" s="1037"/>
      <c r="AO44" s="1037"/>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8"/>
      <c r="Z45" s="1029"/>
      <c r="AA45" s="1030"/>
      <c r="AB45" s="1034"/>
      <c r="AC45" s="1035"/>
      <c r="AD45" s="1036"/>
      <c r="AE45" s="922"/>
      <c r="AF45" s="922"/>
      <c r="AG45" s="922"/>
      <c r="AH45" s="922"/>
      <c r="AI45" s="922"/>
      <c r="AJ45" s="922"/>
      <c r="AK45" s="922"/>
      <c r="AL45" s="407"/>
      <c r="AM45" s="922"/>
      <c r="AN45" s="922"/>
      <c r="AO45" s="92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1004"/>
      <c r="I46" s="1004"/>
      <c r="J46" s="1004"/>
      <c r="K46" s="1004"/>
      <c r="L46" s="1004"/>
      <c r="M46" s="1004"/>
      <c r="N46" s="1004"/>
      <c r="O46" s="1005"/>
      <c r="P46" s="108"/>
      <c r="Q46" s="1012"/>
      <c r="R46" s="1012"/>
      <c r="S46" s="1012"/>
      <c r="T46" s="1012"/>
      <c r="U46" s="1012"/>
      <c r="V46" s="1012"/>
      <c r="W46" s="1012"/>
      <c r="X46" s="1013"/>
      <c r="Y46" s="1022" t="s">
        <v>50</v>
      </c>
      <c r="Z46" s="1023"/>
      <c r="AA46" s="1024"/>
      <c r="AB46" s="460"/>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46" t="s">
        <v>51</v>
      </c>
      <c r="Z47" s="1019"/>
      <c r="AA47" s="1020"/>
      <c r="AB47" s="522"/>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52</v>
      </c>
      <c r="Z48" s="1019"/>
      <c r="AA48" s="1020"/>
      <c r="AB48" s="593" t="s">
        <v>53</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7"/>
      <c r="Z51" s="831"/>
      <c r="AA51" s="832"/>
      <c r="AB51" s="556" t="s">
        <v>44</v>
      </c>
      <c r="AC51" s="1032"/>
      <c r="AD51" s="1033"/>
      <c r="AE51" s="1037" t="s">
        <v>20</v>
      </c>
      <c r="AF51" s="1037"/>
      <c r="AG51" s="1037"/>
      <c r="AH51" s="1037"/>
      <c r="AI51" s="1037" t="s">
        <v>21</v>
      </c>
      <c r="AJ51" s="1037"/>
      <c r="AK51" s="1037"/>
      <c r="AL51" s="556"/>
      <c r="AM51" s="1037" t="s">
        <v>45</v>
      </c>
      <c r="AN51" s="1037"/>
      <c r="AO51" s="1037"/>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8"/>
      <c r="Z52" s="1029"/>
      <c r="AA52" s="1030"/>
      <c r="AB52" s="1034"/>
      <c r="AC52" s="1035"/>
      <c r="AD52" s="1036"/>
      <c r="AE52" s="922"/>
      <c r="AF52" s="922"/>
      <c r="AG52" s="922"/>
      <c r="AH52" s="922"/>
      <c r="AI52" s="922"/>
      <c r="AJ52" s="922"/>
      <c r="AK52" s="922"/>
      <c r="AL52" s="407"/>
      <c r="AM52" s="922"/>
      <c r="AN52" s="922"/>
      <c r="AO52" s="92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1004"/>
      <c r="I53" s="1004"/>
      <c r="J53" s="1004"/>
      <c r="K53" s="1004"/>
      <c r="L53" s="1004"/>
      <c r="M53" s="1004"/>
      <c r="N53" s="1004"/>
      <c r="O53" s="1005"/>
      <c r="P53" s="108"/>
      <c r="Q53" s="1012"/>
      <c r="R53" s="1012"/>
      <c r="S53" s="1012"/>
      <c r="T53" s="1012"/>
      <c r="U53" s="1012"/>
      <c r="V53" s="1012"/>
      <c r="W53" s="1012"/>
      <c r="X53" s="1013"/>
      <c r="Y53" s="1022" t="s">
        <v>50</v>
      </c>
      <c r="Z53" s="1023"/>
      <c r="AA53" s="1024"/>
      <c r="AB53" s="460"/>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46" t="s">
        <v>51</v>
      </c>
      <c r="Z54" s="1019"/>
      <c r="AA54" s="1020"/>
      <c r="AB54" s="522"/>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52</v>
      </c>
      <c r="Z55" s="1019"/>
      <c r="AA55" s="1020"/>
      <c r="AB55" s="593" t="s">
        <v>53</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7"/>
      <c r="Z58" s="831"/>
      <c r="AA58" s="832"/>
      <c r="AB58" s="1031" t="s">
        <v>44</v>
      </c>
      <c r="AC58" s="1032"/>
      <c r="AD58" s="1033"/>
      <c r="AE58" s="1037" t="s">
        <v>20</v>
      </c>
      <c r="AF58" s="1037"/>
      <c r="AG58" s="1037"/>
      <c r="AH58" s="1037"/>
      <c r="AI58" s="1037" t="s">
        <v>21</v>
      </c>
      <c r="AJ58" s="1037"/>
      <c r="AK58" s="1037"/>
      <c r="AL58" s="556"/>
      <c r="AM58" s="1037" t="s">
        <v>45</v>
      </c>
      <c r="AN58" s="1037"/>
      <c r="AO58" s="1037"/>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8"/>
      <c r="Z59" s="1029"/>
      <c r="AA59" s="1030"/>
      <c r="AB59" s="1034"/>
      <c r="AC59" s="1035"/>
      <c r="AD59" s="1036"/>
      <c r="AE59" s="922"/>
      <c r="AF59" s="922"/>
      <c r="AG59" s="922"/>
      <c r="AH59" s="922"/>
      <c r="AI59" s="922"/>
      <c r="AJ59" s="922"/>
      <c r="AK59" s="922"/>
      <c r="AL59" s="407"/>
      <c r="AM59" s="922"/>
      <c r="AN59" s="922"/>
      <c r="AO59" s="92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1004"/>
      <c r="I60" s="1004"/>
      <c r="J60" s="1004"/>
      <c r="K60" s="1004"/>
      <c r="L60" s="1004"/>
      <c r="M60" s="1004"/>
      <c r="N60" s="1004"/>
      <c r="O60" s="1005"/>
      <c r="P60" s="108"/>
      <c r="Q60" s="1012"/>
      <c r="R60" s="1012"/>
      <c r="S60" s="1012"/>
      <c r="T60" s="1012"/>
      <c r="U60" s="1012"/>
      <c r="V60" s="1012"/>
      <c r="W60" s="1012"/>
      <c r="X60" s="1013"/>
      <c r="Y60" s="1022" t="s">
        <v>50</v>
      </c>
      <c r="Z60" s="1023"/>
      <c r="AA60" s="1024"/>
      <c r="AB60" s="460"/>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46" t="s">
        <v>51</v>
      </c>
      <c r="Z61" s="1019"/>
      <c r="AA61" s="1020"/>
      <c r="AB61" s="522"/>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52</v>
      </c>
      <c r="Z62" s="1019"/>
      <c r="AA62" s="1020"/>
      <c r="AB62" s="593" t="s">
        <v>53</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7"/>
      <c r="Z65" s="831"/>
      <c r="AA65" s="832"/>
      <c r="AB65" s="1031" t="s">
        <v>44</v>
      </c>
      <c r="AC65" s="1032"/>
      <c r="AD65" s="1033"/>
      <c r="AE65" s="1037" t="s">
        <v>20</v>
      </c>
      <c r="AF65" s="1037"/>
      <c r="AG65" s="1037"/>
      <c r="AH65" s="1037"/>
      <c r="AI65" s="1037" t="s">
        <v>21</v>
      </c>
      <c r="AJ65" s="1037"/>
      <c r="AK65" s="1037"/>
      <c r="AL65" s="556"/>
      <c r="AM65" s="1037" t="s">
        <v>45</v>
      </c>
      <c r="AN65" s="1037"/>
      <c r="AO65" s="1037"/>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8"/>
      <c r="Z66" s="1029"/>
      <c r="AA66" s="1030"/>
      <c r="AB66" s="1034"/>
      <c r="AC66" s="1035"/>
      <c r="AD66" s="1036"/>
      <c r="AE66" s="922"/>
      <c r="AF66" s="922"/>
      <c r="AG66" s="922"/>
      <c r="AH66" s="922"/>
      <c r="AI66" s="922"/>
      <c r="AJ66" s="922"/>
      <c r="AK66" s="922"/>
      <c r="AL66" s="407"/>
      <c r="AM66" s="922"/>
      <c r="AN66" s="922"/>
      <c r="AO66" s="92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1004"/>
      <c r="I67" s="1004"/>
      <c r="J67" s="1004"/>
      <c r="K67" s="1004"/>
      <c r="L67" s="1004"/>
      <c r="M67" s="1004"/>
      <c r="N67" s="1004"/>
      <c r="O67" s="1005"/>
      <c r="P67" s="108"/>
      <c r="Q67" s="1012"/>
      <c r="R67" s="1012"/>
      <c r="S67" s="1012"/>
      <c r="T67" s="1012"/>
      <c r="U67" s="1012"/>
      <c r="V67" s="1012"/>
      <c r="W67" s="1012"/>
      <c r="X67" s="1013"/>
      <c r="Y67" s="1022" t="s">
        <v>50</v>
      </c>
      <c r="Z67" s="1023"/>
      <c r="AA67" s="1024"/>
      <c r="AB67" s="460"/>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46" t="s">
        <v>51</v>
      </c>
      <c r="Z68" s="1019"/>
      <c r="AA68" s="1020"/>
      <c r="AB68" s="522"/>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46" t="s">
        <v>52</v>
      </c>
      <c r="Z69" s="1019"/>
      <c r="AA69" s="102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6" t="s">
        <v>620</v>
      </c>
      <c r="B2" s="1057"/>
      <c r="C2" s="1057"/>
      <c r="D2" s="1057"/>
      <c r="E2" s="1057"/>
      <c r="F2" s="1058"/>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c r="A3" s="1050"/>
      <c r="B3" s="1051"/>
      <c r="C3" s="1051"/>
      <c r="D3" s="1051"/>
      <c r="E3" s="1051"/>
      <c r="F3" s="1052"/>
      <c r="G3" s="817" t="s">
        <v>166</v>
      </c>
      <c r="H3" s="679"/>
      <c r="I3" s="679"/>
      <c r="J3" s="679"/>
      <c r="K3" s="679"/>
      <c r="L3" s="678" t="s">
        <v>167</v>
      </c>
      <c r="M3" s="679"/>
      <c r="N3" s="679"/>
      <c r="O3" s="679"/>
      <c r="P3" s="679"/>
      <c r="Q3" s="679"/>
      <c r="R3" s="679"/>
      <c r="S3" s="679"/>
      <c r="T3" s="679"/>
      <c r="U3" s="679"/>
      <c r="V3" s="679"/>
      <c r="W3" s="679"/>
      <c r="X3" s="680"/>
      <c r="Y3" s="664" t="s">
        <v>168</v>
      </c>
      <c r="Z3" s="665"/>
      <c r="AA3" s="665"/>
      <c r="AB3" s="806"/>
      <c r="AC3" s="817" t="s">
        <v>166</v>
      </c>
      <c r="AD3" s="679"/>
      <c r="AE3" s="679"/>
      <c r="AF3" s="679"/>
      <c r="AG3" s="679"/>
      <c r="AH3" s="678" t="s">
        <v>167</v>
      </c>
      <c r="AI3" s="679"/>
      <c r="AJ3" s="679"/>
      <c r="AK3" s="679"/>
      <c r="AL3" s="679"/>
      <c r="AM3" s="679"/>
      <c r="AN3" s="679"/>
      <c r="AO3" s="679"/>
      <c r="AP3" s="679"/>
      <c r="AQ3" s="679"/>
      <c r="AR3" s="679"/>
      <c r="AS3" s="679"/>
      <c r="AT3" s="680"/>
      <c r="AU3" s="664" t="s">
        <v>168</v>
      </c>
      <c r="AV3" s="665"/>
      <c r="AW3" s="665"/>
      <c r="AX3" s="666"/>
      <c r="AY3" s="34">
        <f>$AY$2</f>
        <v>0</v>
      </c>
    </row>
    <row r="4" spans="1:51" ht="24.75" customHeight="1">
      <c r="A4" s="1050"/>
      <c r="B4" s="1051"/>
      <c r="C4" s="1051"/>
      <c r="D4" s="1051"/>
      <c r="E4" s="1051"/>
      <c r="F4" s="1052"/>
      <c r="G4" s="681"/>
      <c r="H4" s="682"/>
      <c r="I4" s="682"/>
      <c r="J4" s="682"/>
      <c r="K4" s="683"/>
      <c r="L4" s="675"/>
      <c r="M4" s="676"/>
      <c r="N4" s="676"/>
      <c r="O4" s="676"/>
      <c r="P4" s="676"/>
      <c r="Q4" s="676"/>
      <c r="R4" s="676"/>
      <c r="S4" s="676"/>
      <c r="T4" s="676"/>
      <c r="U4" s="676"/>
      <c r="V4" s="676"/>
      <c r="W4" s="676"/>
      <c r="X4" s="677"/>
      <c r="Y4" s="382"/>
      <c r="Z4" s="383"/>
      <c r="AA4" s="383"/>
      <c r="AB4" s="810"/>
      <c r="AC4" s="681"/>
      <c r="AD4" s="682"/>
      <c r="AE4" s="682"/>
      <c r="AF4" s="682"/>
      <c r="AG4" s="683"/>
      <c r="AH4" s="675"/>
      <c r="AI4" s="676"/>
      <c r="AJ4" s="676"/>
      <c r="AK4" s="676"/>
      <c r="AL4" s="676"/>
      <c r="AM4" s="676"/>
      <c r="AN4" s="676"/>
      <c r="AO4" s="676"/>
      <c r="AP4" s="676"/>
      <c r="AQ4" s="676"/>
      <c r="AR4" s="676"/>
      <c r="AS4" s="676"/>
      <c r="AT4" s="677"/>
      <c r="AU4" s="382"/>
      <c r="AV4" s="383"/>
      <c r="AW4" s="383"/>
      <c r="AX4" s="384"/>
      <c r="AY4" s="34">
        <f t="shared" ref="AY4:AY14" si="0">$AY$2</f>
        <v>0</v>
      </c>
    </row>
    <row r="5" spans="1:51" ht="24.75" customHeight="1">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50"/>
      <c r="B14" s="1051"/>
      <c r="C14" s="1051"/>
      <c r="D14" s="1051"/>
      <c r="E14" s="1051"/>
      <c r="F14" s="1052"/>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c r="A15" s="1050"/>
      <c r="B15" s="1051"/>
      <c r="C15" s="1051"/>
      <c r="D15" s="1051"/>
      <c r="E15" s="1051"/>
      <c r="F15" s="1052"/>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801"/>
      <c r="AY15">
        <f>COUNTA($G$17,$AC$17)</f>
        <v>0</v>
      </c>
    </row>
    <row r="16" spans="1:51" ht="25.5" customHeight="1">
      <c r="A16" s="1050"/>
      <c r="B16" s="1051"/>
      <c r="C16" s="1051"/>
      <c r="D16" s="1051"/>
      <c r="E16" s="1051"/>
      <c r="F16" s="1052"/>
      <c r="G16" s="817" t="s">
        <v>166</v>
      </c>
      <c r="H16" s="679"/>
      <c r="I16" s="679"/>
      <c r="J16" s="679"/>
      <c r="K16" s="679"/>
      <c r="L16" s="678" t="s">
        <v>167</v>
      </c>
      <c r="M16" s="679"/>
      <c r="N16" s="679"/>
      <c r="O16" s="679"/>
      <c r="P16" s="679"/>
      <c r="Q16" s="679"/>
      <c r="R16" s="679"/>
      <c r="S16" s="679"/>
      <c r="T16" s="679"/>
      <c r="U16" s="679"/>
      <c r="V16" s="679"/>
      <c r="W16" s="679"/>
      <c r="X16" s="680"/>
      <c r="Y16" s="664" t="s">
        <v>168</v>
      </c>
      <c r="Z16" s="665"/>
      <c r="AA16" s="665"/>
      <c r="AB16" s="806"/>
      <c r="AC16" s="817" t="s">
        <v>166</v>
      </c>
      <c r="AD16" s="679"/>
      <c r="AE16" s="679"/>
      <c r="AF16" s="679"/>
      <c r="AG16" s="679"/>
      <c r="AH16" s="678" t="s">
        <v>167</v>
      </c>
      <c r="AI16" s="679"/>
      <c r="AJ16" s="679"/>
      <c r="AK16" s="679"/>
      <c r="AL16" s="679"/>
      <c r="AM16" s="679"/>
      <c r="AN16" s="679"/>
      <c r="AO16" s="679"/>
      <c r="AP16" s="679"/>
      <c r="AQ16" s="679"/>
      <c r="AR16" s="679"/>
      <c r="AS16" s="679"/>
      <c r="AT16" s="680"/>
      <c r="AU16" s="664" t="s">
        <v>168</v>
      </c>
      <c r="AV16" s="665"/>
      <c r="AW16" s="665"/>
      <c r="AX16" s="666"/>
      <c r="AY16" s="34">
        <f>$AY$15</f>
        <v>0</v>
      </c>
    </row>
    <row r="17" spans="1:51" ht="24.75" customHeight="1">
      <c r="A17" s="1050"/>
      <c r="B17" s="1051"/>
      <c r="C17" s="1051"/>
      <c r="D17" s="1051"/>
      <c r="E17" s="1051"/>
      <c r="F17" s="1052"/>
      <c r="G17" s="681"/>
      <c r="H17" s="682"/>
      <c r="I17" s="682"/>
      <c r="J17" s="682"/>
      <c r="K17" s="683"/>
      <c r="L17" s="675"/>
      <c r="M17" s="676"/>
      <c r="N17" s="676"/>
      <c r="O17" s="676"/>
      <c r="P17" s="676"/>
      <c r="Q17" s="676"/>
      <c r="R17" s="676"/>
      <c r="S17" s="676"/>
      <c r="T17" s="676"/>
      <c r="U17" s="676"/>
      <c r="V17" s="676"/>
      <c r="W17" s="676"/>
      <c r="X17" s="677"/>
      <c r="Y17" s="382"/>
      <c r="Z17" s="383"/>
      <c r="AA17" s="383"/>
      <c r="AB17" s="810"/>
      <c r="AC17" s="681"/>
      <c r="AD17" s="682"/>
      <c r="AE17" s="682"/>
      <c r="AF17" s="682"/>
      <c r="AG17" s="683"/>
      <c r="AH17" s="675"/>
      <c r="AI17" s="676"/>
      <c r="AJ17" s="676"/>
      <c r="AK17" s="676"/>
      <c r="AL17" s="676"/>
      <c r="AM17" s="676"/>
      <c r="AN17" s="676"/>
      <c r="AO17" s="676"/>
      <c r="AP17" s="676"/>
      <c r="AQ17" s="676"/>
      <c r="AR17" s="676"/>
      <c r="AS17" s="676"/>
      <c r="AT17" s="677"/>
      <c r="AU17" s="382"/>
      <c r="AV17" s="383"/>
      <c r="AW17" s="383"/>
      <c r="AX17" s="384"/>
      <c r="AY17" s="34">
        <f t="shared" ref="AY17:AY27" si="1">$AY$15</f>
        <v>0</v>
      </c>
    </row>
    <row r="18" spans="1:51" ht="24.75" customHeight="1">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50"/>
      <c r="B27" s="1051"/>
      <c r="C27" s="1051"/>
      <c r="D27" s="1051"/>
      <c r="E27" s="1051"/>
      <c r="F27" s="1052"/>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c r="A28" s="1050"/>
      <c r="B28" s="1051"/>
      <c r="C28" s="1051"/>
      <c r="D28" s="1051"/>
      <c r="E28" s="1051"/>
      <c r="F28" s="1052"/>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801"/>
      <c r="AY28">
        <f>COUNTA($G$30,$AC$30)</f>
        <v>0</v>
      </c>
    </row>
    <row r="29" spans="1:51" ht="24.75" customHeight="1">
      <c r="A29" s="1050"/>
      <c r="B29" s="1051"/>
      <c r="C29" s="1051"/>
      <c r="D29" s="1051"/>
      <c r="E29" s="1051"/>
      <c r="F29" s="1052"/>
      <c r="G29" s="817" t="s">
        <v>166</v>
      </c>
      <c r="H29" s="679"/>
      <c r="I29" s="679"/>
      <c r="J29" s="679"/>
      <c r="K29" s="679"/>
      <c r="L29" s="678" t="s">
        <v>167</v>
      </c>
      <c r="M29" s="679"/>
      <c r="N29" s="679"/>
      <c r="O29" s="679"/>
      <c r="P29" s="679"/>
      <c r="Q29" s="679"/>
      <c r="R29" s="679"/>
      <c r="S29" s="679"/>
      <c r="T29" s="679"/>
      <c r="U29" s="679"/>
      <c r="V29" s="679"/>
      <c r="W29" s="679"/>
      <c r="X29" s="680"/>
      <c r="Y29" s="664" t="s">
        <v>168</v>
      </c>
      <c r="Z29" s="665"/>
      <c r="AA29" s="665"/>
      <c r="AB29" s="806"/>
      <c r="AC29" s="817" t="s">
        <v>166</v>
      </c>
      <c r="AD29" s="679"/>
      <c r="AE29" s="679"/>
      <c r="AF29" s="679"/>
      <c r="AG29" s="679"/>
      <c r="AH29" s="678" t="s">
        <v>167</v>
      </c>
      <c r="AI29" s="679"/>
      <c r="AJ29" s="679"/>
      <c r="AK29" s="679"/>
      <c r="AL29" s="679"/>
      <c r="AM29" s="679"/>
      <c r="AN29" s="679"/>
      <c r="AO29" s="679"/>
      <c r="AP29" s="679"/>
      <c r="AQ29" s="679"/>
      <c r="AR29" s="679"/>
      <c r="AS29" s="679"/>
      <c r="AT29" s="680"/>
      <c r="AU29" s="664" t="s">
        <v>168</v>
      </c>
      <c r="AV29" s="665"/>
      <c r="AW29" s="665"/>
      <c r="AX29" s="666"/>
      <c r="AY29" s="34">
        <f>$AY$28</f>
        <v>0</v>
      </c>
    </row>
    <row r="30" spans="1:51" ht="24.75" customHeight="1">
      <c r="A30" s="1050"/>
      <c r="B30" s="1051"/>
      <c r="C30" s="1051"/>
      <c r="D30" s="1051"/>
      <c r="E30" s="1051"/>
      <c r="F30" s="1052"/>
      <c r="G30" s="681"/>
      <c r="H30" s="682"/>
      <c r="I30" s="682"/>
      <c r="J30" s="682"/>
      <c r="K30" s="683"/>
      <c r="L30" s="675"/>
      <c r="M30" s="676"/>
      <c r="N30" s="676"/>
      <c r="O30" s="676"/>
      <c r="P30" s="676"/>
      <c r="Q30" s="676"/>
      <c r="R30" s="676"/>
      <c r="S30" s="676"/>
      <c r="T30" s="676"/>
      <c r="U30" s="676"/>
      <c r="V30" s="676"/>
      <c r="W30" s="676"/>
      <c r="X30" s="677"/>
      <c r="Y30" s="382"/>
      <c r="Z30" s="383"/>
      <c r="AA30" s="383"/>
      <c r="AB30" s="810"/>
      <c r="AC30" s="681"/>
      <c r="AD30" s="682"/>
      <c r="AE30" s="682"/>
      <c r="AF30" s="682"/>
      <c r="AG30" s="683"/>
      <c r="AH30" s="675"/>
      <c r="AI30" s="676"/>
      <c r="AJ30" s="676"/>
      <c r="AK30" s="676"/>
      <c r="AL30" s="676"/>
      <c r="AM30" s="676"/>
      <c r="AN30" s="676"/>
      <c r="AO30" s="676"/>
      <c r="AP30" s="676"/>
      <c r="AQ30" s="676"/>
      <c r="AR30" s="676"/>
      <c r="AS30" s="676"/>
      <c r="AT30" s="677"/>
      <c r="AU30" s="382"/>
      <c r="AV30" s="383"/>
      <c r="AW30" s="383"/>
      <c r="AX30" s="384"/>
      <c r="AY30" s="34">
        <f t="shared" ref="AY30:AY40" si="2">$AY$28</f>
        <v>0</v>
      </c>
    </row>
    <row r="31" spans="1:51" ht="24.75" customHeight="1">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50"/>
      <c r="B40" s="1051"/>
      <c r="C40" s="1051"/>
      <c r="D40" s="1051"/>
      <c r="E40" s="1051"/>
      <c r="F40" s="1052"/>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c r="A41" s="1050"/>
      <c r="B41" s="1051"/>
      <c r="C41" s="1051"/>
      <c r="D41" s="1051"/>
      <c r="E41" s="1051"/>
      <c r="F41" s="1052"/>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801"/>
      <c r="AY41">
        <f>COUNTA($G$43,$AC$43)</f>
        <v>0</v>
      </c>
    </row>
    <row r="42" spans="1:51" ht="24.75" customHeight="1">
      <c r="A42" s="1050"/>
      <c r="B42" s="1051"/>
      <c r="C42" s="1051"/>
      <c r="D42" s="1051"/>
      <c r="E42" s="1051"/>
      <c r="F42" s="1052"/>
      <c r="G42" s="817" t="s">
        <v>166</v>
      </c>
      <c r="H42" s="679"/>
      <c r="I42" s="679"/>
      <c r="J42" s="679"/>
      <c r="K42" s="679"/>
      <c r="L42" s="678" t="s">
        <v>167</v>
      </c>
      <c r="M42" s="679"/>
      <c r="N42" s="679"/>
      <c r="O42" s="679"/>
      <c r="P42" s="679"/>
      <c r="Q42" s="679"/>
      <c r="R42" s="679"/>
      <c r="S42" s="679"/>
      <c r="T42" s="679"/>
      <c r="U42" s="679"/>
      <c r="V42" s="679"/>
      <c r="W42" s="679"/>
      <c r="X42" s="680"/>
      <c r="Y42" s="664" t="s">
        <v>168</v>
      </c>
      <c r="Z42" s="665"/>
      <c r="AA42" s="665"/>
      <c r="AB42" s="806"/>
      <c r="AC42" s="817" t="s">
        <v>166</v>
      </c>
      <c r="AD42" s="679"/>
      <c r="AE42" s="679"/>
      <c r="AF42" s="679"/>
      <c r="AG42" s="679"/>
      <c r="AH42" s="678" t="s">
        <v>167</v>
      </c>
      <c r="AI42" s="679"/>
      <c r="AJ42" s="679"/>
      <c r="AK42" s="679"/>
      <c r="AL42" s="679"/>
      <c r="AM42" s="679"/>
      <c r="AN42" s="679"/>
      <c r="AO42" s="679"/>
      <c r="AP42" s="679"/>
      <c r="AQ42" s="679"/>
      <c r="AR42" s="679"/>
      <c r="AS42" s="679"/>
      <c r="AT42" s="680"/>
      <c r="AU42" s="664" t="s">
        <v>168</v>
      </c>
      <c r="AV42" s="665"/>
      <c r="AW42" s="665"/>
      <c r="AX42" s="666"/>
      <c r="AY42" s="34">
        <f>$AY$41</f>
        <v>0</v>
      </c>
    </row>
    <row r="43" spans="1:51" ht="24.75" customHeight="1">
      <c r="A43" s="1050"/>
      <c r="B43" s="1051"/>
      <c r="C43" s="1051"/>
      <c r="D43" s="1051"/>
      <c r="E43" s="1051"/>
      <c r="F43" s="1052"/>
      <c r="G43" s="681"/>
      <c r="H43" s="682"/>
      <c r="I43" s="682"/>
      <c r="J43" s="682"/>
      <c r="K43" s="683"/>
      <c r="L43" s="675"/>
      <c r="M43" s="676"/>
      <c r="N43" s="676"/>
      <c r="O43" s="676"/>
      <c r="P43" s="676"/>
      <c r="Q43" s="676"/>
      <c r="R43" s="676"/>
      <c r="S43" s="676"/>
      <c r="T43" s="676"/>
      <c r="U43" s="676"/>
      <c r="V43" s="676"/>
      <c r="W43" s="676"/>
      <c r="X43" s="677"/>
      <c r="Y43" s="382"/>
      <c r="Z43" s="383"/>
      <c r="AA43" s="383"/>
      <c r="AB43" s="810"/>
      <c r="AC43" s="681"/>
      <c r="AD43" s="682"/>
      <c r="AE43" s="682"/>
      <c r="AF43" s="682"/>
      <c r="AG43" s="683"/>
      <c r="AH43" s="675"/>
      <c r="AI43" s="676"/>
      <c r="AJ43" s="676"/>
      <c r="AK43" s="676"/>
      <c r="AL43" s="676"/>
      <c r="AM43" s="676"/>
      <c r="AN43" s="676"/>
      <c r="AO43" s="676"/>
      <c r="AP43" s="676"/>
      <c r="AQ43" s="676"/>
      <c r="AR43" s="676"/>
      <c r="AS43" s="676"/>
      <c r="AT43" s="677"/>
      <c r="AU43" s="382"/>
      <c r="AV43" s="383"/>
      <c r="AW43" s="383"/>
      <c r="AX43" s="384"/>
      <c r="AY43" s="34">
        <f t="shared" ref="AY43:AY53" si="3">$AY$41</f>
        <v>0</v>
      </c>
    </row>
    <row r="44" spans="1:51" ht="24.75" customHeight="1">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53"/>
      <c r="B53" s="1054"/>
      <c r="C53" s="1054"/>
      <c r="D53" s="1054"/>
      <c r="E53" s="1054"/>
      <c r="F53" s="105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56" t="s">
        <v>620</v>
      </c>
      <c r="B55" s="1057"/>
      <c r="C55" s="1057"/>
      <c r="D55" s="1057"/>
      <c r="E55" s="1057"/>
      <c r="F55" s="1058"/>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801"/>
      <c r="AY55">
        <f>COUNTA($G$57,$AC$57)</f>
        <v>0</v>
      </c>
    </row>
    <row r="56" spans="1:51" ht="24.75" customHeight="1">
      <c r="A56" s="1050"/>
      <c r="B56" s="1051"/>
      <c r="C56" s="1051"/>
      <c r="D56" s="1051"/>
      <c r="E56" s="1051"/>
      <c r="F56" s="1052"/>
      <c r="G56" s="817" t="s">
        <v>166</v>
      </c>
      <c r="H56" s="679"/>
      <c r="I56" s="679"/>
      <c r="J56" s="679"/>
      <c r="K56" s="679"/>
      <c r="L56" s="678" t="s">
        <v>167</v>
      </c>
      <c r="M56" s="679"/>
      <c r="N56" s="679"/>
      <c r="O56" s="679"/>
      <c r="P56" s="679"/>
      <c r="Q56" s="679"/>
      <c r="R56" s="679"/>
      <c r="S56" s="679"/>
      <c r="T56" s="679"/>
      <c r="U56" s="679"/>
      <c r="V56" s="679"/>
      <c r="W56" s="679"/>
      <c r="X56" s="680"/>
      <c r="Y56" s="664" t="s">
        <v>168</v>
      </c>
      <c r="Z56" s="665"/>
      <c r="AA56" s="665"/>
      <c r="AB56" s="806"/>
      <c r="AC56" s="817" t="s">
        <v>166</v>
      </c>
      <c r="AD56" s="679"/>
      <c r="AE56" s="679"/>
      <c r="AF56" s="679"/>
      <c r="AG56" s="679"/>
      <c r="AH56" s="678" t="s">
        <v>167</v>
      </c>
      <c r="AI56" s="679"/>
      <c r="AJ56" s="679"/>
      <c r="AK56" s="679"/>
      <c r="AL56" s="679"/>
      <c r="AM56" s="679"/>
      <c r="AN56" s="679"/>
      <c r="AO56" s="679"/>
      <c r="AP56" s="679"/>
      <c r="AQ56" s="679"/>
      <c r="AR56" s="679"/>
      <c r="AS56" s="679"/>
      <c r="AT56" s="680"/>
      <c r="AU56" s="664" t="s">
        <v>168</v>
      </c>
      <c r="AV56" s="665"/>
      <c r="AW56" s="665"/>
      <c r="AX56" s="666"/>
      <c r="AY56" s="34">
        <f>$AY$55</f>
        <v>0</v>
      </c>
    </row>
    <row r="57" spans="1:51" ht="24.75" customHeight="1">
      <c r="A57" s="1050"/>
      <c r="B57" s="1051"/>
      <c r="C57" s="1051"/>
      <c r="D57" s="1051"/>
      <c r="E57" s="1051"/>
      <c r="F57" s="1052"/>
      <c r="G57" s="681"/>
      <c r="H57" s="682"/>
      <c r="I57" s="682"/>
      <c r="J57" s="682"/>
      <c r="K57" s="683"/>
      <c r="L57" s="675"/>
      <c r="M57" s="676"/>
      <c r="N57" s="676"/>
      <c r="O57" s="676"/>
      <c r="P57" s="676"/>
      <c r="Q57" s="676"/>
      <c r="R57" s="676"/>
      <c r="S57" s="676"/>
      <c r="T57" s="676"/>
      <c r="U57" s="676"/>
      <c r="V57" s="676"/>
      <c r="W57" s="676"/>
      <c r="X57" s="677"/>
      <c r="Y57" s="382"/>
      <c r="Z57" s="383"/>
      <c r="AA57" s="383"/>
      <c r="AB57" s="810"/>
      <c r="AC57" s="681"/>
      <c r="AD57" s="682"/>
      <c r="AE57" s="682"/>
      <c r="AF57" s="682"/>
      <c r="AG57" s="683"/>
      <c r="AH57" s="675"/>
      <c r="AI57" s="676"/>
      <c r="AJ57" s="676"/>
      <c r="AK57" s="676"/>
      <c r="AL57" s="676"/>
      <c r="AM57" s="676"/>
      <c r="AN57" s="676"/>
      <c r="AO57" s="676"/>
      <c r="AP57" s="676"/>
      <c r="AQ57" s="676"/>
      <c r="AR57" s="676"/>
      <c r="AS57" s="676"/>
      <c r="AT57" s="677"/>
      <c r="AU57" s="382"/>
      <c r="AV57" s="383"/>
      <c r="AW57" s="383"/>
      <c r="AX57" s="384"/>
      <c r="AY57" s="34">
        <f t="shared" ref="AY57:AY67" si="4">$AY$55</f>
        <v>0</v>
      </c>
    </row>
    <row r="58" spans="1:51" ht="24.75" customHeight="1">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50"/>
      <c r="B67" s="1051"/>
      <c r="C67" s="1051"/>
      <c r="D67" s="1051"/>
      <c r="E67" s="1051"/>
      <c r="F67" s="1052"/>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c r="A68" s="1050"/>
      <c r="B68" s="1051"/>
      <c r="C68" s="1051"/>
      <c r="D68" s="1051"/>
      <c r="E68" s="1051"/>
      <c r="F68" s="1052"/>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801"/>
      <c r="AY68">
        <f>COUNTA($G$70,$AC$70)</f>
        <v>0</v>
      </c>
    </row>
    <row r="69" spans="1:51" ht="25.5" customHeight="1">
      <c r="A69" s="1050"/>
      <c r="B69" s="1051"/>
      <c r="C69" s="1051"/>
      <c r="D69" s="1051"/>
      <c r="E69" s="1051"/>
      <c r="F69" s="1052"/>
      <c r="G69" s="817" t="s">
        <v>166</v>
      </c>
      <c r="H69" s="679"/>
      <c r="I69" s="679"/>
      <c r="J69" s="679"/>
      <c r="K69" s="679"/>
      <c r="L69" s="678" t="s">
        <v>167</v>
      </c>
      <c r="M69" s="679"/>
      <c r="N69" s="679"/>
      <c r="O69" s="679"/>
      <c r="P69" s="679"/>
      <c r="Q69" s="679"/>
      <c r="R69" s="679"/>
      <c r="S69" s="679"/>
      <c r="T69" s="679"/>
      <c r="U69" s="679"/>
      <c r="V69" s="679"/>
      <c r="W69" s="679"/>
      <c r="X69" s="680"/>
      <c r="Y69" s="664" t="s">
        <v>168</v>
      </c>
      <c r="Z69" s="665"/>
      <c r="AA69" s="665"/>
      <c r="AB69" s="806"/>
      <c r="AC69" s="817" t="s">
        <v>166</v>
      </c>
      <c r="AD69" s="679"/>
      <c r="AE69" s="679"/>
      <c r="AF69" s="679"/>
      <c r="AG69" s="679"/>
      <c r="AH69" s="678" t="s">
        <v>167</v>
      </c>
      <c r="AI69" s="679"/>
      <c r="AJ69" s="679"/>
      <c r="AK69" s="679"/>
      <c r="AL69" s="679"/>
      <c r="AM69" s="679"/>
      <c r="AN69" s="679"/>
      <c r="AO69" s="679"/>
      <c r="AP69" s="679"/>
      <c r="AQ69" s="679"/>
      <c r="AR69" s="679"/>
      <c r="AS69" s="679"/>
      <c r="AT69" s="680"/>
      <c r="AU69" s="664" t="s">
        <v>168</v>
      </c>
      <c r="AV69" s="665"/>
      <c r="AW69" s="665"/>
      <c r="AX69" s="666"/>
      <c r="AY69" s="34">
        <f>$AY$68</f>
        <v>0</v>
      </c>
    </row>
    <row r="70" spans="1:51" ht="24.75" customHeight="1">
      <c r="A70" s="1050"/>
      <c r="B70" s="1051"/>
      <c r="C70" s="1051"/>
      <c r="D70" s="1051"/>
      <c r="E70" s="1051"/>
      <c r="F70" s="1052"/>
      <c r="G70" s="681"/>
      <c r="H70" s="682"/>
      <c r="I70" s="682"/>
      <c r="J70" s="682"/>
      <c r="K70" s="683"/>
      <c r="L70" s="675"/>
      <c r="M70" s="676"/>
      <c r="N70" s="676"/>
      <c r="O70" s="676"/>
      <c r="P70" s="676"/>
      <c r="Q70" s="676"/>
      <c r="R70" s="676"/>
      <c r="S70" s="676"/>
      <c r="T70" s="676"/>
      <c r="U70" s="676"/>
      <c r="V70" s="676"/>
      <c r="W70" s="676"/>
      <c r="X70" s="677"/>
      <c r="Y70" s="382"/>
      <c r="Z70" s="383"/>
      <c r="AA70" s="383"/>
      <c r="AB70" s="810"/>
      <c r="AC70" s="681"/>
      <c r="AD70" s="682"/>
      <c r="AE70" s="682"/>
      <c r="AF70" s="682"/>
      <c r="AG70" s="683"/>
      <c r="AH70" s="675"/>
      <c r="AI70" s="676"/>
      <c r="AJ70" s="676"/>
      <c r="AK70" s="676"/>
      <c r="AL70" s="676"/>
      <c r="AM70" s="676"/>
      <c r="AN70" s="676"/>
      <c r="AO70" s="676"/>
      <c r="AP70" s="676"/>
      <c r="AQ70" s="676"/>
      <c r="AR70" s="676"/>
      <c r="AS70" s="676"/>
      <c r="AT70" s="677"/>
      <c r="AU70" s="382"/>
      <c r="AV70" s="383"/>
      <c r="AW70" s="383"/>
      <c r="AX70" s="384"/>
      <c r="AY70" s="34">
        <f t="shared" ref="AY70:AY80" si="5">$AY$68</f>
        <v>0</v>
      </c>
    </row>
    <row r="71" spans="1:51" ht="24.75" customHeight="1">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50"/>
      <c r="B80" s="1051"/>
      <c r="C80" s="1051"/>
      <c r="D80" s="1051"/>
      <c r="E80" s="1051"/>
      <c r="F80" s="1052"/>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c r="A81" s="1050"/>
      <c r="B81" s="1051"/>
      <c r="C81" s="1051"/>
      <c r="D81" s="1051"/>
      <c r="E81" s="1051"/>
      <c r="F81" s="1052"/>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801"/>
      <c r="AY81">
        <f>COUNTA($G$83,$AC$83)</f>
        <v>0</v>
      </c>
    </row>
    <row r="82" spans="1:51" ht="24.75" customHeight="1">
      <c r="A82" s="1050"/>
      <c r="B82" s="1051"/>
      <c r="C82" s="1051"/>
      <c r="D82" s="1051"/>
      <c r="E82" s="1051"/>
      <c r="F82" s="1052"/>
      <c r="G82" s="817" t="s">
        <v>166</v>
      </c>
      <c r="H82" s="679"/>
      <c r="I82" s="679"/>
      <c r="J82" s="679"/>
      <c r="K82" s="679"/>
      <c r="L82" s="678" t="s">
        <v>167</v>
      </c>
      <c r="M82" s="679"/>
      <c r="N82" s="679"/>
      <c r="O82" s="679"/>
      <c r="P82" s="679"/>
      <c r="Q82" s="679"/>
      <c r="R82" s="679"/>
      <c r="S82" s="679"/>
      <c r="T82" s="679"/>
      <c r="U82" s="679"/>
      <c r="V82" s="679"/>
      <c r="W82" s="679"/>
      <c r="X82" s="680"/>
      <c r="Y82" s="664" t="s">
        <v>168</v>
      </c>
      <c r="Z82" s="665"/>
      <c r="AA82" s="665"/>
      <c r="AB82" s="806"/>
      <c r="AC82" s="817" t="s">
        <v>166</v>
      </c>
      <c r="AD82" s="679"/>
      <c r="AE82" s="679"/>
      <c r="AF82" s="679"/>
      <c r="AG82" s="679"/>
      <c r="AH82" s="678" t="s">
        <v>167</v>
      </c>
      <c r="AI82" s="679"/>
      <c r="AJ82" s="679"/>
      <c r="AK82" s="679"/>
      <c r="AL82" s="679"/>
      <c r="AM82" s="679"/>
      <c r="AN82" s="679"/>
      <c r="AO82" s="679"/>
      <c r="AP82" s="679"/>
      <c r="AQ82" s="679"/>
      <c r="AR82" s="679"/>
      <c r="AS82" s="679"/>
      <c r="AT82" s="680"/>
      <c r="AU82" s="664" t="s">
        <v>168</v>
      </c>
      <c r="AV82" s="665"/>
      <c r="AW82" s="665"/>
      <c r="AX82" s="666"/>
      <c r="AY82" s="34">
        <f>$AY$81</f>
        <v>0</v>
      </c>
    </row>
    <row r="83" spans="1:51" ht="24.75" customHeight="1">
      <c r="A83" s="1050"/>
      <c r="B83" s="1051"/>
      <c r="C83" s="1051"/>
      <c r="D83" s="1051"/>
      <c r="E83" s="1051"/>
      <c r="F83" s="1052"/>
      <c r="G83" s="681"/>
      <c r="H83" s="682"/>
      <c r="I83" s="682"/>
      <c r="J83" s="682"/>
      <c r="K83" s="683"/>
      <c r="L83" s="675"/>
      <c r="M83" s="676"/>
      <c r="N83" s="676"/>
      <c r="O83" s="676"/>
      <c r="P83" s="676"/>
      <c r="Q83" s="676"/>
      <c r="R83" s="676"/>
      <c r="S83" s="676"/>
      <c r="T83" s="676"/>
      <c r="U83" s="676"/>
      <c r="V83" s="676"/>
      <c r="W83" s="676"/>
      <c r="X83" s="677"/>
      <c r="Y83" s="382"/>
      <c r="Z83" s="383"/>
      <c r="AA83" s="383"/>
      <c r="AB83" s="810"/>
      <c r="AC83" s="681"/>
      <c r="AD83" s="682"/>
      <c r="AE83" s="682"/>
      <c r="AF83" s="682"/>
      <c r="AG83" s="683"/>
      <c r="AH83" s="675"/>
      <c r="AI83" s="676"/>
      <c r="AJ83" s="676"/>
      <c r="AK83" s="676"/>
      <c r="AL83" s="676"/>
      <c r="AM83" s="676"/>
      <c r="AN83" s="676"/>
      <c r="AO83" s="676"/>
      <c r="AP83" s="676"/>
      <c r="AQ83" s="676"/>
      <c r="AR83" s="676"/>
      <c r="AS83" s="676"/>
      <c r="AT83" s="677"/>
      <c r="AU83" s="382"/>
      <c r="AV83" s="383"/>
      <c r="AW83" s="383"/>
      <c r="AX83" s="384"/>
      <c r="AY83" s="34">
        <f t="shared" ref="AY83:AY93" si="6">$AY$81</f>
        <v>0</v>
      </c>
    </row>
    <row r="84" spans="1:51" ht="24.75" customHeight="1">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50"/>
      <c r="B93" s="1051"/>
      <c r="C93" s="1051"/>
      <c r="D93" s="1051"/>
      <c r="E93" s="1051"/>
      <c r="F93" s="1052"/>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c r="A94" s="1050"/>
      <c r="B94" s="1051"/>
      <c r="C94" s="1051"/>
      <c r="D94" s="1051"/>
      <c r="E94" s="1051"/>
      <c r="F94" s="1052"/>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801"/>
      <c r="AY94">
        <f>COUNTA($G$96,$AC$96)</f>
        <v>0</v>
      </c>
    </row>
    <row r="95" spans="1:51" ht="24.75" customHeight="1">
      <c r="A95" s="1050"/>
      <c r="B95" s="1051"/>
      <c r="C95" s="1051"/>
      <c r="D95" s="1051"/>
      <c r="E95" s="1051"/>
      <c r="F95" s="1052"/>
      <c r="G95" s="817" t="s">
        <v>166</v>
      </c>
      <c r="H95" s="679"/>
      <c r="I95" s="679"/>
      <c r="J95" s="679"/>
      <c r="K95" s="679"/>
      <c r="L95" s="678" t="s">
        <v>167</v>
      </c>
      <c r="M95" s="679"/>
      <c r="N95" s="679"/>
      <c r="O95" s="679"/>
      <c r="P95" s="679"/>
      <c r="Q95" s="679"/>
      <c r="R95" s="679"/>
      <c r="S95" s="679"/>
      <c r="T95" s="679"/>
      <c r="U95" s="679"/>
      <c r="V95" s="679"/>
      <c r="W95" s="679"/>
      <c r="X95" s="680"/>
      <c r="Y95" s="664" t="s">
        <v>168</v>
      </c>
      <c r="Z95" s="665"/>
      <c r="AA95" s="665"/>
      <c r="AB95" s="806"/>
      <c r="AC95" s="817" t="s">
        <v>166</v>
      </c>
      <c r="AD95" s="679"/>
      <c r="AE95" s="679"/>
      <c r="AF95" s="679"/>
      <c r="AG95" s="679"/>
      <c r="AH95" s="678" t="s">
        <v>167</v>
      </c>
      <c r="AI95" s="679"/>
      <c r="AJ95" s="679"/>
      <c r="AK95" s="679"/>
      <c r="AL95" s="679"/>
      <c r="AM95" s="679"/>
      <c r="AN95" s="679"/>
      <c r="AO95" s="679"/>
      <c r="AP95" s="679"/>
      <c r="AQ95" s="679"/>
      <c r="AR95" s="679"/>
      <c r="AS95" s="679"/>
      <c r="AT95" s="680"/>
      <c r="AU95" s="664" t="s">
        <v>168</v>
      </c>
      <c r="AV95" s="665"/>
      <c r="AW95" s="665"/>
      <c r="AX95" s="666"/>
      <c r="AY95" s="34">
        <f>$AY$94</f>
        <v>0</v>
      </c>
    </row>
    <row r="96" spans="1:51" ht="24.75" customHeight="1">
      <c r="A96" s="1050"/>
      <c r="B96" s="1051"/>
      <c r="C96" s="1051"/>
      <c r="D96" s="1051"/>
      <c r="E96" s="1051"/>
      <c r="F96" s="1052"/>
      <c r="G96" s="681"/>
      <c r="H96" s="682"/>
      <c r="I96" s="682"/>
      <c r="J96" s="682"/>
      <c r="K96" s="683"/>
      <c r="L96" s="675"/>
      <c r="M96" s="676"/>
      <c r="N96" s="676"/>
      <c r="O96" s="676"/>
      <c r="P96" s="676"/>
      <c r="Q96" s="676"/>
      <c r="R96" s="676"/>
      <c r="S96" s="676"/>
      <c r="T96" s="676"/>
      <c r="U96" s="676"/>
      <c r="V96" s="676"/>
      <c r="W96" s="676"/>
      <c r="X96" s="677"/>
      <c r="Y96" s="382"/>
      <c r="Z96" s="383"/>
      <c r="AA96" s="383"/>
      <c r="AB96" s="810"/>
      <c r="AC96" s="681"/>
      <c r="AD96" s="682"/>
      <c r="AE96" s="682"/>
      <c r="AF96" s="682"/>
      <c r="AG96" s="683"/>
      <c r="AH96" s="675"/>
      <c r="AI96" s="676"/>
      <c r="AJ96" s="676"/>
      <c r="AK96" s="676"/>
      <c r="AL96" s="676"/>
      <c r="AM96" s="676"/>
      <c r="AN96" s="676"/>
      <c r="AO96" s="676"/>
      <c r="AP96" s="676"/>
      <c r="AQ96" s="676"/>
      <c r="AR96" s="676"/>
      <c r="AS96" s="676"/>
      <c r="AT96" s="677"/>
      <c r="AU96" s="382"/>
      <c r="AV96" s="383"/>
      <c r="AW96" s="383"/>
      <c r="AX96" s="384"/>
      <c r="AY96" s="34">
        <f t="shared" ref="AY96:AY106" si="7">$AY$94</f>
        <v>0</v>
      </c>
    </row>
    <row r="97" spans="1:51" ht="24.75" customHeight="1">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53"/>
      <c r="B106" s="1054"/>
      <c r="C106" s="1054"/>
      <c r="D106" s="1054"/>
      <c r="E106" s="1054"/>
      <c r="F106" s="105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56" t="s">
        <v>620</v>
      </c>
      <c r="B108" s="1057"/>
      <c r="C108" s="1057"/>
      <c r="D108" s="1057"/>
      <c r="E108" s="1057"/>
      <c r="F108" s="1058"/>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1"/>
      <c r="AY108">
        <f>COUNTA($G$110,$AC$110)</f>
        <v>0</v>
      </c>
    </row>
    <row r="109" spans="1:51" ht="24.75" customHeight="1">
      <c r="A109" s="1050"/>
      <c r="B109" s="1051"/>
      <c r="C109" s="1051"/>
      <c r="D109" s="1051"/>
      <c r="E109" s="1051"/>
      <c r="F109" s="1052"/>
      <c r="G109" s="817" t="s">
        <v>166</v>
      </c>
      <c r="H109" s="679"/>
      <c r="I109" s="679"/>
      <c r="J109" s="679"/>
      <c r="K109" s="679"/>
      <c r="L109" s="678" t="s">
        <v>167</v>
      </c>
      <c r="M109" s="679"/>
      <c r="N109" s="679"/>
      <c r="O109" s="679"/>
      <c r="P109" s="679"/>
      <c r="Q109" s="679"/>
      <c r="R109" s="679"/>
      <c r="S109" s="679"/>
      <c r="T109" s="679"/>
      <c r="U109" s="679"/>
      <c r="V109" s="679"/>
      <c r="W109" s="679"/>
      <c r="X109" s="680"/>
      <c r="Y109" s="664" t="s">
        <v>168</v>
      </c>
      <c r="Z109" s="665"/>
      <c r="AA109" s="665"/>
      <c r="AB109" s="806"/>
      <c r="AC109" s="817" t="s">
        <v>166</v>
      </c>
      <c r="AD109" s="679"/>
      <c r="AE109" s="679"/>
      <c r="AF109" s="679"/>
      <c r="AG109" s="679"/>
      <c r="AH109" s="678" t="s">
        <v>167</v>
      </c>
      <c r="AI109" s="679"/>
      <c r="AJ109" s="679"/>
      <c r="AK109" s="679"/>
      <c r="AL109" s="679"/>
      <c r="AM109" s="679"/>
      <c r="AN109" s="679"/>
      <c r="AO109" s="679"/>
      <c r="AP109" s="679"/>
      <c r="AQ109" s="679"/>
      <c r="AR109" s="679"/>
      <c r="AS109" s="679"/>
      <c r="AT109" s="680"/>
      <c r="AU109" s="664" t="s">
        <v>168</v>
      </c>
      <c r="AV109" s="665"/>
      <c r="AW109" s="665"/>
      <c r="AX109" s="666"/>
      <c r="AY109" s="34">
        <f>$AY$108</f>
        <v>0</v>
      </c>
    </row>
    <row r="110" spans="1:51" ht="24.75" customHeight="1">
      <c r="A110" s="1050"/>
      <c r="B110" s="1051"/>
      <c r="C110" s="1051"/>
      <c r="D110" s="1051"/>
      <c r="E110" s="1051"/>
      <c r="F110" s="1052"/>
      <c r="G110" s="681"/>
      <c r="H110" s="682"/>
      <c r="I110" s="682"/>
      <c r="J110" s="682"/>
      <c r="K110" s="683"/>
      <c r="L110" s="675"/>
      <c r="M110" s="676"/>
      <c r="N110" s="676"/>
      <c r="O110" s="676"/>
      <c r="P110" s="676"/>
      <c r="Q110" s="676"/>
      <c r="R110" s="676"/>
      <c r="S110" s="676"/>
      <c r="T110" s="676"/>
      <c r="U110" s="676"/>
      <c r="V110" s="676"/>
      <c r="W110" s="676"/>
      <c r="X110" s="677"/>
      <c r="Y110" s="382"/>
      <c r="Z110" s="383"/>
      <c r="AA110" s="383"/>
      <c r="AB110" s="810"/>
      <c r="AC110" s="681"/>
      <c r="AD110" s="682"/>
      <c r="AE110" s="682"/>
      <c r="AF110" s="682"/>
      <c r="AG110" s="683"/>
      <c r="AH110" s="675"/>
      <c r="AI110" s="676"/>
      <c r="AJ110" s="676"/>
      <c r="AK110" s="676"/>
      <c r="AL110" s="676"/>
      <c r="AM110" s="676"/>
      <c r="AN110" s="676"/>
      <c r="AO110" s="676"/>
      <c r="AP110" s="676"/>
      <c r="AQ110" s="676"/>
      <c r="AR110" s="676"/>
      <c r="AS110" s="676"/>
      <c r="AT110" s="677"/>
      <c r="AU110" s="382"/>
      <c r="AV110" s="383"/>
      <c r="AW110" s="383"/>
      <c r="AX110" s="384"/>
      <c r="AY110" s="34">
        <f t="shared" ref="AY110:AY120" si="8">$AY$108</f>
        <v>0</v>
      </c>
    </row>
    <row r="111" spans="1:51" ht="24.75" customHeight="1">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50"/>
      <c r="B120" s="1051"/>
      <c r="C120" s="1051"/>
      <c r="D120" s="1051"/>
      <c r="E120" s="1051"/>
      <c r="F120" s="1052"/>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c r="A121" s="1050"/>
      <c r="B121" s="1051"/>
      <c r="C121" s="1051"/>
      <c r="D121" s="1051"/>
      <c r="E121" s="1051"/>
      <c r="F121" s="1052"/>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1"/>
      <c r="AY121">
        <f>COUNTA($G$123,$AC$123)</f>
        <v>0</v>
      </c>
    </row>
    <row r="122" spans="1:51" ht="25.5" customHeight="1">
      <c r="A122" s="1050"/>
      <c r="B122" s="1051"/>
      <c r="C122" s="1051"/>
      <c r="D122" s="1051"/>
      <c r="E122" s="1051"/>
      <c r="F122" s="1052"/>
      <c r="G122" s="817" t="s">
        <v>166</v>
      </c>
      <c r="H122" s="679"/>
      <c r="I122" s="679"/>
      <c r="J122" s="679"/>
      <c r="K122" s="679"/>
      <c r="L122" s="678" t="s">
        <v>167</v>
      </c>
      <c r="M122" s="679"/>
      <c r="N122" s="679"/>
      <c r="O122" s="679"/>
      <c r="P122" s="679"/>
      <c r="Q122" s="679"/>
      <c r="R122" s="679"/>
      <c r="S122" s="679"/>
      <c r="T122" s="679"/>
      <c r="U122" s="679"/>
      <c r="V122" s="679"/>
      <c r="W122" s="679"/>
      <c r="X122" s="680"/>
      <c r="Y122" s="664" t="s">
        <v>168</v>
      </c>
      <c r="Z122" s="665"/>
      <c r="AA122" s="665"/>
      <c r="AB122" s="806"/>
      <c r="AC122" s="817" t="s">
        <v>166</v>
      </c>
      <c r="AD122" s="679"/>
      <c r="AE122" s="679"/>
      <c r="AF122" s="679"/>
      <c r="AG122" s="679"/>
      <c r="AH122" s="678" t="s">
        <v>167</v>
      </c>
      <c r="AI122" s="679"/>
      <c r="AJ122" s="679"/>
      <c r="AK122" s="679"/>
      <c r="AL122" s="679"/>
      <c r="AM122" s="679"/>
      <c r="AN122" s="679"/>
      <c r="AO122" s="679"/>
      <c r="AP122" s="679"/>
      <c r="AQ122" s="679"/>
      <c r="AR122" s="679"/>
      <c r="AS122" s="679"/>
      <c r="AT122" s="680"/>
      <c r="AU122" s="664" t="s">
        <v>168</v>
      </c>
      <c r="AV122" s="665"/>
      <c r="AW122" s="665"/>
      <c r="AX122" s="666"/>
      <c r="AY122" s="34">
        <f>$AY$121</f>
        <v>0</v>
      </c>
    </row>
    <row r="123" spans="1:51" ht="24.75" customHeight="1">
      <c r="A123" s="1050"/>
      <c r="B123" s="1051"/>
      <c r="C123" s="1051"/>
      <c r="D123" s="1051"/>
      <c r="E123" s="1051"/>
      <c r="F123" s="1052"/>
      <c r="G123" s="681"/>
      <c r="H123" s="682"/>
      <c r="I123" s="682"/>
      <c r="J123" s="682"/>
      <c r="K123" s="683"/>
      <c r="L123" s="675"/>
      <c r="M123" s="676"/>
      <c r="N123" s="676"/>
      <c r="O123" s="676"/>
      <c r="P123" s="676"/>
      <c r="Q123" s="676"/>
      <c r="R123" s="676"/>
      <c r="S123" s="676"/>
      <c r="T123" s="676"/>
      <c r="U123" s="676"/>
      <c r="V123" s="676"/>
      <c r="W123" s="676"/>
      <c r="X123" s="677"/>
      <c r="Y123" s="382"/>
      <c r="Z123" s="383"/>
      <c r="AA123" s="383"/>
      <c r="AB123" s="810"/>
      <c r="AC123" s="681"/>
      <c r="AD123" s="682"/>
      <c r="AE123" s="682"/>
      <c r="AF123" s="682"/>
      <c r="AG123" s="683"/>
      <c r="AH123" s="675"/>
      <c r="AI123" s="676"/>
      <c r="AJ123" s="676"/>
      <c r="AK123" s="676"/>
      <c r="AL123" s="676"/>
      <c r="AM123" s="676"/>
      <c r="AN123" s="676"/>
      <c r="AO123" s="676"/>
      <c r="AP123" s="676"/>
      <c r="AQ123" s="676"/>
      <c r="AR123" s="676"/>
      <c r="AS123" s="676"/>
      <c r="AT123" s="677"/>
      <c r="AU123" s="382"/>
      <c r="AV123" s="383"/>
      <c r="AW123" s="383"/>
      <c r="AX123" s="384"/>
      <c r="AY123" s="34">
        <f t="shared" ref="AY123:AY133" si="9">$AY$121</f>
        <v>0</v>
      </c>
    </row>
    <row r="124" spans="1:51" ht="24.75" customHeight="1">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50"/>
      <c r="B133" s="1051"/>
      <c r="C133" s="1051"/>
      <c r="D133" s="1051"/>
      <c r="E133" s="1051"/>
      <c r="F133" s="1052"/>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c r="A134" s="1050"/>
      <c r="B134" s="1051"/>
      <c r="C134" s="1051"/>
      <c r="D134" s="1051"/>
      <c r="E134" s="1051"/>
      <c r="F134" s="1052"/>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1"/>
      <c r="AY134">
        <f>COUNTA($G$136,$AC$136)</f>
        <v>0</v>
      </c>
    </row>
    <row r="135" spans="1:51" ht="24.75" customHeight="1">
      <c r="A135" s="1050"/>
      <c r="B135" s="1051"/>
      <c r="C135" s="1051"/>
      <c r="D135" s="1051"/>
      <c r="E135" s="1051"/>
      <c r="F135" s="1052"/>
      <c r="G135" s="817" t="s">
        <v>166</v>
      </c>
      <c r="H135" s="679"/>
      <c r="I135" s="679"/>
      <c r="J135" s="679"/>
      <c r="K135" s="679"/>
      <c r="L135" s="678" t="s">
        <v>167</v>
      </c>
      <c r="M135" s="679"/>
      <c r="N135" s="679"/>
      <c r="O135" s="679"/>
      <c r="P135" s="679"/>
      <c r="Q135" s="679"/>
      <c r="R135" s="679"/>
      <c r="S135" s="679"/>
      <c r="T135" s="679"/>
      <c r="U135" s="679"/>
      <c r="V135" s="679"/>
      <c r="W135" s="679"/>
      <c r="X135" s="680"/>
      <c r="Y135" s="664" t="s">
        <v>168</v>
      </c>
      <c r="Z135" s="665"/>
      <c r="AA135" s="665"/>
      <c r="AB135" s="806"/>
      <c r="AC135" s="817" t="s">
        <v>166</v>
      </c>
      <c r="AD135" s="679"/>
      <c r="AE135" s="679"/>
      <c r="AF135" s="679"/>
      <c r="AG135" s="679"/>
      <c r="AH135" s="678" t="s">
        <v>167</v>
      </c>
      <c r="AI135" s="679"/>
      <c r="AJ135" s="679"/>
      <c r="AK135" s="679"/>
      <c r="AL135" s="679"/>
      <c r="AM135" s="679"/>
      <c r="AN135" s="679"/>
      <c r="AO135" s="679"/>
      <c r="AP135" s="679"/>
      <c r="AQ135" s="679"/>
      <c r="AR135" s="679"/>
      <c r="AS135" s="679"/>
      <c r="AT135" s="680"/>
      <c r="AU135" s="664" t="s">
        <v>168</v>
      </c>
      <c r="AV135" s="665"/>
      <c r="AW135" s="665"/>
      <c r="AX135" s="666"/>
      <c r="AY135" s="34">
        <f>$AY$134</f>
        <v>0</v>
      </c>
    </row>
    <row r="136" spans="1:51" ht="24.75" customHeight="1">
      <c r="A136" s="1050"/>
      <c r="B136" s="1051"/>
      <c r="C136" s="1051"/>
      <c r="D136" s="1051"/>
      <c r="E136" s="1051"/>
      <c r="F136" s="1052"/>
      <c r="G136" s="681"/>
      <c r="H136" s="682"/>
      <c r="I136" s="682"/>
      <c r="J136" s="682"/>
      <c r="K136" s="683"/>
      <c r="L136" s="675"/>
      <c r="M136" s="676"/>
      <c r="N136" s="676"/>
      <c r="O136" s="676"/>
      <c r="P136" s="676"/>
      <c r="Q136" s="676"/>
      <c r="R136" s="676"/>
      <c r="S136" s="676"/>
      <c r="T136" s="676"/>
      <c r="U136" s="676"/>
      <c r="V136" s="676"/>
      <c r="W136" s="676"/>
      <c r="X136" s="677"/>
      <c r="Y136" s="382"/>
      <c r="Z136" s="383"/>
      <c r="AA136" s="383"/>
      <c r="AB136" s="810"/>
      <c r="AC136" s="681"/>
      <c r="AD136" s="682"/>
      <c r="AE136" s="682"/>
      <c r="AF136" s="682"/>
      <c r="AG136" s="683"/>
      <c r="AH136" s="675"/>
      <c r="AI136" s="676"/>
      <c r="AJ136" s="676"/>
      <c r="AK136" s="676"/>
      <c r="AL136" s="676"/>
      <c r="AM136" s="676"/>
      <c r="AN136" s="676"/>
      <c r="AO136" s="676"/>
      <c r="AP136" s="676"/>
      <c r="AQ136" s="676"/>
      <c r="AR136" s="676"/>
      <c r="AS136" s="676"/>
      <c r="AT136" s="677"/>
      <c r="AU136" s="382"/>
      <c r="AV136" s="383"/>
      <c r="AW136" s="383"/>
      <c r="AX136" s="384"/>
      <c r="AY136" s="34">
        <f t="shared" ref="AY136:AY146" si="10">$AY$134</f>
        <v>0</v>
      </c>
    </row>
    <row r="137" spans="1:51" ht="24.75" customHeight="1">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50"/>
      <c r="B146" s="1051"/>
      <c r="C146" s="1051"/>
      <c r="D146" s="1051"/>
      <c r="E146" s="1051"/>
      <c r="F146" s="1052"/>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c r="A147" s="1050"/>
      <c r="B147" s="1051"/>
      <c r="C147" s="1051"/>
      <c r="D147" s="1051"/>
      <c r="E147" s="1051"/>
      <c r="F147" s="1052"/>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1"/>
      <c r="AY147">
        <f>COUNTA($G$149,$AC$149)</f>
        <v>0</v>
      </c>
    </row>
    <row r="148" spans="1:51" ht="24.75" customHeight="1">
      <c r="A148" s="1050"/>
      <c r="B148" s="1051"/>
      <c r="C148" s="1051"/>
      <c r="D148" s="1051"/>
      <c r="E148" s="1051"/>
      <c r="F148" s="1052"/>
      <c r="G148" s="817" t="s">
        <v>166</v>
      </c>
      <c r="H148" s="679"/>
      <c r="I148" s="679"/>
      <c r="J148" s="679"/>
      <c r="K148" s="679"/>
      <c r="L148" s="678" t="s">
        <v>167</v>
      </c>
      <c r="M148" s="679"/>
      <c r="N148" s="679"/>
      <c r="O148" s="679"/>
      <c r="P148" s="679"/>
      <c r="Q148" s="679"/>
      <c r="R148" s="679"/>
      <c r="S148" s="679"/>
      <c r="T148" s="679"/>
      <c r="U148" s="679"/>
      <c r="V148" s="679"/>
      <c r="W148" s="679"/>
      <c r="X148" s="680"/>
      <c r="Y148" s="664" t="s">
        <v>168</v>
      </c>
      <c r="Z148" s="665"/>
      <c r="AA148" s="665"/>
      <c r="AB148" s="806"/>
      <c r="AC148" s="817" t="s">
        <v>166</v>
      </c>
      <c r="AD148" s="679"/>
      <c r="AE148" s="679"/>
      <c r="AF148" s="679"/>
      <c r="AG148" s="679"/>
      <c r="AH148" s="678" t="s">
        <v>167</v>
      </c>
      <c r="AI148" s="679"/>
      <c r="AJ148" s="679"/>
      <c r="AK148" s="679"/>
      <c r="AL148" s="679"/>
      <c r="AM148" s="679"/>
      <c r="AN148" s="679"/>
      <c r="AO148" s="679"/>
      <c r="AP148" s="679"/>
      <c r="AQ148" s="679"/>
      <c r="AR148" s="679"/>
      <c r="AS148" s="679"/>
      <c r="AT148" s="680"/>
      <c r="AU148" s="664" t="s">
        <v>168</v>
      </c>
      <c r="AV148" s="665"/>
      <c r="AW148" s="665"/>
      <c r="AX148" s="666"/>
      <c r="AY148" s="34">
        <f>$AY$147</f>
        <v>0</v>
      </c>
    </row>
    <row r="149" spans="1:51" ht="24.75" customHeight="1">
      <c r="A149" s="1050"/>
      <c r="B149" s="1051"/>
      <c r="C149" s="1051"/>
      <c r="D149" s="1051"/>
      <c r="E149" s="1051"/>
      <c r="F149" s="1052"/>
      <c r="G149" s="681"/>
      <c r="H149" s="682"/>
      <c r="I149" s="682"/>
      <c r="J149" s="682"/>
      <c r="K149" s="683"/>
      <c r="L149" s="675"/>
      <c r="M149" s="676"/>
      <c r="N149" s="676"/>
      <c r="O149" s="676"/>
      <c r="P149" s="676"/>
      <c r="Q149" s="676"/>
      <c r="R149" s="676"/>
      <c r="S149" s="676"/>
      <c r="T149" s="676"/>
      <c r="U149" s="676"/>
      <c r="V149" s="676"/>
      <c r="W149" s="676"/>
      <c r="X149" s="677"/>
      <c r="Y149" s="382"/>
      <c r="Z149" s="383"/>
      <c r="AA149" s="383"/>
      <c r="AB149" s="810"/>
      <c r="AC149" s="681"/>
      <c r="AD149" s="682"/>
      <c r="AE149" s="682"/>
      <c r="AF149" s="682"/>
      <c r="AG149" s="683"/>
      <c r="AH149" s="675"/>
      <c r="AI149" s="676"/>
      <c r="AJ149" s="676"/>
      <c r="AK149" s="676"/>
      <c r="AL149" s="676"/>
      <c r="AM149" s="676"/>
      <c r="AN149" s="676"/>
      <c r="AO149" s="676"/>
      <c r="AP149" s="676"/>
      <c r="AQ149" s="676"/>
      <c r="AR149" s="676"/>
      <c r="AS149" s="676"/>
      <c r="AT149" s="677"/>
      <c r="AU149" s="382"/>
      <c r="AV149" s="383"/>
      <c r="AW149" s="383"/>
      <c r="AX149" s="384"/>
      <c r="AY149" s="34">
        <f t="shared" ref="AY149:AY159" si="11">$AY$147</f>
        <v>0</v>
      </c>
    </row>
    <row r="150" spans="1:51" ht="24.75" customHeight="1">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53"/>
      <c r="B159" s="1054"/>
      <c r="C159" s="1054"/>
      <c r="D159" s="1054"/>
      <c r="E159" s="1054"/>
      <c r="F159" s="105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56" t="s">
        <v>620</v>
      </c>
      <c r="B161" s="1057"/>
      <c r="C161" s="1057"/>
      <c r="D161" s="1057"/>
      <c r="E161" s="1057"/>
      <c r="F161" s="1058"/>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1"/>
      <c r="AY161">
        <f>COUNTA($G$163,$AC$163)</f>
        <v>0</v>
      </c>
    </row>
    <row r="162" spans="1:51" ht="24.75" customHeight="1">
      <c r="A162" s="1050"/>
      <c r="B162" s="1051"/>
      <c r="C162" s="1051"/>
      <c r="D162" s="1051"/>
      <c r="E162" s="1051"/>
      <c r="F162" s="1052"/>
      <c r="G162" s="817" t="s">
        <v>166</v>
      </c>
      <c r="H162" s="679"/>
      <c r="I162" s="679"/>
      <c r="J162" s="679"/>
      <c r="K162" s="679"/>
      <c r="L162" s="678" t="s">
        <v>167</v>
      </c>
      <c r="M162" s="679"/>
      <c r="N162" s="679"/>
      <c r="O162" s="679"/>
      <c r="P162" s="679"/>
      <c r="Q162" s="679"/>
      <c r="R162" s="679"/>
      <c r="S162" s="679"/>
      <c r="T162" s="679"/>
      <c r="U162" s="679"/>
      <c r="V162" s="679"/>
      <c r="W162" s="679"/>
      <c r="X162" s="680"/>
      <c r="Y162" s="664" t="s">
        <v>168</v>
      </c>
      <c r="Z162" s="665"/>
      <c r="AA162" s="665"/>
      <c r="AB162" s="806"/>
      <c r="AC162" s="817" t="s">
        <v>166</v>
      </c>
      <c r="AD162" s="679"/>
      <c r="AE162" s="679"/>
      <c r="AF162" s="679"/>
      <c r="AG162" s="679"/>
      <c r="AH162" s="678" t="s">
        <v>167</v>
      </c>
      <c r="AI162" s="679"/>
      <c r="AJ162" s="679"/>
      <c r="AK162" s="679"/>
      <c r="AL162" s="679"/>
      <c r="AM162" s="679"/>
      <c r="AN162" s="679"/>
      <c r="AO162" s="679"/>
      <c r="AP162" s="679"/>
      <c r="AQ162" s="679"/>
      <c r="AR162" s="679"/>
      <c r="AS162" s="679"/>
      <c r="AT162" s="680"/>
      <c r="AU162" s="664" t="s">
        <v>168</v>
      </c>
      <c r="AV162" s="665"/>
      <c r="AW162" s="665"/>
      <c r="AX162" s="666"/>
      <c r="AY162" s="34">
        <f>$AY$161</f>
        <v>0</v>
      </c>
    </row>
    <row r="163" spans="1:51" ht="24.75" customHeight="1">
      <c r="A163" s="1050"/>
      <c r="B163" s="1051"/>
      <c r="C163" s="1051"/>
      <c r="D163" s="1051"/>
      <c r="E163" s="1051"/>
      <c r="F163" s="1052"/>
      <c r="G163" s="681"/>
      <c r="H163" s="682"/>
      <c r="I163" s="682"/>
      <c r="J163" s="682"/>
      <c r="K163" s="683"/>
      <c r="L163" s="675"/>
      <c r="M163" s="676"/>
      <c r="N163" s="676"/>
      <c r="O163" s="676"/>
      <c r="P163" s="676"/>
      <c r="Q163" s="676"/>
      <c r="R163" s="676"/>
      <c r="S163" s="676"/>
      <c r="T163" s="676"/>
      <c r="U163" s="676"/>
      <c r="V163" s="676"/>
      <c r="W163" s="676"/>
      <c r="X163" s="677"/>
      <c r="Y163" s="382"/>
      <c r="Z163" s="383"/>
      <c r="AA163" s="383"/>
      <c r="AB163" s="810"/>
      <c r="AC163" s="681"/>
      <c r="AD163" s="682"/>
      <c r="AE163" s="682"/>
      <c r="AF163" s="682"/>
      <c r="AG163" s="683"/>
      <c r="AH163" s="675"/>
      <c r="AI163" s="676"/>
      <c r="AJ163" s="676"/>
      <c r="AK163" s="676"/>
      <c r="AL163" s="676"/>
      <c r="AM163" s="676"/>
      <c r="AN163" s="676"/>
      <c r="AO163" s="676"/>
      <c r="AP163" s="676"/>
      <c r="AQ163" s="676"/>
      <c r="AR163" s="676"/>
      <c r="AS163" s="676"/>
      <c r="AT163" s="677"/>
      <c r="AU163" s="382"/>
      <c r="AV163" s="383"/>
      <c r="AW163" s="383"/>
      <c r="AX163" s="384"/>
      <c r="AY163" s="34">
        <f t="shared" ref="AY163:AY173" si="12">$AY$161</f>
        <v>0</v>
      </c>
    </row>
    <row r="164" spans="1:51" ht="24.75" customHeight="1">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50"/>
      <c r="B173" s="1051"/>
      <c r="C173" s="1051"/>
      <c r="D173" s="1051"/>
      <c r="E173" s="1051"/>
      <c r="F173" s="1052"/>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c r="A174" s="1050"/>
      <c r="B174" s="1051"/>
      <c r="C174" s="1051"/>
      <c r="D174" s="1051"/>
      <c r="E174" s="1051"/>
      <c r="F174" s="1052"/>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1"/>
      <c r="AY174">
        <f>COUNTA($G$176,$AC$176)</f>
        <v>0</v>
      </c>
    </row>
    <row r="175" spans="1:51" ht="25.5" customHeight="1">
      <c r="A175" s="1050"/>
      <c r="B175" s="1051"/>
      <c r="C175" s="1051"/>
      <c r="D175" s="1051"/>
      <c r="E175" s="1051"/>
      <c r="F175" s="1052"/>
      <c r="G175" s="817" t="s">
        <v>166</v>
      </c>
      <c r="H175" s="679"/>
      <c r="I175" s="679"/>
      <c r="J175" s="679"/>
      <c r="K175" s="679"/>
      <c r="L175" s="678" t="s">
        <v>167</v>
      </c>
      <c r="M175" s="679"/>
      <c r="N175" s="679"/>
      <c r="O175" s="679"/>
      <c r="P175" s="679"/>
      <c r="Q175" s="679"/>
      <c r="R175" s="679"/>
      <c r="S175" s="679"/>
      <c r="T175" s="679"/>
      <c r="U175" s="679"/>
      <c r="V175" s="679"/>
      <c r="W175" s="679"/>
      <c r="X175" s="680"/>
      <c r="Y175" s="664" t="s">
        <v>168</v>
      </c>
      <c r="Z175" s="665"/>
      <c r="AA175" s="665"/>
      <c r="AB175" s="806"/>
      <c r="AC175" s="817" t="s">
        <v>166</v>
      </c>
      <c r="AD175" s="679"/>
      <c r="AE175" s="679"/>
      <c r="AF175" s="679"/>
      <c r="AG175" s="679"/>
      <c r="AH175" s="678" t="s">
        <v>167</v>
      </c>
      <c r="AI175" s="679"/>
      <c r="AJ175" s="679"/>
      <c r="AK175" s="679"/>
      <c r="AL175" s="679"/>
      <c r="AM175" s="679"/>
      <c r="AN175" s="679"/>
      <c r="AO175" s="679"/>
      <c r="AP175" s="679"/>
      <c r="AQ175" s="679"/>
      <c r="AR175" s="679"/>
      <c r="AS175" s="679"/>
      <c r="AT175" s="680"/>
      <c r="AU175" s="664" t="s">
        <v>168</v>
      </c>
      <c r="AV175" s="665"/>
      <c r="AW175" s="665"/>
      <c r="AX175" s="666"/>
      <c r="AY175" s="34">
        <f>$AY$174</f>
        <v>0</v>
      </c>
    </row>
    <row r="176" spans="1:51" ht="24.75" customHeight="1">
      <c r="A176" s="1050"/>
      <c r="B176" s="1051"/>
      <c r="C176" s="1051"/>
      <c r="D176" s="1051"/>
      <c r="E176" s="1051"/>
      <c r="F176" s="1052"/>
      <c r="G176" s="681"/>
      <c r="H176" s="682"/>
      <c r="I176" s="682"/>
      <c r="J176" s="682"/>
      <c r="K176" s="683"/>
      <c r="L176" s="675"/>
      <c r="M176" s="676"/>
      <c r="N176" s="676"/>
      <c r="O176" s="676"/>
      <c r="P176" s="676"/>
      <c r="Q176" s="676"/>
      <c r="R176" s="676"/>
      <c r="S176" s="676"/>
      <c r="T176" s="676"/>
      <c r="U176" s="676"/>
      <c r="V176" s="676"/>
      <c r="W176" s="676"/>
      <c r="X176" s="677"/>
      <c r="Y176" s="382"/>
      <c r="Z176" s="383"/>
      <c r="AA176" s="383"/>
      <c r="AB176" s="810"/>
      <c r="AC176" s="681"/>
      <c r="AD176" s="682"/>
      <c r="AE176" s="682"/>
      <c r="AF176" s="682"/>
      <c r="AG176" s="683"/>
      <c r="AH176" s="675"/>
      <c r="AI176" s="676"/>
      <c r="AJ176" s="676"/>
      <c r="AK176" s="676"/>
      <c r="AL176" s="676"/>
      <c r="AM176" s="676"/>
      <c r="AN176" s="676"/>
      <c r="AO176" s="676"/>
      <c r="AP176" s="676"/>
      <c r="AQ176" s="676"/>
      <c r="AR176" s="676"/>
      <c r="AS176" s="676"/>
      <c r="AT176" s="677"/>
      <c r="AU176" s="382"/>
      <c r="AV176" s="383"/>
      <c r="AW176" s="383"/>
      <c r="AX176" s="384"/>
      <c r="AY176" s="34">
        <f t="shared" ref="AY176:AY186" si="13">$AY$174</f>
        <v>0</v>
      </c>
    </row>
    <row r="177" spans="1:51" ht="24.75" customHeight="1">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50"/>
      <c r="B186" s="1051"/>
      <c r="C186" s="1051"/>
      <c r="D186" s="1051"/>
      <c r="E186" s="1051"/>
      <c r="F186" s="1052"/>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c r="A187" s="1050"/>
      <c r="B187" s="1051"/>
      <c r="C187" s="1051"/>
      <c r="D187" s="1051"/>
      <c r="E187" s="1051"/>
      <c r="F187" s="1052"/>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1"/>
      <c r="AY187">
        <f>COUNTA($G$189,$AC$189)</f>
        <v>0</v>
      </c>
    </row>
    <row r="188" spans="1:51" ht="24.75" customHeight="1">
      <c r="A188" s="1050"/>
      <c r="B188" s="1051"/>
      <c r="C188" s="1051"/>
      <c r="D188" s="1051"/>
      <c r="E188" s="1051"/>
      <c r="F188" s="1052"/>
      <c r="G188" s="817" t="s">
        <v>166</v>
      </c>
      <c r="H188" s="679"/>
      <c r="I188" s="679"/>
      <c r="J188" s="679"/>
      <c r="K188" s="679"/>
      <c r="L188" s="678" t="s">
        <v>167</v>
      </c>
      <c r="M188" s="679"/>
      <c r="N188" s="679"/>
      <c r="O188" s="679"/>
      <c r="P188" s="679"/>
      <c r="Q188" s="679"/>
      <c r="R188" s="679"/>
      <c r="S188" s="679"/>
      <c r="T188" s="679"/>
      <c r="U188" s="679"/>
      <c r="V188" s="679"/>
      <c r="W188" s="679"/>
      <c r="X188" s="680"/>
      <c r="Y188" s="664" t="s">
        <v>168</v>
      </c>
      <c r="Z188" s="665"/>
      <c r="AA188" s="665"/>
      <c r="AB188" s="806"/>
      <c r="AC188" s="817" t="s">
        <v>166</v>
      </c>
      <c r="AD188" s="679"/>
      <c r="AE188" s="679"/>
      <c r="AF188" s="679"/>
      <c r="AG188" s="679"/>
      <c r="AH188" s="678" t="s">
        <v>167</v>
      </c>
      <c r="AI188" s="679"/>
      <c r="AJ188" s="679"/>
      <c r="AK188" s="679"/>
      <c r="AL188" s="679"/>
      <c r="AM188" s="679"/>
      <c r="AN188" s="679"/>
      <c r="AO188" s="679"/>
      <c r="AP188" s="679"/>
      <c r="AQ188" s="679"/>
      <c r="AR188" s="679"/>
      <c r="AS188" s="679"/>
      <c r="AT188" s="680"/>
      <c r="AU188" s="664" t="s">
        <v>168</v>
      </c>
      <c r="AV188" s="665"/>
      <c r="AW188" s="665"/>
      <c r="AX188" s="666"/>
      <c r="AY188" s="34">
        <f>$AY$187</f>
        <v>0</v>
      </c>
    </row>
    <row r="189" spans="1:51" ht="24.75" customHeight="1">
      <c r="A189" s="1050"/>
      <c r="B189" s="1051"/>
      <c r="C189" s="1051"/>
      <c r="D189" s="1051"/>
      <c r="E189" s="1051"/>
      <c r="F189" s="1052"/>
      <c r="G189" s="681"/>
      <c r="H189" s="682"/>
      <c r="I189" s="682"/>
      <c r="J189" s="682"/>
      <c r="K189" s="683"/>
      <c r="L189" s="675"/>
      <c r="M189" s="676"/>
      <c r="N189" s="676"/>
      <c r="O189" s="676"/>
      <c r="P189" s="676"/>
      <c r="Q189" s="676"/>
      <c r="R189" s="676"/>
      <c r="S189" s="676"/>
      <c r="T189" s="676"/>
      <c r="U189" s="676"/>
      <c r="V189" s="676"/>
      <c r="W189" s="676"/>
      <c r="X189" s="677"/>
      <c r="Y189" s="382"/>
      <c r="Z189" s="383"/>
      <c r="AA189" s="383"/>
      <c r="AB189" s="810"/>
      <c r="AC189" s="681"/>
      <c r="AD189" s="682"/>
      <c r="AE189" s="682"/>
      <c r="AF189" s="682"/>
      <c r="AG189" s="683"/>
      <c r="AH189" s="675"/>
      <c r="AI189" s="676"/>
      <c r="AJ189" s="676"/>
      <c r="AK189" s="676"/>
      <c r="AL189" s="676"/>
      <c r="AM189" s="676"/>
      <c r="AN189" s="676"/>
      <c r="AO189" s="676"/>
      <c r="AP189" s="676"/>
      <c r="AQ189" s="676"/>
      <c r="AR189" s="676"/>
      <c r="AS189" s="676"/>
      <c r="AT189" s="677"/>
      <c r="AU189" s="382"/>
      <c r="AV189" s="383"/>
      <c r="AW189" s="383"/>
      <c r="AX189" s="384"/>
      <c r="AY189" s="34">
        <f t="shared" ref="AY189:AY199" si="14">$AY$187</f>
        <v>0</v>
      </c>
    </row>
    <row r="190" spans="1:51" ht="24.75" customHeight="1">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50"/>
      <c r="B199" s="1051"/>
      <c r="C199" s="1051"/>
      <c r="D199" s="1051"/>
      <c r="E199" s="1051"/>
      <c r="F199" s="1052"/>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c r="A200" s="1050"/>
      <c r="B200" s="1051"/>
      <c r="C200" s="1051"/>
      <c r="D200" s="1051"/>
      <c r="E200" s="1051"/>
      <c r="F200" s="1052"/>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1"/>
      <c r="AY200">
        <f>COUNTA($G$202,$AC$202)</f>
        <v>0</v>
      </c>
    </row>
    <row r="201" spans="1:51" ht="24.75" customHeight="1">
      <c r="A201" s="1050"/>
      <c r="B201" s="1051"/>
      <c r="C201" s="1051"/>
      <c r="D201" s="1051"/>
      <c r="E201" s="1051"/>
      <c r="F201" s="1052"/>
      <c r="G201" s="817" t="s">
        <v>166</v>
      </c>
      <c r="H201" s="679"/>
      <c r="I201" s="679"/>
      <c r="J201" s="679"/>
      <c r="K201" s="679"/>
      <c r="L201" s="678" t="s">
        <v>167</v>
      </c>
      <c r="M201" s="679"/>
      <c r="N201" s="679"/>
      <c r="O201" s="679"/>
      <c r="P201" s="679"/>
      <c r="Q201" s="679"/>
      <c r="R201" s="679"/>
      <c r="S201" s="679"/>
      <c r="T201" s="679"/>
      <c r="U201" s="679"/>
      <c r="V201" s="679"/>
      <c r="W201" s="679"/>
      <c r="X201" s="680"/>
      <c r="Y201" s="664" t="s">
        <v>168</v>
      </c>
      <c r="Z201" s="665"/>
      <c r="AA201" s="665"/>
      <c r="AB201" s="806"/>
      <c r="AC201" s="817" t="s">
        <v>166</v>
      </c>
      <c r="AD201" s="679"/>
      <c r="AE201" s="679"/>
      <c r="AF201" s="679"/>
      <c r="AG201" s="679"/>
      <c r="AH201" s="678" t="s">
        <v>167</v>
      </c>
      <c r="AI201" s="679"/>
      <c r="AJ201" s="679"/>
      <c r="AK201" s="679"/>
      <c r="AL201" s="679"/>
      <c r="AM201" s="679"/>
      <c r="AN201" s="679"/>
      <c r="AO201" s="679"/>
      <c r="AP201" s="679"/>
      <c r="AQ201" s="679"/>
      <c r="AR201" s="679"/>
      <c r="AS201" s="679"/>
      <c r="AT201" s="680"/>
      <c r="AU201" s="664" t="s">
        <v>168</v>
      </c>
      <c r="AV201" s="665"/>
      <c r="AW201" s="665"/>
      <c r="AX201" s="666"/>
      <c r="AY201" s="34">
        <f>$AY$200</f>
        <v>0</v>
      </c>
    </row>
    <row r="202" spans="1:51" ht="24.75" customHeight="1">
      <c r="A202" s="1050"/>
      <c r="B202" s="1051"/>
      <c r="C202" s="1051"/>
      <c r="D202" s="1051"/>
      <c r="E202" s="1051"/>
      <c r="F202" s="1052"/>
      <c r="G202" s="681"/>
      <c r="H202" s="682"/>
      <c r="I202" s="682"/>
      <c r="J202" s="682"/>
      <c r="K202" s="683"/>
      <c r="L202" s="675"/>
      <c r="M202" s="676"/>
      <c r="N202" s="676"/>
      <c r="O202" s="676"/>
      <c r="P202" s="676"/>
      <c r="Q202" s="676"/>
      <c r="R202" s="676"/>
      <c r="S202" s="676"/>
      <c r="T202" s="676"/>
      <c r="U202" s="676"/>
      <c r="V202" s="676"/>
      <c r="W202" s="676"/>
      <c r="X202" s="677"/>
      <c r="Y202" s="382"/>
      <c r="Z202" s="383"/>
      <c r="AA202" s="383"/>
      <c r="AB202" s="810"/>
      <c r="AC202" s="681"/>
      <c r="AD202" s="682"/>
      <c r="AE202" s="682"/>
      <c r="AF202" s="682"/>
      <c r="AG202" s="683"/>
      <c r="AH202" s="675"/>
      <c r="AI202" s="676"/>
      <c r="AJ202" s="676"/>
      <c r="AK202" s="676"/>
      <c r="AL202" s="676"/>
      <c r="AM202" s="676"/>
      <c r="AN202" s="676"/>
      <c r="AO202" s="676"/>
      <c r="AP202" s="676"/>
      <c r="AQ202" s="676"/>
      <c r="AR202" s="676"/>
      <c r="AS202" s="676"/>
      <c r="AT202" s="677"/>
      <c r="AU202" s="382"/>
      <c r="AV202" s="383"/>
      <c r="AW202" s="383"/>
      <c r="AX202" s="384"/>
      <c r="AY202" s="34">
        <f t="shared" ref="AY202:AY212" si="15">$AY$200</f>
        <v>0</v>
      </c>
    </row>
    <row r="203" spans="1:51" ht="24.75" customHeight="1">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53"/>
      <c r="B212" s="1054"/>
      <c r="C212" s="1054"/>
      <c r="D212" s="1054"/>
      <c r="E212" s="1054"/>
      <c r="F212" s="105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1"/>
      <c r="AY214">
        <f>COUNTA($G$216,$AC$216)</f>
        <v>0</v>
      </c>
    </row>
    <row r="215" spans="1:51" ht="24.75" customHeight="1">
      <c r="A215" s="1050"/>
      <c r="B215" s="1051"/>
      <c r="C215" s="1051"/>
      <c r="D215" s="1051"/>
      <c r="E215" s="1051"/>
      <c r="F215" s="1052"/>
      <c r="G215" s="817" t="s">
        <v>166</v>
      </c>
      <c r="H215" s="679"/>
      <c r="I215" s="679"/>
      <c r="J215" s="679"/>
      <c r="K215" s="679"/>
      <c r="L215" s="678" t="s">
        <v>167</v>
      </c>
      <c r="M215" s="679"/>
      <c r="N215" s="679"/>
      <c r="O215" s="679"/>
      <c r="P215" s="679"/>
      <c r="Q215" s="679"/>
      <c r="R215" s="679"/>
      <c r="S215" s="679"/>
      <c r="T215" s="679"/>
      <c r="U215" s="679"/>
      <c r="V215" s="679"/>
      <c r="W215" s="679"/>
      <c r="X215" s="680"/>
      <c r="Y215" s="664" t="s">
        <v>168</v>
      </c>
      <c r="Z215" s="665"/>
      <c r="AA215" s="665"/>
      <c r="AB215" s="806"/>
      <c r="AC215" s="817" t="s">
        <v>166</v>
      </c>
      <c r="AD215" s="679"/>
      <c r="AE215" s="679"/>
      <c r="AF215" s="679"/>
      <c r="AG215" s="679"/>
      <c r="AH215" s="678" t="s">
        <v>167</v>
      </c>
      <c r="AI215" s="679"/>
      <c r="AJ215" s="679"/>
      <c r="AK215" s="679"/>
      <c r="AL215" s="679"/>
      <c r="AM215" s="679"/>
      <c r="AN215" s="679"/>
      <c r="AO215" s="679"/>
      <c r="AP215" s="679"/>
      <c r="AQ215" s="679"/>
      <c r="AR215" s="679"/>
      <c r="AS215" s="679"/>
      <c r="AT215" s="680"/>
      <c r="AU215" s="664" t="s">
        <v>168</v>
      </c>
      <c r="AV215" s="665"/>
      <c r="AW215" s="665"/>
      <c r="AX215" s="666"/>
      <c r="AY215" s="34">
        <f>$AY$214</f>
        <v>0</v>
      </c>
    </row>
    <row r="216" spans="1:51" ht="24.75" customHeight="1">
      <c r="A216" s="1050"/>
      <c r="B216" s="1051"/>
      <c r="C216" s="1051"/>
      <c r="D216" s="1051"/>
      <c r="E216" s="1051"/>
      <c r="F216" s="1052"/>
      <c r="G216" s="681"/>
      <c r="H216" s="682"/>
      <c r="I216" s="682"/>
      <c r="J216" s="682"/>
      <c r="K216" s="683"/>
      <c r="L216" s="675"/>
      <c r="M216" s="676"/>
      <c r="N216" s="676"/>
      <c r="O216" s="676"/>
      <c r="P216" s="676"/>
      <c r="Q216" s="676"/>
      <c r="R216" s="676"/>
      <c r="S216" s="676"/>
      <c r="T216" s="676"/>
      <c r="U216" s="676"/>
      <c r="V216" s="676"/>
      <c r="W216" s="676"/>
      <c r="X216" s="677"/>
      <c r="Y216" s="382"/>
      <c r="Z216" s="383"/>
      <c r="AA216" s="383"/>
      <c r="AB216" s="810"/>
      <c r="AC216" s="681"/>
      <c r="AD216" s="682"/>
      <c r="AE216" s="682"/>
      <c r="AF216" s="682"/>
      <c r="AG216" s="683"/>
      <c r="AH216" s="675"/>
      <c r="AI216" s="676"/>
      <c r="AJ216" s="676"/>
      <c r="AK216" s="676"/>
      <c r="AL216" s="676"/>
      <c r="AM216" s="676"/>
      <c r="AN216" s="676"/>
      <c r="AO216" s="676"/>
      <c r="AP216" s="676"/>
      <c r="AQ216" s="676"/>
      <c r="AR216" s="676"/>
      <c r="AS216" s="676"/>
      <c r="AT216" s="677"/>
      <c r="AU216" s="382"/>
      <c r="AV216" s="383"/>
      <c r="AW216" s="383"/>
      <c r="AX216" s="384"/>
      <c r="AY216" s="34">
        <f t="shared" ref="AY216:AY226" si="16">$AY$214</f>
        <v>0</v>
      </c>
    </row>
    <row r="217" spans="1:51" ht="24.75" customHeight="1">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50"/>
      <c r="B226" s="1051"/>
      <c r="C226" s="1051"/>
      <c r="D226" s="1051"/>
      <c r="E226" s="1051"/>
      <c r="F226" s="1052"/>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c r="A227" s="1050"/>
      <c r="B227" s="1051"/>
      <c r="C227" s="1051"/>
      <c r="D227" s="1051"/>
      <c r="E227" s="1051"/>
      <c r="F227" s="1052"/>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1"/>
      <c r="AY227">
        <f>COUNTA($G$229,$AC$229)</f>
        <v>0</v>
      </c>
    </row>
    <row r="228" spans="1:51" ht="25.5" customHeight="1">
      <c r="A228" s="1050"/>
      <c r="B228" s="1051"/>
      <c r="C228" s="1051"/>
      <c r="D228" s="1051"/>
      <c r="E228" s="1051"/>
      <c r="F228" s="1052"/>
      <c r="G228" s="817" t="s">
        <v>166</v>
      </c>
      <c r="H228" s="679"/>
      <c r="I228" s="679"/>
      <c r="J228" s="679"/>
      <c r="K228" s="679"/>
      <c r="L228" s="678" t="s">
        <v>167</v>
      </c>
      <c r="M228" s="679"/>
      <c r="N228" s="679"/>
      <c r="O228" s="679"/>
      <c r="P228" s="679"/>
      <c r="Q228" s="679"/>
      <c r="R228" s="679"/>
      <c r="S228" s="679"/>
      <c r="T228" s="679"/>
      <c r="U228" s="679"/>
      <c r="V228" s="679"/>
      <c r="W228" s="679"/>
      <c r="X228" s="680"/>
      <c r="Y228" s="664" t="s">
        <v>168</v>
      </c>
      <c r="Z228" s="665"/>
      <c r="AA228" s="665"/>
      <c r="AB228" s="806"/>
      <c r="AC228" s="817" t="s">
        <v>166</v>
      </c>
      <c r="AD228" s="679"/>
      <c r="AE228" s="679"/>
      <c r="AF228" s="679"/>
      <c r="AG228" s="679"/>
      <c r="AH228" s="678" t="s">
        <v>167</v>
      </c>
      <c r="AI228" s="679"/>
      <c r="AJ228" s="679"/>
      <c r="AK228" s="679"/>
      <c r="AL228" s="679"/>
      <c r="AM228" s="679"/>
      <c r="AN228" s="679"/>
      <c r="AO228" s="679"/>
      <c r="AP228" s="679"/>
      <c r="AQ228" s="679"/>
      <c r="AR228" s="679"/>
      <c r="AS228" s="679"/>
      <c r="AT228" s="680"/>
      <c r="AU228" s="664" t="s">
        <v>168</v>
      </c>
      <c r="AV228" s="665"/>
      <c r="AW228" s="665"/>
      <c r="AX228" s="666"/>
      <c r="AY228" s="34">
        <f>$AY$227</f>
        <v>0</v>
      </c>
    </row>
    <row r="229" spans="1:51" ht="24.75" customHeight="1">
      <c r="A229" s="1050"/>
      <c r="B229" s="1051"/>
      <c r="C229" s="1051"/>
      <c r="D229" s="1051"/>
      <c r="E229" s="1051"/>
      <c r="F229" s="1052"/>
      <c r="G229" s="681"/>
      <c r="H229" s="682"/>
      <c r="I229" s="682"/>
      <c r="J229" s="682"/>
      <c r="K229" s="683"/>
      <c r="L229" s="675"/>
      <c r="M229" s="676"/>
      <c r="N229" s="676"/>
      <c r="O229" s="676"/>
      <c r="P229" s="676"/>
      <c r="Q229" s="676"/>
      <c r="R229" s="676"/>
      <c r="S229" s="676"/>
      <c r="T229" s="676"/>
      <c r="U229" s="676"/>
      <c r="V229" s="676"/>
      <c r="W229" s="676"/>
      <c r="X229" s="677"/>
      <c r="Y229" s="382"/>
      <c r="Z229" s="383"/>
      <c r="AA229" s="383"/>
      <c r="AB229" s="810"/>
      <c r="AC229" s="681"/>
      <c r="AD229" s="682"/>
      <c r="AE229" s="682"/>
      <c r="AF229" s="682"/>
      <c r="AG229" s="683"/>
      <c r="AH229" s="675"/>
      <c r="AI229" s="676"/>
      <c r="AJ229" s="676"/>
      <c r="AK229" s="676"/>
      <c r="AL229" s="676"/>
      <c r="AM229" s="676"/>
      <c r="AN229" s="676"/>
      <c r="AO229" s="676"/>
      <c r="AP229" s="676"/>
      <c r="AQ229" s="676"/>
      <c r="AR229" s="676"/>
      <c r="AS229" s="676"/>
      <c r="AT229" s="677"/>
      <c r="AU229" s="382"/>
      <c r="AV229" s="383"/>
      <c r="AW229" s="383"/>
      <c r="AX229" s="384"/>
      <c r="AY229" s="34">
        <f t="shared" ref="AY229:AY239" si="17">$AY$227</f>
        <v>0</v>
      </c>
    </row>
    <row r="230" spans="1:51" ht="24.75" customHeight="1">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50"/>
      <c r="B239" s="1051"/>
      <c r="C239" s="1051"/>
      <c r="D239" s="1051"/>
      <c r="E239" s="1051"/>
      <c r="F239" s="1052"/>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c r="A240" s="1050"/>
      <c r="B240" s="1051"/>
      <c r="C240" s="1051"/>
      <c r="D240" s="1051"/>
      <c r="E240" s="1051"/>
      <c r="F240" s="1052"/>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1"/>
      <c r="AY240">
        <f>COUNTA($G$242,$AC$242)</f>
        <v>0</v>
      </c>
    </row>
    <row r="241" spans="1:51" ht="24.75" customHeight="1">
      <c r="A241" s="1050"/>
      <c r="B241" s="1051"/>
      <c r="C241" s="1051"/>
      <c r="D241" s="1051"/>
      <c r="E241" s="1051"/>
      <c r="F241" s="1052"/>
      <c r="G241" s="817" t="s">
        <v>166</v>
      </c>
      <c r="H241" s="679"/>
      <c r="I241" s="679"/>
      <c r="J241" s="679"/>
      <c r="K241" s="679"/>
      <c r="L241" s="678" t="s">
        <v>167</v>
      </c>
      <c r="M241" s="679"/>
      <c r="N241" s="679"/>
      <c r="O241" s="679"/>
      <c r="P241" s="679"/>
      <c r="Q241" s="679"/>
      <c r="R241" s="679"/>
      <c r="S241" s="679"/>
      <c r="T241" s="679"/>
      <c r="U241" s="679"/>
      <c r="V241" s="679"/>
      <c r="W241" s="679"/>
      <c r="X241" s="680"/>
      <c r="Y241" s="664" t="s">
        <v>168</v>
      </c>
      <c r="Z241" s="665"/>
      <c r="AA241" s="665"/>
      <c r="AB241" s="806"/>
      <c r="AC241" s="817" t="s">
        <v>166</v>
      </c>
      <c r="AD241" s="679"/>
      <c r="AE241" s="679"/>
      <c r="AF241" s="679"/>
      <c r="AG241" s="679"/>
      <c r="AH241" s="678" t="s">
        <v>167</v>
      </c>
      <c r="AI241" s="679"/>
      <c r="AJ241" s="679"/>
      <c r="AK241" s="679"/>
      <c r="AL241" s="679"/>
      <c r="AM241" s="679"/>
      <c r="AN241" s="679"/>
      <c r="AO241" s="679"/>
      <c r="AP241" s="679"/>
      <c r="AQ241" s="679"/>
      <c r="AR241" s="679"/>
      <c r="AS241" s="679"/>
      <c r="AT241" s="680"/>
      <c r="AU241" s="664" t="s">
        <v>168</v>
      </c>
      <c r="AV241" s="665"/>
      <c r="AW241" s="665"/>
      <c r="AX241" s="666"/>
      <c r="AY241" s="34">
        <f>$AY$240</f>
        <v>0</v>
      </c>
    </row>
    <row r="242" spans="1:51" ht="24.75" customHeight="1">
      <c r="A242" s="1050"/>
      <c r="B242" s="1051"/>
      <c r="C242" s="1051"/>
      <c r="D242" s="1051"/>
      <c r="E242" s="1051"/>
      <c r="F242" s="1052"/>
      <c r="G242" s="681"/>
      <c r="H242" s="682"/>
      <c r="I242" s="682"/>
      <c r="J242" s="682"/>
      <c r="K242" s="683"/>
      <c r="L242" s="675"/>
      <c r="M242" s="676"/>
      <c r="N242" s="676"/>
      <c r="O242" s="676"/>
      <c r="P242" s="676"/>
      <c r="Q242" s="676"/>
      <c r="R242" s="676"/>
      <c r="S242" s="676"/>
      <c r="T242" s="676"/>
      <c r="U242" s="676"/>
      <c r="V242" s="676"/>
      <c r="W242" s="676"/>
      <c r="X242" s="677"/>
      <c r="Y242" s="382"/>
      <c r="Z242" s="383"/>
      <c r="AA242" s="383"/>
      <c r="AB242" s="810"/>
      <c r="AC242" s="681"/>
      <c r="AD242" s="682"/>
      <c r="AE242" s="682"/>
      <c r="AF242" s="682"/>
      <c r="AG242" s="683"/>
      <c r="AH242" s="675"/>
      <c r="AI242" s="676"/>
      <c r="AJ242" s="676"/>
      <c r="AK242" s="676"/>
      <c r="AL242" s="676"/>
      <c r="AM242" s="676"/>
      <c r="AN242" s="676"/>
      <c r="AO242" s="676"/>
      <c r="AP242" s="676"/>
      <c r="AQ242" s="676"/>
      <c r="AR242" s="676"/>
      <c r="AS242" s="676"/>
      <c r="AT242" s="677"/>
      <c r="AU242" s="382"/>
      <c r="AV242" s="383"/>
      <c r="AW242" s="383"/>
      <c r="AX242" s="384"/>
      <c r="AY242" s="34">
        <f t="shared" ref="AY242:AY252" si="18">$AY$240</f>
        <v>0</v>
      </c>
    </row>
    <row r="243" spans="1:51" ht="24.75" customHeight="1">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50"/>
      <c r="B252" s="1051"/>
      <c r="C252" s="1051"/>
      <c r="D252" s="1051"/>
      <c r="E252" s="1051"/>
      <c r="F252" s="1052"/>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c r="A253" s="1050"/>
      <c r="B253" s="1051"/>
      <c r="C253" s="1051"/>
      <c r="D253" s="1051"/>
      <c r="E253" s="1051"/>
      <c r="F253" s="1052"/>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1"/>
      <c r="AY253">
        <f>COUNTA($G$255,$AC$255)</f>
        <v>0</v>
      </c>
    </row>
    <row r="254" spans="1:51" ht="24.75" customHeight="1">
      <c r="A254" s="1050"/>
      <c r="B254" s="1051"/>
      <c r="C254" s="1051"/>
      <c r="D254" s="1051"/>
      <c r="E254" s="1051"/>
      <c r="F254" s="1052"/>
      <c r="G254" s="817" t="s">
        <v>166</v>
      </c>
      <c r="H254" s="679"/>
      <c r="I254" s="679"/>
      <c r="J254" s="679"/>
      <c r="K254" s="679"/>
      <c r="L254" s="678" t="s">
        <v>167</v>
      </c>
      <c r="M254" s="679"/>
      <c r="N254" s="679"/>
      <c r="O254" s="679"/>
      <c r="P254" s="679"/>
      <c r="Q254" s="679"/>
      <c r="R254" s="679"/>
      <c r="S254" s="679"/>
      <c r="T254" s="679"/>
      <c r="U254" s="679"/>
      <c r="V254" s="679"/>
      <c r="W254" s="679"/>
      <c r="X254" s="680"/>
      <c r="Y254" s="664" t="s">
        <v>168</v>
      </c>
      <c r="Z254" s="665"/>
      <c r="AA254" s="665"/>
      <c r="AB254" s="806"/>
      <c r="AC254" s="817" t="s">
        <v>166</v>
      </c>
      <c r="AD254" s="679"/>
      <c r="AE254" s="679"/>
      <c r="AF254" s="679"/>
      <c r="AG254" s="679"/>
      <c r="AH254" s="678" t="s">
        <v>167</v>
      </c>
      <c r="AI254" s="679"/>
      <c r="AJ254" s="679"/>
      <c r="AK254" s="679"/>
      <c r="AL254" s="679"/>
      <c r="AM254" s="679"/>
      <c r="AN254" s="679"/>
      <c r="AO254" s="679"/>
      <c r="AP254" s="679"/>
      <c r="AQ254" s="679"/>
      <c r="AR254" s="679"/>
      <c r="AS254" s="679"/>
      <c r="AT254" s="680"/>
      <c r="AU254" s="664" t="s">
        <v>168</v>
      </c>
      <c r="AV254" s="665"/>
      <c r="AW254" s="665"/>
      <c r="AX254" s="666"/>
      <c r="AY254" s="34">
        <f>$AY$253</f>
        <v>0</v>
      </c>
    </row>
    <row r="255" spans="1:51" ht="24.75" customHeight="1">
      <c r="A255" s="1050"/>
      <c r="B255" s="1051"/>
      <c r="C255" s="1051"/>
      <c r="D255" s="1051"/>
      <c r="E255" s="1051"/>
      <c r="F255" s="1052"/>
      <c r="G255" s="681"/>
      <c r="H255" s="682"/>
      <c r="I255" s="682"/>
      <c r="J255" s="682"/>
      <c r="K255" s="683"/>
      <c r="L255" s="675"/>
      <c r="M255" s="676"/>
      <c r="N255" s="676"/>
      <c r="O255" s="676"/>
      <c r="P255" s="676"/>
      <c r="Q255" s="676"/>
      <c r="R255" s="676"/>
      <c r="S255" s="676"/>
      <c r="T255" s="676"/>
      <c r="U255" s="676"/>
      <c r="V255" s="676"/>
      <c r="W255" s="676"/>
      <c r="X255" s="677"/>
      <c r="Y255" s="382"/>
      <c r="Z255" s="383"/>
      <c r="AA255" s="383"/>
      <c r="AB255" s="810"/>
      <c r="AC255" s="681"/>
      <c r="AD255" s="682"/>
      <c r="AE255" s="682"/>
      <c r="AF255" s="682"/>
      <c r="AG255" s="683"/>
      <c r="AH255" s="675"/>
      <c r="AI255" s="676"/>
      <c r="AJ255" s="676"/>
      <c r="AK255" s="676"/>
      <c r="AL255" s="676"/>
      <c r="AM255" s="676"/>
      <c r="AN255" s="676"/>
      <c r="AO255" s="676"/>
      <c r="AP255" s="676"/>
      <c r="AQ255" s="676"/>
      <c r="AR255" s="676"/>
      <c r="AS255" s="676"/>
      <c r="AT255" s="677"/>
      <c r="AU255" s="382"/>
      <c r="AV255" s="383"/>
      <c r="AW255" s="383"/>
      <c r="AX255" s="384"/>
      <c r="AY255" s="34">
        <f t="shared" ref="AY255:AY265" si="19">$AY$253</f>
        <v>0</v>
      </c>
    </row>
    <row r="256" spans="1:51" ht="24.75" customHeight="1">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53"/>
      <c r="B265" s="1054"/>
      <c r="C265" s="1054"/>
      <c r="D265" s="1054"/>
      <c r="E265" s="1054"/>
      <c r="F265" s="105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AKIMOTO HARUYO</dc:creator>
  <cp:keywords/>
  <dc:description/>
  <cp:lastModifiedBy>情報通信課</cp:lastModifiedBy>
  <cp:revision/>
  <cp:lastPrinted>2021-05-28T11:44:51Z</cp:lastPrinted>
  <dcterms:created xsi:type="dcterms:W3CDTF">2012-03-13T00:50:25Z</dcterms:created>
  <dcterms:modified xsi:type="dcterms:W3CDTF">2021-08-19T01:23:36Z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