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
    </mc:Choice>
  </mc:AlternateContent>
  <bookViews>
    <workbookView xWindow="0" yWindow="0" windowWidth="19200" windowHeight="6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E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<sst xmlns="http://schemas.openxmlformats.org/spreadsheetml/2006/main" count="3007" uniqueCount="793">
  <si>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</si>
  <si>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</si>
  <si>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</si>
  <si>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</si>
  <si>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</si>
  <si>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</si>
  <si>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</si>
  <si>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</si>
  <si>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</si>
  <si>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</si>
  <si>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</si>
  <si>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</si>
  <si>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</si>
  <si>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</si>
  <si>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</si>
  <si>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</si>
  <si>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</si>
  <si>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</si>
  <si>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</si>
  <si>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</si>
  <si>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</si>
  <si>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</si>
  <si>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</si>
  <si>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</si>
  <si>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</si>
  <si>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</si>
  <si>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</si>
  <si>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</si>
  <si>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</si>
  <si>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</si>
  <si>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</si>
  <si>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</si>
  <si>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</si>
  <si>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</si>
  <si>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</si>
  <si>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</si>
  <si>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</si>
  <si>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</si>
  <si>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</si>
  <si>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</si>
  <si>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</si>
  <si>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</si>
  <si>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</si>
  <si>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</si>
  <si>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</si>
  <si>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</si>
  <si>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</si>
  <si>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</si>
  <si>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</si>
  <si>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</si>
  <si>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</si>
  <si>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</si>
  <si>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</si>
  <si>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</si>
  <si>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</si>
  <si>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</si>
  <si>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</si>
  <si>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</si>
  <si>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</si>
  <si>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</si>
  <si>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</si>
  <si>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</si>
  <si>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</si>
  <si>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</si>
  <si>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</si>
  <si>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</si>
  <si>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</si>
  <si>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</si>
  <si>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</si>
  <si>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</si>
  <si>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</si>
  <si>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</si>
  <si>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</si>
  <si>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</si>
  <si>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</si>
  <si>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</si>
  <si>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</si>
  <si>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</si>
  <si>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</si>
  <si>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</si>
  <si>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</si>
  <si>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</si>
  <si>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</si>
  <si>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</si>
  <si>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</si>
  <si>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</si>
  <si>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</si>
  <si>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</si>
  <si>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</si>
  <si>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</si>
  <si>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</si>
  <si>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</si>
  <si>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</si>
  <si>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</si>
  <si>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</si>
  <si>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</si>
  <si>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</si>
  <si>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</si>
  <si>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</si>
  <si>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</si>
  <si>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</si>
  <si>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</si>
  <si>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</si>
  <si>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</si>
  <si>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</si>
  <si>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</si>
  <si>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</si>
  <si>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</si>
  <si>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</si>
  <si>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</si>
  <si>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</si>
  <si>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</si>
  <si>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</si>
  <si>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</si>
  <si>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</si>
  <si>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</si>
  <si>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</si>
  <si>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</si>
  <si>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</si>
  <si>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</si>
  <si>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</si>
  <si>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</si>
  <si>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</si>
  <si>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</si>
  <si>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</si>
  <si>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</si>
  <si>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</si>
  <si>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</si>
  <si>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</si>
  <si>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</si>
  <si>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</si>
  <si>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</si>
  <si>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</si>
  <si>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</si>
  <si>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</si>
  <si>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</si>
  <si>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</si>
  <si>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</si>
  <si>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</si>
  <si>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</si>
  <si>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</si>
  <si>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</si>
  <si>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</si>
  <si>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</si>
  <si>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</si>
  <si>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</si>
  <si>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</si>
  <si>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</si>
  <si>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</si>
  <si>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</si>
  <si>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</si>
  <si>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</si>
  <si>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</si>
  <si>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</si>
  <si>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</si>
  <si>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</si>
  <si>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</si>
  <si>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</si>
  <si>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</si>
  <si>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</si>
  <si>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</si>
  <si>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</si>
  <si>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</si>
  <si>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</si>
  <si>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</si>
  <si>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</si>
  <si>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</si>
  <si>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</si>
  <si>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</si>
  <si>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</si>
  <si>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</si>
  <si>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</si>
  <si>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</si>
  <si>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</si>
  <si>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</si>
  <si>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</si>
  <si>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</si>
  <si>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</si>
  <si>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</si>
  <si>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</si>
  <si>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</si>
  <si>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</si>
  <si>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</si>
  <si>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</si>
  <si>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</si>
  <si>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</si>
  <si>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</si>
  <si>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</si>
  <si>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</si>
  <si>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</si>
  <si>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</si>
  <si>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</si>
  <si>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</si>
  <si>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</si>
  <si>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</si>
  <si>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</si>
  <si>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</si>
  <si>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</si>
  <si>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</si>
  <si>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</si>
  <si>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</si>
  <si>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</si>
  <si>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</si>
  <si>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</si>
  <si>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</si>
  <si>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</si>
  <si>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</si>
  <si>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</si>
  <si>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</si>
  <si>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</si>
  <si>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</si>
  <si>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</si>
  <si>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</si>
  <si>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</si>
  <si>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</si>
  <si>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</si>
  <si>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</si>
  <si>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</si>
  <si>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</si>
  <si>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</si>
  <si>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</si>
  <si>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</si>
  <si>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</si>
  <si>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</si>
  <si>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</si>
  <si>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</si>
  <si>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</si>
  <si>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</si>
  <si>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</si>
  <si>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</si>
  <si>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</si>
  <si>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</si>
  <si>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</si>
  <si>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</si>
  <si>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</si>
  <si>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</si>
  <si>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</si>
  <si>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</si>
  <si>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</si>
  <si>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</si>
  <si>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</si>
  <si>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</si>
  <si>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</si>
  <si>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</si>
  <si>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</si>
  <si>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</si>
  <si>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</si>
  <si>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</si>
  <si>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</si>
  <si>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</si>
  <si>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</si>
  <si>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</si>
  <si>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</si>
  <si>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</si>
  <si>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</si>
  <si>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</si>
  <si>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</si>
  <si>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</si>
  <si>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</si>
  <si>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</si>
  <si>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</si>
  <si>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</si>
  <si>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</si>
  <si>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</si>
  <si>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</si>
  <si>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</si>
  <si>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</si>
  <si>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</si>
  <si>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</si>
  <si>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</si>
  <si>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</si>
  <si>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</si>
  <si>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</si>
  <si>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</si>
  <si>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</si>
  <si>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</si>
  <si>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</si>
  <si>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</si>
  <si>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</si>
  <si>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</si>
  <si>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</si>
  <si>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</si>
  <si>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</si>
  <si>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</si>
  <si>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</si>
  <si>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</si>
  <si>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</si>
  <si>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</si>
  <si>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</si>
  <si>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</si>
  <si>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</si>
  <si>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</si>
  <si>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</si>
  <si>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</si>
  <si>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</si>
  <si>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</si>
  <si>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</si>
  <si>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</si>
  <si>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</si>
  <si>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</si>
  <si>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</si>
  <si>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</si>
  <si>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</si>
  <si>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</si>
  <si>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</si>
  <si>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</si>
  <si>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</si>
  <si>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</si>
  <si>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</si>
  <si>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</si>
  <si>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</si>
  <si>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</si>
  <si>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</si>
  <si>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</si>
  <si>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</si>
  <si>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</si>
  <si>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</si>
  <si>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</si>
  <si>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</si>
  <si>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</si>
  <si>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</si>
  <si>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</si>
  <si>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</si>
  <si>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</si>
  <si>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</si>
  <si>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</si>
  <si>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</si>
  <si>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</si>
  <si>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</si>
  <si>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</si>
  <si>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</si>
  <si>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</si>
  <si>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</si>
  <si>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</si>
  <si>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</si>
  <si>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</si>
  <si>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</si>
  <si>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</si>
  <si>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</si>
  <si>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</si>
  <si>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</si>
  <si>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</si>
  <si>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</si>
  <si>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</si>
  <si>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</si>
  <si>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</si>
  <si>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</si>
  <si>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</si>
  <si>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</si>
  <si>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</si>
  <si>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</si>
  <si>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</si>
  <si>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</si>
  <si>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</si>
  <si>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</si>
  <si>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</si>
  <si>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</si>
  <si>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</si>
  <si>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</si>
  <si>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</si>
  <si>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</si>
  <si>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</si>
  <si>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</si>
  <si>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</si>
  <si>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</si>
  <si>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</si>
  <si>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</si>
  <si>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</si>
  <si>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</si>
  <si>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</si>
  <si>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</si>
  <si>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</si>
  <si>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</si>
  <si>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</si>
  <si>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</si>
  <si>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</si>
  <si>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</si>
  <si>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</si>
  <si>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</si>
  <si>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</si>
  <si>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</si>
  <si>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</si>
  <si>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</si>
  <si>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</si>
  <si>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</si>
  <si>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</si>
  <si>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</si>
  <si>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</si>
  <si>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</si>
  <si>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</si>
  <si>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</si>
  <si>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</si>
  <si>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</si>
  <si>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</si>
  <si>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</si>
  <si>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</si>
  <si>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</si>
  <si>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</si>
  <si>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</si>
  <si>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</si>
  <si>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</si>
  <si>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</si>
  <si>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</si>
  <si>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</si>
  <si>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</si>
  <si>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</si>
  <si>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</si>
  <si>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</si>
  <si>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</si>
  <si>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</si>
  <si>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</si>
  <si>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</si>
  <si>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</si>
  <si>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</si>
  <si>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</si>
  <si>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</si>
  <si>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</si>
  <si>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</si>
  <si>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</si>
  <si>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</si>
  <si>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</si>
  <si>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</si>
  <si>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</si>
  <si>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</si>
  <si>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</si>
  <si>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</si>
  <si>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</si>
  <si>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</si>
  <si>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</si>
  <si>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</si>
  <si>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</si>
  <si>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</si>
  <si>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</si>
  <si>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</si>
  <si>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</si>
  <si>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</si>
  <si>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</si>
  <si>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</si>
  <si>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</si>
  <si>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</si>
  <si>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</si>
  <si>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</si>
  <si>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</si>
  <si>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</si>
  <si>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</si>
  <si>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</si>
  <si>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</si>
  <si>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</si>
  <si>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</si>
  <si>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</si>
  <si>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</si>
  <si>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</si>
  <si>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</si>
  <si>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</si>
  <si>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</si>
  <si>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</si>
  <si>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</si>
  <si>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</si>
  <si>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</si>
  <si>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</si>
  <si>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</si>
  <si>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</si>
  <si>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</si>
  <si>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</si>
  <si>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</si>
  <si>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</si>
  <si>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</si>
  <si>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</si>
  <si>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</si>
  <si>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</si>
  <si>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</si>
  <si>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</si>
  <si>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</si>
  <si>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</si>
  <si>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</si>
  <si>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</si>
  <si>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</si>
  <si>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</si>
  <si>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</si>
  <si>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</si>
  <si>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</si>
  <si>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</si>
  <si>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</si>
  <si>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</si>
  <si>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</si>
  <si>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</si>
  <si>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</si>
  <si>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</si>
  <si>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</si>
  <si>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</si>
  <si>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</si>
  <si>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</si>
  <si>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</si>
  <si>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</si>
  <si>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</si>
  <si>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</si>
  <si>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</si>
  <si>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</si>
  <si>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</si>
  <si>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</si>
  <si>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</si>
  <si>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</si>
  <si>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</si>
  <si>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</si>
  <si>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</si>
  <si>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</si>
  <si>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</si>
  <si>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</si>
  <si>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</si>
  <si>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</si>
  <si>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</si>
  <si>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</si>
  <si>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</si>
  <si>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</si>
  <si>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</si>
  <si>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</si>
  <si>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</si>
  <si>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</si>
  <si>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</si>
  <si>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</si>
  <si>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</si>
  <si>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</si>
  <si>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</si>
  <si>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</si>
  <si>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</si>
  <si>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</si>
  <si>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</si>
  <si>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</si>
  <si>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</si>
  <si>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</si>
  <si>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</si>
  <si>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</si>
  <si>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</si>
  <si>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</si>
  <si>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</si>
  <si>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</si>
  <si>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</si>
  <si>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</si>
  <si>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</si>
  <si>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</si>
  <si>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</si>
  <si>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</si>
  <si>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</si>
  <si>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</si>
  <si>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</si>
  <si>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</si>
  <si>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</si>
  <si>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</si>
  <si>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</si>
  <si>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</si>
  <si>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</si>
  <si>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</si>
  <si>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</si>
  <si>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</si>
  <si>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</si>
  <si>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</si>
  <si>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</si>
  <si>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</si>
  <si>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</si>
  <si>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</si>
  <si>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</si>
  <si>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</si>
  <si>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</si>
  <si>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</si>
  <si>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</si>
  <si>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</si>
  <si>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</si>
  <si>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</si>
  <si>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</si>
  <si>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</si>
  <si>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</si>
  <si>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</si>
  <si>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</si>
  <si>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</si>
  <si>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</si>
  <si>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</si>
  <si>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</si>
  <si>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</si>
  <si>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</si>
  <si>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</si>
  <si>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</si>
  <si>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</si>
  <si>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</si>
  <si>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</si>
  <si>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</si>
  <si>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</si>
  <si>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</si>
  <si>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</si>
  <si>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</si>
  <si>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</si>
  <si>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</si>
  <si>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</si>
  <si>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</si>
  <si>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</si>
  <si>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</si>
  <si>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</si>
  <si>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</si>
  <si>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</si>
  <si>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</si>
  <si>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</si>
  <si>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</si>
  <si>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</si>
  <si>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</si>
  <si>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</si>
  <si>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</si>
  <si>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</si>
  <si>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</si>
  <si>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</si>
  <si>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</si>
  <si>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</si>
  <si>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</si>
  <si>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</si>
  <si>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</si>
  <si>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</si>
  <si>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</si>
  <si>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</si>
  <si>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</si>
  <si>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</si>
  <si>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</si>
  <si>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</si>
  <si>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</si>
  <si>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</si>
  <si>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</si>
  <si>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</si>
  <si>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</si>
  <si>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</si>
  <si>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</si>
  <si>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</si>
  <si>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</si>
  <si>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</si>
  <si>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</si>
  <si>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</si>
  <si>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</si>
  <si>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</si>
  <si>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</si>
  <si>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</si>
  <si>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</si>
  <si>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</si>
  <si>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</si>
  <si>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</si>
  <si>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</si>
  <si>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</si>
  <si>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</si>
  <si>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</si>
  <si>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</si>
  <si>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</si>
  <si>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</si>
  <si>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</si>
  <si>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</si>
  <si>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</si>
  <si>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</si>
  <si>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</si>
  <si>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</si>
  <si>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</si>
  <si>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</si>
  <si>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</si>
  <si>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</si>
  <si>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</si>
  <si>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</si>
  <si>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</si>
  <si>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</si>
  <si>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</si>
  <si>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</si>
  <si>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</si>
  <si>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</si>
  <si>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</si>
  <si>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</si>
  <si>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</si>
  <si>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</si>
  <si>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</si>
  <si>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</si>
  <si>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</si>
  <si>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</si>
  <si>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</si>
  <si>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</si>
  <si>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</si>
  <si>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</si>
  <si>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</si>
  <si>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</si>
  <si>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</si>
  <si>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</si>
  <si>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</si>
  <si>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</si>
  <si>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</si>
  <si>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</si>
  <si>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</si>
  <si>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</si>
  <si>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</si>
  <si>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</si>
  <si>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</si>
  <si>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</si>
  <si>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</si>
  <si>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</si>
  <si>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</si>
  <si>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</si>
  <si>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メコン地域諸国との友好関係の強化</t>
    <phoneticPr fontId="5"/>
  </si>
  <si>
    <t>外務省</t>
  </si>
  <si>
    <t>アジア大洋州局・南部アジア部</t>
    <phoneticPr fontId="5"/>
  </si>
  <si>
    <t>南東アジア第一課</t>
    <phoneticPr fontId="5"/>
  </si>
  <si>
    <t>課長　山田　欣幸</t>
    <rPh sb="0" eb="2">
      <t>カチョウ</t>
    </rPh>
    <rPh sb="3" eb="5">
      <t>ヤマダ</t>
    </rPh>
    <rPh sb="6" eb="8">
      <t>キンコウ</t>
    </rPh>
    <phoneticPr fontId="5"/>
  </si>
  <si>
    <t>○</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</si>
  <si>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</si>
  <si>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東京戦略２０１８
成長戦略フォローアップ2018年6月</t>
    <phoneticPr fontId="5"/>
  </si>
  <si>
    <t xml:space="preserve">
要人往来、経済協議の実施と貿易投資環境の整備、メコン地域開発支援の強化、メコン地域との交流の促進等を通じて、メコン河流域各国（タイ、ベトナム、カンボジア、ラオス、ミャンマー）との二国間関係を更に強化すること、及びメコン地域諸国の開発に貢献すること。</t>
    <rPh sb="49" eb="50">
      <t>トウ</t>
    </rPh>
    <phoneticPr fontId="5"/>
  </si>
  <si>
    <t>ミャンマー支援関係経費</t>
    <rPh sb="5" eb="7">
      <t>シエン</t>
    </rPh>
    <rPh sb="7" eb="9">
      <t>カンケイ</t>
    </rPh>
    <rPh sb="9" eb="11">
      <t>ケイヒ</t>
    </rPh>
    <phoneticPr fontId="5"/>
  </si>
  <si>
    <t>日・タイ経済連携協定関係経費</t>
    <rPh sb="0" eb="1">
      <t>ニチ</t>
    </rPh>
    <rPh sb="4" eb="6">
      <t>ケイザイ</t>
    </rPh>
    <rPh sb="6" eb="8">
      <t>レンケイ</t>
    </rPh>
    <rPh sb="8" eb="10">
      <t>キョウテイ</t>
    </rPh>
    <rPh sb="10" eb="12">
      <t>カンケイ</t>
    </rPh>
    <rPh sb="12" eb="14">
      <t>ケイヒ</t>
    </rPh>
    <phoneticPr fontId="5"/>
  </si>
  <si>
    <t>東南アジア対外関係調査経費</t>
    <rPh sb="0" eb="2">
      <t>トウナン</t>
    </rPh>
    <rPh sb="5" eb="7">
      <t>タイガイ</t>
    </rPh>
    <rPh sb="7" eb="9">
      <t>カンケイ</t>
    </rPh>
    <rPh sb="9" eb="11">
      <t>チョウサ</t>
    </rPh>
    <rPh sb="11" eb="13">
      <t>ケイヒ</t>
    </rPh>
    <phoneticPr fontId="5"/>
  </si>
  <si>
    <t>日越交流促進事業費</t>
    <rPh sb="0" eb="1">
      <t>ニチ</t>
    </rPh>
    <rPh sb="1" eb="2">
      <t>エツ</t>
    </rPh>
    <rPh sb="2" eb="4">
      <t>コウリュウ</t>
    </rPh>
    <rPh sb="4" eb="6">
      <t>ソクシン</t>
    </rPh>
    <rPh sb="6" eb="9">
      <t>ジギョウヒ</t>
    </rPh>
    <phoneticPr fontId="5"/>
  </si>
  <si>
    <t>要人往来対応関連経費</t>
    <rPh sb="0" eb="2">
      <t>ヨウジン</t>
    </rPh>
    <rPh sb="2" eb="4">
      <t>オウライ</t>
    </rPh>
    <rPh sb="4" eb="6">
      <t>タイオウ</t>
    </rPh>
    <rPh sb="6" eb="8">
      <t>カンレン</t>
    </rPh>
    <rPh sb="8" eb="10">
      <t>ケイヒ</t>
    </rPh>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</si>
  <si>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</si>
  <si>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％増</t>
    <rPh sb="1" eb="2">
      <t>ゾウ</t>
    </rPh>
    <phoneticPr fontId="5"/>
  </si>
  <si>
    <t>％増</t>
    <rPh sb="1" eb="2">
      <t>ゾウ</t>
    </rPh>
    <phoneticPr fontId="33"/>
  </si>
  <si>
    <t>World Economic Outlook データベース
国別日系企業数</t>
    <rPh sb="33" eb="34">
      <t>ケイ</t>
    </rPh>
    <phoneticPr fontId="5"/>
  </si>
  <si>
    <t>日本、メコン各国双方の往来数（人数）
※基本的に、来訪については閣僚級、往訪については首相、外務省政務レベルを計上。</t>
    <rPh sb="20" eb="23">
      <t>キホンテキ</t>
    </rPh>
    <rPh sb="25" eb="27">
      <t>ライホウ</t>
    </rPh>
    <rPh sb="32" eb="34">
      <t>カクリョウ</t>
    </rPh>
    <rPh sb="34" eb="35">
      <t>キュウ</t>
    </rPh>
    <rPh sb="36" eb="38">
      <t>オウホウ</t>
    </rPh>
    <rPh sb="43" eb="45">
      <t>シュショウ</t>
    </rPh>
    <rPh sb="46" eb="49">
      <t>ガイムショウ</t>
    </rPh>
    <rPh sb="49" eb="51">
      <t>セイム</t>
    </rPh>
    <rPh sb="55" eb="57">
      <t>ケイジョウ</t>
    </rPh>
    <phoneticPr fontId="5"/>
  </si>
  <si>
    <t>人数</t>
    <rPh sb="0" eb="2">
      <t>ニンズウ</t>
    </rPh>
    <phoneticPr fontId="33"/>
  </si>
  <si>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5"/>
  </si>
  <si>
    <t>52.3/5</t>
    <phoneticPr fontId="33"/>
  </si>
  <si>
    <t>15.2/4</t>
    <phoneticPr fontId="33"/>
  </si>
  <si>
    <t>百万円</t>
    <rPh sb="0" eb="3">
      <t>ヒャクマンエン</t>
    </rPh>
    <phoneticPr fontId="33"/>
  </si>
  <si>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</si>
  <si>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</si>
  <si>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t>
    <phoneticPr fontId="33"/>
  </si>
  <si>
    <t>要人往来等を通じた二国間関係の強化</t>
    <phoneticPr fontId="5"/>
  </si>
  <si>
    <t>第１０回日メコン首脳会議で採択した「新東京戦略2018」に基づき、幅広い分野での協力を実施してきている。</t>
    <rPh sb="13" eb="15">
      <t>サイタク</t>
    </rPh>
    <rPh sb="29" eb="30">
      <t>モト</t>
    </rPh>
    <rPh sb="33" eb="35">
      <t>ハバヒロ</t>
    </rPh>
    <rPh sb="36" eb="38">
      <t>ブンヤ</t>
    </rPh>
    <rPh sb="40" eb="42">
      <t>キョウリョク</t>
    </rPh>
    <phoneticPr fontId="5"/>
  </si>
  <si>
    <t>メコン地域各国との協力方針の策定・実施及び往来の活性化は、同地域における日本のプレゼンスを向上し、日本にとって好ましい国際環境を醸成することに貢献するため、我が国の国益に資すると考えられる。</t>
    <rPh sb="71" eb="73">
      <t>コウケン</t>
    </rPh>
    <phoneticPr fontId="5"/>
  </si>
  <si>
    <t>メコン地域に進出する日本企業関連の団体のニーズを的確に反映している。</t>
    <rPh sb="6" eb="8">
      <t>シンシュツ</t>
    </rPh>
    <rPh sb="10" eb="12">
      <t>ニホン</t>
    </rPh>
    <rPh sb="12" eb="14">
      <t>キギョウ</t>
    </rPh>
    <rPh sb="14" eb="16">
      <t>カンレン</t>
    </rPh>
    <rPh sb="17" eb="19">
      <t>ダンタイ</t>
    </rPh>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</si>
  <si>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</si>
  <si>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</si>
  <si>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見積もり合わせを行う等適切な選定を行っている。</t>
    <phoneticPr fontId="5"/>
  </si>
  <si>
    <t>支出も必要最小限のものとしている。</t>
    <rPh sb="0" eb="2">
      <t>シシュツ</t>
    </rPh>
    <rPh sb="3" eb="5">
      <t>ヒツヨウ</t>
    </rPh>
    <rPh sb="5" eb="8">
      <t>サイショウゲン</t>
    </rPh>
    <phoneticPr fontId="33"/>
  </si>
  <si>
    <t>国際会議において合意した内容に付き、今後の対メコン協力を推進していく上で必要なものとしている。</t>
    <rPh sb="0" eb="2">
      <t>コクサイ</t>
    </rPh>
    <rPh sb="2" eb="4">
      <t>カイギ</t>
    </rPh>
    <rPh sb="8" eb="10">
      <t>ゴウイ</t>
    </rPh>
    <rPh sb="12" eb="14">
      <t>ナイヨウ</t>
    </rPh>
    <rPh sb="15" eb="16">
      <t>ツ</t>
    </rPh>
    <rPh sb="18" eb="20">
      <t>コンゴ</t>
    </rPh>
    <rPh sb="21" eb="22">
      <t>タイ</t>
    </rPh>
    <rPh sb="25" eb="27">
      <t>キョウリョク</t>
    </rPh>
    <rPh sb="28" eb="30">
      <t>スイシン</t>
    </rPh>
    <rPh sb="34" eb="35">
      <t>ウエ</t>
    </rPh>
    <rPh sb="36" eb="38">
      <t>ヒツヨウ</t>
    </rPh>
    <phoneticPr fontId="33"/>
  </si>
  <si>
    <t>新型コロナウイルスの影響で取りやめとなった会議や出張があったため。</t>
    <rPh sb="0" eb="2">
      <t>シンガタ</t>
    </rPh>
    <rPh sb="10" eb="12">
      <t>エイキョウ</t>
    </rPh>
    <rPh sb="13" eb="14">
      <t>ト</t>
    </rPh>
    <rPh sb="21" eb="23">
      <t>カイギ</t>
    </rPh>
    <rPh sb="24" eb="26">
      <t>シュッチョウ</t>
    </rPh>
    <phoneticPr fontId="33"/>
  </si>
  <si>
    <t>見積もり合わせを実地、コスト削減に努めている。</t>
    <rPh sb="0" eb="2">
      <t>ミツ</t>
    </rPh>
    <rPh sb="4" eb="5">
      <t>ア</t>
    </rPh>
    <rPh sb="8" eb="10">
      <t>ジッチ</t>
    </rPh>
    <rPh sb="14" eb="16">
      <t>サクゲン</t>
    </rPh>
    <rPh sb="17" eb="18">
      <t>ツト</t>
    </rPh>
    <phoneticPr fontId="33"/>
  </si>
  <si>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3"/>
  </si>
  <si>
    <t>日メコン地域連携促進に見合ったものである。</t>
    <rPh sb="0" eb="1">
      <t>ニチ</t>
    </rPh>
    <rPh sb="4" eb="6">
      <t>チイキ</t>
    </rPh>
    <rPh sb="6" eb="8">
      <t>レンケイ</t>
    </rPh>
    <rPh sb="8" eb="10">
      <t>ソクシン</t>
    </rPh>
    <rPh sb="11" eb="13">
      <t>ミア</t>
    </rPh>
    <phoneticPr fontId="33"/>
  </si>
  <si>
    <t>‐</t>
  </si>
  <si>
    <t>無</t>
  </si>
  <si>
    <t>継続して経費節約に努める。</t>
    <phoneticPr fontId="5"/>
  </si>
  <si>
    <t>経費のかかる案件全てにおいて見積もり合わせを行うなど経費節約に努めた。</t>
    <phoneticPr fontId="5"/>
  </si>
  <si>
    <t>G..（株）FIT Japan</t>
    <phoneticPr fontId="5"/>
  </si>
  <si>
    <t>B.（株）サイマル・インターナショナル</t>
    <rPh sb="3" eb="4">
      <t>カブ</t>
    </rPh>
    <phoneticPr fontId="5"/>
  </si>
  <si>
    <t>C.個人</t>
    <rPh sb="2" eb="4">
      <t>コジン</t>
    </rPh>
    <phoneticPr fontId="5"/>
  </si>
  <si>
    <t>D.在ベトナム日本国大使館</t>
    <rPh sb="2" eb="3">
      <t>ザイ</t>
    </rPh>
    <rPh sb="7" eb="10">
      <t>ニホンコク</t>
    </rPh>
    <rPh sb="10" eb="13">
      <t>タイシカン</t>
    </rPh>
    <phoneticPr fontId="5"/>
  </si>
  <si>
    <t>E.個人</t>
    <rPh sb="2" eb="4">
      <t>コジン</t>
    </rPh>
    <phoneticPr fontId="5"/>
  </si>
  <si>
    <t>F. 個人</t>
    <rPh sb="3" eb="5">
      <t>コジン</t>
    </rPh>
    <phoneticPr fontId="5"/>
  </si>
  <si>
    <t>三菱電機システムサービス（株）</t>
    <rPh sb="2" eb="4">
      <t>デンキ</t>
    </rPh>
    <phoneticPr fontId="5"/>
  </si>
  <si>
    <t>A.三菱電機システムサービス（株）</t>
    <rPh sb="2" eb="4">
      <t>ミツビシ</t>
    </rPh>
    <rPh sb="4" eb="6">
      <t>デンキ</t>
    </rPh>
    <rPh sb="15" eb="16">
      <t>カブ</t>
    </rPh>
    <phoneticPr fontId="5"/>
  </si>
  <si>
    <t>テレビ会議環境構築及び運用支援</t>
    <rPh sb="3" eb="5">
      <t>カイギ</t>
    </rPh>
    <rPh sb="5" eb="7">
      <t>カンキョウ</t>
    </rPh>
    <rPh sb="7" eb="9">
      <t>コウチク</t>
    </rPh>
    <rPh sb="9" eb="10">
      <t>オヨ</t>
    </rPh>
    <rPh sb="11" eb="13">
      <t>ウンヨウ</t>
    </rPh>
    <rPh sb="13" eb="15">
      <t>シエン</t>
    </rPh>
    <phoneticPr fontId="5"/>
  </si>
  <si>
    <t>（株）放送サービスセンター</t>
    <rPh sb="1" eb="2">
      <t>カブ</t>
    </rPh>
    <rPh sb="3" eb="5">
      <t>ホウソウ</t>
    </rPh>
    <phoneticPr fontId="5"/>
  </si>
  <si>
    <t>同時通訳設備及び音響設備の運用業務</t>
    <rPh sb="0" eb="2">
      <t>ドウジ</t>
    </rPh>
    <rPh sb="2" eb="4">
      <t>ツウヤク</t>
    </rPh>
    <rPh sb="4" eb="6">
      <t>セツビ</t>
    </rPh>
    <rPh sb="6" eb="7">
      <t>オヨ</t>
    </rPh>
    <rPh sb="8" eb="10">
      <t>オンキョウ</t>
    </rPh>
    <rPh sb="10" eb="12">
      <t>セツビ</t>
    </rPh>
    <rPh sb="13" eb="15">
      <t>ウンヨウ</t>
    </rPh>
    <rPh sb="15" eb="17">
      <t>ギョウム</t>
    </rPh>
    <phoneticPr fontId="5"/>
  </si>
  <si>
    <t>（国研）国立国際医療研究センター</t>
    <rPh sb="1" eb="2">
      <t>コク</t>
    </rPh>
    <rPh sb="2" eb="3">
      <t>ケン</t>
    </rPh>
    <rPh sb="4" eb="6">
      <t>コクリツ</t>
    </rPh>
    <rPh sb="6" eb="8">
      <t>コクサイ</t>
    </rPh>
    <rPh sb="8" eb="10">
      <t>イリョウ</t>
    </rPh>
    <rPh sb="10" eb="12">
      <t>ケンキュウ</t>
    </rPh>
    <phoneticPr fontId="5"/>
  </si>
  <si>
    <t>PCR検査</t>
    <rPh sb="3" eb="5">
      <t>ケンサ</t>
    </rPh>
    <phoneticPr fontId="5"/>
  </si>
  <si>
    <t>（株）サイマル・インターナショナル</t>
    <phoneticPr fontId="5"/>
  </si>
  <si>
    <t>同時通訳</t>
    <rPh sb="0" eb="2">
      <t>ドウジ</t>
    </rPh>
    <rPh sb="2" eb="4">
      <t>ツウヤク</t>
    </rPh>
    <phoneticPr fontId="5"/>
  </si>
  <si>
    <t>（一財）日本特許情報機構</t>
    <rPh sb="1" eb="2">
      <t>イチ</t>
    </rPh>
    <rPh sb="2" eb="3">
      <t>ザイ</t>
    </rPh>
    <rPh sb="4" eb="6">
      <t>ニホン</t>
    </rPh>
    <rPh sb="6" eb="8">
      <t>トッキョ</t>
    </rPh>
    <rPh sb="8" eb="10">
      <t>ジョウホウ</t>
    </rPh>
    <rPh sb="10" eb="12">
      <t>キコウ</t>
    </rPh>
    <phoneticPr fontId="5"/>
  </si>
  <si>
    <t>商標調査</t>
    <rPh sb="0" eb="2">
      <t>ショウヒョウ</t>
    </rPh>
    <rPh sb="2" eb="4">
      <t>チョウサ</t>
    </rPh>
    <phoneticPr fontId="5"/>
  </si>
  <si>
    <t>個人A</t>
    <rPh sb="0" eb="2">
      <t>コジン</t>
    </rPh>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</si>
  <si>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</si>
  <si>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</si>
  <si>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</si>
  <si>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</si>
  <si>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</si>
  <si>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</si>
  <si>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</si>
  <si>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</si>
  <si>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</si>
  <si>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</si>
  <si>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在ベトナム日本国大使館</t>
    <rPh sb="0" eb="1">
      <t>ザイ</t>
    </rPh>
    <rPh sb="5" eb="8">
      <t>ニホンコク</t>
    </rPh>
    <rPh sb="8" eb="11">
      <t>タイシカン</t>
    </rPh>
    <phoneticPr fontId="5"/>
  </si>
  <si>
    <t>通訳謝金</t>
    <rPh sb="0" eb="2">
      <t>ツウヤク</t>
    </rPh>
    <rPh sb="2" eb="4">
      <t>シャキン</t>
    </rPh>
    <phoneticPr fontId="5"/>
  </si>
  <si>
    <t>個人K</t>
    <rPh sb="0" eb="2">
      <t>コジン</t>
    </rPh>
    <phoneticPr fontId="5"/>
  </si>
  <si>
    <t>東南アジア対外関係調査</t>
    <rPh sb="0" eb="2">
      <t>トウナン</t>
    </rPh>
    <rPh sb="5" eb="7">
      <t>タイガイ</t>
    </rPh>
    <rPh sb="7" eb="9">
      <t>カンケイ</t>
    </rPh>
    <rPh sb="9" eb="11">
      <t>チョウサ</t>
    </rPh>
    <phoneticPr fontId="5"/>
  </si>
  <si>
    <t>個人L</t>
    <rPh sb="0" eb="2">
      <t>コジン</t>
    </rPh>
    <phoneticPr fontId="5"/>
  </si>
  <si>
    <t>要人往来対応</t>
    <rPh sb="0" eb="2">
      <t>ヨウジン</t>
    </rPh>
    <rPh sb="2" eb="4">
      <t>オウライ</t>
    </rPh>
    <rPh sb="4" eb="6">
      <t>タイオウ</t>
    </rPh>
    <phoneticPr fontId="5"/>
  </si>
  <si>
    <t>（株）FIT Japan</t>
    <phoneticPr fontId="5"/>
  </si>
  <si>
    <t>借り上げ車</t>
    <rPh sb="0" eb="1">
      <t>カ</t>
    </rPh>
    <rPh sb="2" eb="3">
      <t>ア</t>
    </rPh>
    <rPh sb="4" eb="5">
      <t>シャ</t>
    </rPh>
    <phoneticPr fontId="5"/>
  </si>
  <si>
    <t>ロールアップバナー作成</t>
    <rPh sb="9" eb="11">
      <t>サクセイ</t>
    </rPh>
    <phoneticPr fontId="5"/>
  </si>
  <si>
    <t>（株）メディアアトリエ</t>
    <phoneticPr fontId="5"/>
  </si>
  <si>
    <t>1.6/2</t>
    <phoneticPr fontId="5"/>
  </si>
  <si>
    <t>第１３回日メコン首脳会議及び第１４回日メコン外相会議を開催し、「東京戦略２０１８」を実施する。また、新たな協力指針の策定を図る。</t>
    <rPh sb="42" eb="44">
      <t>ジッシ</t>
    </rPh>
    <rPh sb="50" eb="51">
      <t>アラ</t>
    </rPh>
    <rPh sb="53" eb="55">
      <t>キョウリョク</t>
    </rPh>
    <rPh sb="55" eb="57">
      <t>シシン</t>
    </rPh>
    <rPh sb="58" eb="60">
      <t>サクテイ</t>
    </rPh>
    <rPh sb="61" eb="62">
      <t>ハカ</t>
    </rPh>
    <phoneticPr fontId="5"/>
  </si>
  <si>
    <t xml:space="preserve">
毎年、日メコン首脳会議及び同外相会議を開催しており、令和３年については、日本にて首脳会議及び外相会議を開催予定である。日メコン協力については、第１０回日メコン首脳会議において採択された「東京戦略２０１８」に基づき，様々な協力案件を実施しつつ、新たな協力方針を策定する方針。その他、人的往来を含む交流促進、関連するフォーラムの開催等、日メコン諸国の関係強化に貢献する事業を実施する。</t>
    <rPh sb="1" eb="3">
      <t>マイトシ</t>
    </rPh>
    <rPh sb="41" eb="43">
      <t>シュノウ</t>
    </rPh>
    <rPh sb="43" eb="45">
      <t>カイギ</t>
    </rPh>
    <rPh sb="45" eb="46">
      <t>オヨ</t>
    </rPh>
    <rPh sb="122" eb="123">
      <t>アラ</t>
    </rPh>
    <rPh sb="125" eb="127">
      <t>キョウリョク</t>
    </rPh>
    <rPh sb="127" eb="129">
      <t>ホウシン</t>
    </rPh>
    <rPh sb="130" eb="132">
      <t>サクテイ</t>
    </rPh>
    <rPh sb="134" eb="136">
      <t>ホウシン</t>
    </rPh>
    <rPh sb="153" eb="155">
      <t>カンレン</t>
    </rPh>
    <rPh sb="163" eb="165">
      <t>カイサイ</t>
    </rPh>
    <phoneticPr fontId="5"/>
  </si>
  <si>
    <t>３３９</t>
    <phoneticPr fontId="5"/>
  </si>
  <si>
    <t>３４０</t>
    <phoneticPr fontId="5"/>
  </si>
  <si>
    <t>２２７</t>
    <phoneticPr fontId="5"/>
  </si>
  <si>
    <t>１０</t>
    <phoneticPr fontId="5"/>
  </si>
  <si>
    <t>９</t>
    <phoneticPr fontId="5"/>
  </si>
  <si>
    <t>００１０</t>
    <phoneticPr fontId="5"/>
  </si>
  <si>
    <t>目標達成のために、東京戦略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134" eb="136">
      <t>チュウカン</t>
    </rPh>
    <rPh sb="136" eb="138">
      <t>モクヒョウ</t>
    </rPh>
    <rPh sb="139" eb="141">
      <t>セッテイ</t>
    </rPh>
    <rPh sb="142" eb="144">
      <t>フカ</t>
    </rPh>
    <phoneticPr fontId="5"/>
  </si>
  <si>
    <t>「東京戦略２０１８」の実施及び新たな協力指針の策定</t>
    <rPh sb="11" eb="13">
      <t>ジッシ</t>
    </rPh>
    <rPh sb="13" eb="14">
      <t>オヨ</t>
    </rPh>
    <rPh sb="15" eb="16">
      <t>アラ</t>
    </rPh>
    <rPh sb="18" eb="20">
      <t>キョウリョク</t>
    </rPh>
    <rPh sb="20" eb="22">
      <t>シシン</t>
    </rPh>
    <rPh sb="23" eb="25">
      <t>サクテイ</t>
    </rPh>
    <phoneticPr fontId="5"/>
  </si>
  <si>
    <t>会議費</t>
    <rPh sb="0" eb="3">
      <t>カイギヒ</t>
    </rPh>
    <phoneticPr fontId="5"/>
  </si>
  <si>
    <t>テレビ会議環境構築及び運用支援</t>
    <rPh sb="3" eb="5">
      <t>カイギ</t>
    </rPh>
    <rPh sb="5" eb="9">
      <t>カンキョウコウチク</t>
    </rPh>
    <rPh sb="9" eb="10">
      <t>オヨ</t>
    </rPh>
    <rPh sb="11" eb="13">
      <t>ウンヨウ</t>
    </rPh>
    <rPh sb="13" eb="15">
      <t>シエン</t>
    </rPh>
    <phoneticPr fontId="5"/>
  </si>
  <si>
    <t>人件費</t>
    <rPh sb="0" eb="3">
      <t>ジンケンヒ</t>
    </rPh>
    <phoneticPr fontId="5"/>
  </si>
  <si>
    <t>東南アジア対外関係調査</t>
    <rPh sb="0" eb="2">
      <t>トウナン</t>
    </rPh>
    <rPh sb="5" eb="7">
      <t>タイガイ</t>
    </rPh>
    <rPh sb="7" eb="9">
      <t>カンケイ</t>
    </rPh>
    <rPh sb="9" eb="11">
      <t>チョウサ</t>
    </rPh>
    <phoneticPr fontId="5"/>
  </si>
  <si>
    <t>要人往来対応</t>
    <rPh sb="0" eb="2">
      <t>ヨウジン</t>
    </rPh>
    <rPh sb="2" eb="4">
      <t>オウライ</t>
    </rPh>
    <rPh sb="4" eb="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</si>
</sst>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748</xdr:row>
      <xdr:rowOff>342900</xdr:rowOff>
    </xdr:from>
    <xdr:to>
      <xdr:col>49</xdr:col>
      <xdr:colOff>481457</xdr:colOff>
      <xdr:row>766</xdr:row>
      <xdr:rowOff>164243</xdr:rowOff>
    </xdr:to>
    <xdr:pic>
      <xdr:nvPicPr>
        <xdr:cNvPr id="4" name="図 3"/>
        <xdr:cNvPicPr>
          <a:picLocks noChangeAspect="1"/>
        </xdr:cNvPicPr>
      </xdr:nvPicPr>
      <xdr:blipFill>
        <a:blip xmlns:r="http://schemas.openxmlformats.org/officeDocument/2006/relationships" r:embed="rId1"/>
        <a:stretch>
          <a:fillRect/>
        </a:stretch>
      </xdr:blipFill>
      <xdr:spPr>
        <a:xfrm>
          <a:off x="1295400" y="40855900"/>
          <a:ext cx="9142857"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7" sqref="BG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694</v>
      </c>
      <c r="AK2" s="941"/>
      <c r="AL2" s="941"/>
      <c r="AM2" s="941"/>
      <c r="AN2" s="98" t="s">
        <v>1</v>
      </c>
      <c r="AO2" s="941">
        <v>20</v>
      </c>
      <c r="AP2" s="941"/>
      <c r="AQ2" s="941"/>
      <c r="AR2" s="99" t="s">
        <v>1</v>
      </c>
      <c r="AS2" s="947">
        <v>10</v>
      </c>
      <c r="AT2" s="947"/>
      <c r="AU2" s="947"/>
      <c r="AV2" s="98" t="str">
        <f>IF(AW2="","","-")</f>
        <v>-</v>
      </c>
      <c r="AW2" s="907">
        <v>1</v>
      </c>
      <c r="AX2" s="907"/>
    </row>
    <row r="3" spans="1:50" ht="21" customHeight="1" thickBot="1" x14ac:dyDescent="0.25">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696</v>
      </c>
      <c r="AK3" s="865"/>
      <c r="AL3" s="865"/>
      <c r="AM3" s="865"/>
      <c r="AN3" s="865"/>
      <c r="AO3" s="865"/>
      <c r="AP3" s="865"/>
      <c r="AQ3" s="865"/>
      <c r="AR3" s="865"/>
      <c r="AS3" s="865"/>
      <c r="AT3" s="865"/>
      <c r="AU3" s="865"/>
      <c r="AV3" s="865"/>
      <c r="AW3" s="865"/>
      <c r="AX3" s="24" t="s">
        <v>4</v>
      </c>
    </row>
    <row r="4" spans="1:50" ht="24.75" customHeight="1" x14ac:dyDescent="0.2">
      <c r="A4" s="703" t="s">
        <v>5</v>
      </c>
      <c r="B4" s="704"/>
      <c r="C4" s="704"/>
      <c r="D4" s="704"/>
      <c r="E4" s="704"/>
      <c r="F4" s="704"/>
      <c r="G4" s="680" t="s">
        <v>695</v>
      </c>
      <c r="H4" s="681"/>
      <c r="I4" s="681"/>
      <c r="J4" s="681"/>
      <c r="K4" s="681"/>
      <c r="L4" s="681"/>
      <c r="M4" s="681"/>
      <c r="N4" s="681"/>
      <c r="O4" s="681"/>
      <c r="P4" s="681"/>
      <c r="Q4" s="681"/>
      <c r="R4" s="681"/>
      <c r="S4" s="681"/>
      <c r="T4" s="681"/>
      <c r="U4" s="681"/>
      <c r="V4" s="681"/>
      <c r="W4" s="681"/>
      <c r="X4" s="682"/>
      <c r="Y4" s="683" t="s">
        <v>6</v>
      </c>
      <c r="Z4" s="684"/>
      <c r="AA4" s="684"/>
      <c r="AB4" s="684"/>
      <c r="AC4" s="684"/>
      <c r="AD4" s="685"/>
      <c r="AE4" s="686" t="s">
        <v>697</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x14ac:dyDescent="0.2">
      <c r="A5" s="691" t="s">
        <v>8</v>
      </c>
      <c r="B5" s="692"/>
      <c r="C5" s="692"/>
      <c r="D5" s="692"/>
      <c r="E5" s="692"/>
      <c r="F5" s="693"/>
      <c r="G5" s="835" t="s">
        <v>581</v>
      </c>
      <c r="H5" s="836"/>
      <c r="I5" s="836"/>
      <c r="J5" s="836"/>
      <c r="K5" s="836"/>
      <c r="L5" s="836"/>
      <c r="M5" s="837" t="s">
        <v>9</v>
      </c>
      <c r="N5" s="838"/>
      <c r="O5" s="838"/>
      <c r="P5" s="838"/>
      <c r="Q5" s="838"/>
      <c r="R5" s="839"/>
      <c r="S5" s="840" t="s">
        <v>475</v>
      </c>
      <c r="T5" s="836"/>
      <c r="U5" s="836"/>
      <c r="V5" s="836"/>
      <c r="W5" s="836"/>
      <c r="X5" s="841"/>
      <c r="Y5" s="697" t="s">
        <v>10</v>
      </c>
      <c r="Z5" s="542"/>
      <c r="AA5" s="542"/>
      <c r="AB5" s="542"/>
      <c r="AC5" s="542"/>
      <c r="AD5" s="543"/>
      <c r="AE5" s="698" t="s">
        <v>698</v>
      </c>
      <c r="AF5" s="698"/>
      <c r="AG5" s="698"/>
      <c r="AH5" s="698"/>
      <c r="AI5" s="698"/>
      <c r="AJ5" s="698"/>
      <c r="AK5" s="698"/>
      <c r="AL5" s="698"/>
      <c r="AM5" s="698"/>
      <c r="AN5" s="698"/>
      <c r="AO5" s="698"/>
      <c r="AP5" s="699"/>
      <c r="AQ5" s="700" t="s">
        <v>699</v>
      </c>
      <c r="AR5" s="701"/>
      <c r="AS5" s="701"/>
      <c r="AT5" s="701"/>
      <c r="AU5" s="701"/>
      <c r="AV5" s="701"/>
      <c r="AW5" s="701"/>
      <c r="AX5" s="702"/>
    </row>
    <row r="6" spans="1:50" ht="39" customHeight="1" x14ac:dyDescent="0.2">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12</v>
      </c>
      <c r="B7" s="495"/>
      <c r="C7" s="495"/>
      <c r="D7" s="495"/>
      <c r="E7" s="495"/>
      <c r="F7" s="496"/>
      <c r="G7" s="497" t="s">
        <v>701</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702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94" t="s">
        <v>14</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5" t="s">
        <v>16</v>
      </c>
      <c r="B9" s="846"/>
      <c r="C9" s="846"/>
      <c r="D9" s="846"/>
      <c r="E9" s="846"/>
      <c r="F9" s="846"/>
      <c r="G9" s="847" t="s">
        <v>703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8" t="s">
        <v>17</v>
      </c>
      <c r="B10" s="659"/>
      <c r="C10" s="659"/>
      <c r="D10" s="659"/>
      <c r="E10" s="659"/>
      <c r="F10" s="659"/>
      <c r="G10" s="753" t="s">
        <v>779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8" t="s">
        <v>18</v>
      </c>
      <c r="B11" s="659"/>
      <c r="C11" s="659"/>
      <c r="D11" s="659"/>
      <c r="E11" s="659"/>
      <c r="F11" s="66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x14ac:dyDescent="0.2">
      <c r="A13" s="612"/>
      <c r="B13" s="613"/>
      <c r="C13" s="613"/>
      <c r="D13" s="613"/>
      <c r="E13" s="613"/>
      <c r="F13" s="614"/>
      <c r="G13" s="722" t="s">
        <v>25</v>
      </c>
      <c r="H13" s="723"/>
      <c r="I13" s="763" t="s">
        <v>26</v>
      </c>
      <c r="J13" s="764"/>
      <c r="K13" s="764"/>
      <c r="L13" s="764"/>
      <c r="M13" s="764"/>
      <c r="N13" s="764"/>
      <c r="O13" s="765"/>
      <c r="P13" s="655">
        <v>70.8</v>
      </c>
      <c r="Q13" s="656"/>
      <c r="R13" s="656"/>
      <c r="S13" s="656"/>
      <c r="T13" s="656"/>
      <c r="U13" s="656"/>
      <c r="V13" s="657"/>
      <c r="W13" s="655">
        <v>19</v>
      </c>
      <c r="X13" s="656"/>
      <c r="Y13" s="656"/>
      <c r="Z13" s="656"/>
      <c r="AA13" s="656"/>
      <c r="AB13" s="656"/>
      <c r="AC13" s="657"/>
      <c r="AD13" s="655">
        <v>31</v>
      </c>
      <c r="AE13" s="656"/>
      <c r="AF13" s="656"/>
      <c r="AG13" s="656"/>
      <c r="AH13" s="656"/>
      <c r="AI13" s="656"/>
      <c r="AJ13" s="657"/>
      <c r="AK13" s="655">
        <v>100.8</v>
      </c>
      <c r="AL13" s="656"/>
      <c r="AM13" s="656"/>
      <c r="AN13" s="656"/>
      <c r="AO13" s="656"/>
      <c r="AP13" s="656"/>
      <c r="AQ13" s="657"/>
      <c r="AR13" s="916"/>
      <c r="AS13" s="917"/>
      <c r="AT13" s="917"/>
      <c r="AU13" s="917"/>
      <c r="AV13" s="917"/>
      <c r="AW13" s="917"/>
      <c r="AX13" s="918"/>
    </row>
    <row r="14" spans="1:50" ht="21" customHeight="1" x14ac:dyDescent="0.2">
      <c r="A14" s="612"/>
      <c r="B14" s="613"/>
      <c r="C14" s="613"/>
      <c r="D14" s="613"/>
      <c r="E14" s="613"/>
      <c r="F14" s="614"/>
      <c r="G14" s="724"/>
      <c r="H14" s="725"/>
      <c r="I14" s="710" t="s">
        <v>27</v>
      </c>
      <c r="J14" s="761"/>
      <c r="K14" s="761"/>
      <c r="L14" s="761"/>
      <c r="M14" s="761"/>
      <c r="N14" s="761"/>
      <c r="O14" s="762"/>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7"/>
      <c r="AS14" s="787"/>
      <c r="AT14" s="787"/>
      <c r="AU14" s="787"/>
      <c r="AV14" s="787"/>
      <c r="AW14" s="787"/>
      <c r="AX14" s="788"/>
    </row>
    <row r="15" spans="1:50" ht="21" customHeight="1" x14ac:dyDescent="0.2">
      <c r="A15" s="612"/>
      <c r="B15" s="613"/>
      <c r="C15" s="613"/>
      <c r="D15" s="613"/>
      <c r="E15" s="613"/>
      <c r="F15" s="614"/>
      <c r="G15" s="724"/>
      <c r="H15" s="725"/>
      <c r="I15" s="710" t="s">
        <v>28</v>
      </c>
      <c r="J15" s="711"/>
      <c r="K15" s="711"/>
      <c r="L15" s="711"/>
      <c r="M15" s="711"/>
      <c r="N15" s="711"/>
      <c r="O15" s="712"/>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v>0</v>
      </c>
      <c r="AS15" s="656"/>
      <c r="AT15" s="656"/>
      <c r="AU15" s="656"/>
      <c r="AV15" s="656"/>
      <c r="AW15" s="656"/>
      <c r="AX15" s="802"/>
    </row>
    <row r="16" spans="1:50" ht="21" customHeight="1" x14ac:dyDescent="0.2">
      <c r="A16" s="612"/>
      <c r="B16" s="613"/>
      <c r="C16" s="613"/>
      <c r="D16" s="613"/>
      <c r="E16" s="613"/>
      <c r="F16" s="614"/>
      <c r="G16" s="724"/>
      <c r="H16" s="725"/>
      <c r="I16" s="710" t="s">
        <v>29</v>
      </c>
      <c r="J16" s="711"/>
      <c r="K16" s="711"/>
      <c r="L16" s="711"/>
      <c r="M16" s="711"/>
      <c r="N16" s="711"/>
      <c r="O16" s="712"/>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6"/>
      <c r="AS16" s="757"/>
      <c r="AT16" s="757"/>
      <c r="AU16" s="757"/>
      <c r="AV16" s="757"/>
      <c r="AW16" s="757"/>
      <c r="AX16" s="758"/>
    </row>
    <row r="17" spans="1:50" ht="24.75" customHeight="1" x14ac:dyDescent="0.2">
      <c r="A17" s="612"/>
      <c r="B17" s="613"/>
      <c r="C17" s="613"/>
      <c r="D17" s="613"/>
      <c r="E17" s="613"/>
      <c r="F17" s="614"/>
      <c r="G17" s="724"/>
      <c r="H17" s="725"/>
      <c r="I17" s="710" t="s">
        <v>30</v>
      </c>
      <c r="J17" s="761"/>
      <c r="K17" s="761"/>
      <c r="L17" s="761"/>
      <c r="M17" s="761"/>
      <c r="N17" s="761"/>
      <c r="O17" s="762"/>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4"/>
      <c r="AS17" s="914"/>
      <c r="AT17" s="914"/>
      <c r="AU17" s="914"/>
      <c r="AV17" s="914"/>
      <c r="AW17" s="914"/>
      <c r="AX17" s="915"/>
    </row>
    <row r="18" spans="1:50" ht="24.75" customHeight="1" x14ac:dyDescent="0.2">
      <c r="A18" s="612"/>
      <c r="B18" s="613"/>
      <c r="C18" s="613"/>
      <c r="D18" s="613"/>
      <c r="E18" s="613"/>
      <c r="F18" s="614"/>
      <c r="G18" s="726"/>
      <c r="H18" s="727"/>
      <c r="I18" s="715" t="s">
        <v>31</v>
      </c>
      <c r="J18" s="716"/>
      <c r="K18" s="716"/>
      <c r="L18" s="716"/>
      <c r="M18" s="716"/>
      <c r="N18" s="716"/>
      <c r="O18" s="717"/>
      <c r="P18" s="874">
        <f>SUM(P13:V17)</f>
        <v>70.8</v>
      </c>
      <c r="Q18" s="875"/>
      <c r="R18" s="875"/>
      <c r="S18" s="875"/>
      <c r="T18" s="875"/>
      <c r="U18" s="875"/>
      <c r="V18" s="876"/>
      <c r="W18" s="874">
        <f>SUM(W13:AC17)</f>
        <v>19</v>
      </c>
      <c r="X18" s="875"/>
      <c r="Y18" s="875"/>
      <c r="Z18" s="875"/>
      <c r="AA18" s="875"/>
      <c r="AB18" s="875"/>
      <c r="AC18" s="876"/>
      <c r="AD18" s="874">
        <f>SUM(AD13:AJ17)</f>
        <v>31</v>
      </c>
      <c r="AE18" s="875"/>
      <c r="AF18" s="875"/>
      <c r="AG18" s="875"/>
      <c r="AH18" s="875"/>
      <c r="AI18" s="875"/>
      <c r="AJ18" s="876"/>
      <c r="AK18" s="874">
        <f>SUM(AK13:AQ17)</f>
        <v>100.8</v>
      </c>
      <c r="AL18" s="875"/>
      <c r="AM18" s="875"/>
      <c r="AN18" s="875"/>
      <c r="AO18" s="875"/>
      <c r="AP18" s="875"/>
      <c r="AQ18" s="876"/>
      <c r="AR18" s="874">
        <f>SUM(AR13:AX17)</f>
        <v>0</v>
      </c>
      <c r="AS18" s="875"/>
      <c r="AT18" s="875"/>
      <c r="AU18" s="875"/>
      <c r="AV18" s="875"/>
      <c r="AW18" s="875"/>
      <c r="AX18" s="877"/>
    </row>
    <row r="19" spans="1:50" ht="24.75" customHeight="1" x14ac:dyDescent="0.2">
      <c r="A19" s="612"/>
      <c r="B19" s="613"/>
      <c r="C19" s="613"/>
      <c r="D19" s="613"/>
      <c r="E19" s="613"/>
      <c r="F19" s="614"/>
      <c r="G19" s="872" t="s">
        <v>32</v>
      </c>
      <c r="H19" s="873"/>
      <c r="I19" s="873"/>
      <c r="J19" s="873"/>
      <c r="K19" s="873"/>
      <c r="L19" s="873"/>
      <c r="M19" s="873"/>
      <c r="N19" s="873"/>
      <c r="O19" s="873"/>
      <c r="P19" s="655">
        <v>52.3</v>
      </c>
      <c r="Q19" s="656"/>
      <c r="R19" s="656"/>
      <c r="S19" s="656"/>
      <c r="T19" s="656"/>
      <c r="U19" s="656"/>
      <c r="V19" s="657"/>
      <c r="W19" s="655">
        <v>15.2</v>
      </c>
      <c r="X19" s="656"/>
      <c r="Y19" s="656"/>
      <c r="Z19" s="656"/>
      <c r="AA19" s="656"/>
      <c r="AB19" s="656"/>
      <c r="AC19" s="657"/>
      <c r="AD19" s="655">
        <v>13.8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2" t="s">
        <v>33</v>
      </c>
      <c r="H20" s="873"/>
      <c r="I20" s="873"/>
      <c r="J20" s="873"/>
      <c r="K20" s="873"/>
      <c r="L20" s="873"/>
      <c r="M20" s="873"/>
      <c r="N20" s="873"/>
      <c r="O20" s="873"/>
      <c r="P20" s="316">
        <f>IF(P18=0, "-", SUM(P19)/P18)</f>
        <v>0.73870056497175141</v>
      </c>
      <c r="Q20" s="316"/>
      <c r="R20" s="316"/>
      <c r="S20" s="316"/>
      <c r="T20" s="316"/>
      <c r="U20" s="316"/>
      <c r="V20" s="316"/>
      <c r="W20" s="316">
        <f t="shared" ref="W20" si="0">IF(W18=0, "-", SUM(W19)/W18)</f>
        <v>0.79999999999999993</v>
      </c>
      <c r="X20" s="316"/>
      <c r="Y20" s="316"/>
      <c r="Z20" s="316"/>
      <c r="AA20" s="316"/>
      <c r="AB20" s="316"/>
      <c r="AC20" s="316"/>
      <c r="AD20" s="316">
        <f t="shared" ref="AD20" si="1">IF(AD18=0, "-", SUM(AD19)/AD18)</f>
        <v>0.44516129032258067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5"/>
      <c r="B21" s="846"/>
      <c r="C21" s="846"/>
      <c r="D21" s="846"/>
      <c r="E21" s="846"/>
      <c r="F21" s="963"/>
      <c r="G21" s="314" t="s">
        <v>34</v>
      </c>
      <c r="H21" s="315"/>
      <c r="I21" s="315"/>
      <c r="J21" s="315"/>
      <c r="K21" s="315"/>
      <c r="L21" s="315"/>
      <c r="M21" s="315"/>
      <c r="N21" s="315"/>
      <c r="O21" s="315"/>
      <c r="P21" s="316">
        <f>IF(P19=0, "-", SUM(P19)/SUM(P13,P14))</f>
        <v>0.73870056497175141</v>
      </c>
      <c r="Q21" s="316"/>
      <c r="R21" s="316"/>
      <c r="S21" s="316"/>
      <c r="T21" s="316"/>
      <c r="U21" s="316"/>
      <c r="V21" s="316"/>
      <c r="W21" s="316">
        <f t="shared" ref="W21" si="2">IF(W19=0, "-", SUM(W19)/SUM(W13,W14))</f>
        <v>0.79999999999999993</v>
      </c>
      <c r="X21" s="316"/>
      <c r="Y21" s="316"/>
      <c r="Z21" s="316"/>
      <c r="AA21" s="316"/>
      <c r="AB21" s="316"/>
      <c r="AC21" s="316"/>
      <c r="AD21" s="316">
        <f t="shared" ref="AD21" si="3">IF(AD19=0, "-", SUM(AD19)/SUM(AD13,AD14))</f>
        <v>0.44516129032258067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6" t="s">
        <v>35</v>
      </c>
      <c r="B22" s="967"/>
      <c r="C22" s="967"/>
      <c r="D22" s="967"/>
      <c r="E22" s="967"/>
      <c r="F22" s="968"/>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2">
      <c r="A23" s="969"/>
      <c r="B23" s="970"/>
      <c r="C23" s="970"/>
      <c r="D23" s="970"/>
      <c r="E23" s="970"/>
      <c r="F23" s="971"/>
      <c r="G23" s="932" t="s">
        <v>704</v>
      </c>
      <c r="H23" s="933"/>
      <c r="I23" s="933"/>
      <c r="J23" s="933"/>
      <c r="K23" s="933"/>
      <c r="L23" s="933"/>
      <c r="M23" s="933"/>
      <c r="N23" s="933"/>
      <c r="O23" s="934"/>
      <c r="P23" s="916">
        <v>6.9</v>
      </c>
      <c r="Q23" s="917"/>
      <c r="R23" s="917"/>
      <c r="S23" s="917"/>
      <c r="T23" s="917"/>
      <c r="U23" s="917"/>
      <c r="V23" s="931"/>
      <c r="W23" s="916"/>
      <c r="X23" s="917"/>
      <c r="Y23" s="917"/>
      <c r="Z23" s="917"/>
      <c r="AA23" s="917"/>
      <c r="AB23" s="917"/>
      <c r="AC23" s="931"/>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32" t="s">
        <v>705</v>
      </c>
      <c r="H24" s="933"/>
      <c r="I24" s="933"/>
      <c r="J24" s="933"/>
      <c r="K24" s="933"/>
      <c r="L24" s="933"/>
      <c r="M24" s="933"/>
      <c r="N24" s="933"/>
      <c r="O24" s="934"/>
      <c r="P24" s="655">
        <v>0.8</v>
      </c>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32" t="s">
        <v>706</v>
      </c>
      <c r="H25" s="933"/>
      <c r="I25" s="933"/>
      <c r="J25" s="933"/>
      <c r="K25" s="933"/>
      <c r="L25" s="933"/>
      <c r="M25" s="933"/>
      <c r="N25" s="933"/>
      <c r="O25" s="934"/>
      <c r="P25" s="655">
        <v>3.9</v>
      </c>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32" t="s">
        <v>707</v>
      </c>
      <c r="H26" s="933"/>
      <c r="I26" s="933"/>
      <c r="J26" s="933"/>
      <c r="K26" s="933"/>
      <c r="L26" s="933"/>
      <c r="M26" s="933"/>
      <c r="N26" s="933"/>
      <c r="O26" s="934"/>
      <c r="P26" s="655">
        <v>2</v>
      </c>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32" t="s">
        <v>708</v>
      </c>
      <c r="H27" s="933"/>
      <c r="I27" s="933"/>
      <c r="J27" s="933"/>
      <c r="K27" s="933"/>
      <c r="L27" s="933"/>
      <c r="M27" s="933"/>
      <c r="N27" s="933"/>
      <c r="O27" s="934"/>
      <c r="P27" s="655">
        <v>3.7</v>
      </c>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2">
      <c r="A28" s="969"/>
      <c r="B28" s="970"/>
      <c r="C28" s="970"/>
      <c r="D28" s="970"/>
      <c r="E28" s="970"/>
      <c r="F28" s="971"/>
      <c r="G28" s="935" t="s">
        <v>40</v>
      </c>
      <c r="H28" s="936"/>
      <c r="I28" s="936"/>
      <c r="J28" s="936"/>
      <c r="K28" s="936"/>
      <c r="L28" s="936"/>
      <c r="M28" s="936"/>
      <c r="N28" s="936"/>
      <c r="O28" s="937"/>
      <c r="P28" s="874">
        <f>P29-SUM(P23:P27)</f>
        <v>83.5</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38" t="s">
        <v>31</v>
      </c>
      <c r="H29" s="939"/>
      <c r="I29" s="939"/>
      <c r="J29" s="939"/>
      <c r="K29" s="939"/>
      <c r="L29" s="939"/>
      <c r="M29" s="939"/>
      <c r="N29" s="939"/>
      <c r="O29" s="940"/>
      <c r="P29" s="655">
        <v>100.8</v>
      </c>
      <c r="Q29" s="656"/>
      <c r="R29" s="656"/>
      <c r="S29" s="656"/>
      <c r="T29" s="656"/>
      <c r="U29" s="656"/>
      <c r="V29" s="657"/>
      <c r="W29" s="948">
        <f>AR13</f>
        <v>0</v>
      </c>
      <c r="X29" s="949"/>
      <c r="Y29" s="949"/>
      <c r="Z29" s="949"/>
      <c r="AA29" s="949"/>
      <c r="AB29" s="949"/>
      <c r="AC29" s="950"/>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48</v>
      </c>
      <c r="AT31" s="137"/>
      <c r="AU31" s="200"/>
      <c r="AV31" s="200"/>
      <c r="AW31" s="392" t="s">
        <v>49</v>
      </c>
      <c r="AX31" s="393"/>
    </row>
    <row r="32" spans="1:50" ht="58" customHeight="1" x14ac:dyDescent="0.2">
      <c r="A32" s="397"/>
      <c r="B32" s="395"/>
      <c r="C32" s="395"/>
      <c r="D32" s="395"/>
      <c r="E32" s="395"/>
      <c r="F32" s="396"/>
      <c r="G32" s="563" t="s">
        <v>709</v>
      </c>
      <c r="H32" s="564"/>
      <c r="I32" s="564"/>
      <c r="J32" s="564"/>
      <c r="K32" s="564"/>
      <c r="L32" s="564"/>
      <c r="M32" s="564"/>
      <c r="N32" s="564"/>
      <c r="O32" s="565"/>
      <c r="P32" s="108" t="s">
        <v>786</v>
      </c>
      <c r="Q32" s="108"/>
      <c r="R32" s="108"/>
      <c r="S32" s="108"/>
      <c r="T32" s="108"/>
      <c r="U32" s="108"/>
      <c r="V32" s="108"/>
      <c r="W32" s="108"/>
      <c r="X32" s="109"/>
      <c r="Y32" s="470" t="s">
        <v>50</v>
      </c>
      <c r="Z32" s="530"/>
      <c r="AA32" s="531"/>
      <c r="AB32" s="460" t="s">
        <v>710</v>
      </c>
      <c r="AC32" s="460"/>
      <c r="AD32" s="460"/>
      <c r="AE32" s="218">
        <v>7.2</v>
      </c>
      <c r="AF32" s="219"/>
      <c r="AG32" s="219"/>
      <c r="AH32" s="219"/>
      <c r="AI32" s="218">
        <v>1.8</v>
      </c>
      <c r="AJ32" s="219"/>
      <c r="AK32" s="219"/>
      <c r="AL32" s="219"/>
      <c r="AM32" s="218"/>
      <c r="AN32" s="219"/>
      <c r="AO32" s="219"/>
      <c r="AP32" s="219"/>
      <c r="AQ32" s="336"/>
      <c r="AR32" s="208"/>
      <c r="AS32" s="208"/>
      <c r="AT32" s="337"/>
      <c r="AU32" s="219"/>
      <c r="AV32" s="219"/>
      <c r="AW32" s="219"/>
      <c r="AX32" s="221"/>
    </row>
    <row r="33" spans="1:51" ht="58"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711</v>
      </c>
      <c r="AC33" s="522"/>
      <c r="AD33" s="522"/>
      <c r="AE33" s="218">
        <v>5</v>
      </c>
      <c r="AF33" s="219"/>
      <c r="AG33" s="219"/>
      <c r="AH33" s="219"/>
      <c r="AI33" s="218">
        <v>4.8</v>
      </c>
      <c r="AJ33" s="219"/>
      <c r="AK33" s="219"/>
      <c r="AL33" s="219"/>
      <c r="AM33" s="218">
        <v>-3.7</v>
      </c>
      <c r="AN33" s="219"/>
      <c r="AO33" s="219"/>
      <c r="AP33" s="219"/>
      <c r="AQ33" s="336"/>
      <c r="AR33" s="208"/>
      <c r="AS33" s="208"/>
      <c r="AT33" s="337"/>
      <c r="AU33" s="219"/>
      <c r="AV33" s="219"/>
      <c r="AW33" s="219"/>
      <c r="AX33" s="221"/>
    </row>
    <row r="34" spans="1:51" ht="58"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f t="shared" ref="AE34" si="4">AE32/AE33*100</f>
        <v>144</v>
      </c>
      <c r="AF34" s="219"/>
      <c r="AG34" s="219"/>
      <c r="AH34" s="219"/>
      <c r="AI34" s="218">
        <f t="shared" ref="AI34" si="5">AI32/AI33*100</f>
        <v>37.5</v>
      </c>
      <c r="AJ34" s="219"/>
      <c r="AK34" s="219"/>
      <c r="AL34" s="219"/>
      <c r="AM34" s="218"/>
      <c r="AN34" s="219"/>
      <c r="AO34" s="219"/>
      <c r="AP34" s="219"/>
      <c r="AQ34" s="336"/>
      <c r="AR34" s="208"/>
      <c r="AS34" s="208"/>
      <c r="AT34" s="337"/>
      <c r="AU34" s="219"/>
      <c r="AV34" s="219"/>
      <c r="AW34" s="219"/>
      <c r="AX34" s="221"/>
    </row>
    <row r="35" spans="1:51" ht="23.25" customHeight="1" x14ac:dyDescent="0.2">
      <c r="A35" s="228" t="s">
        <v>54</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x14ac:dyDescent="0.2">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6">$AY$37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6"/>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6"/>
        <v>0</v>
      </c>
    </row>
    <row r="42" spans="1:51" ht="23.25" hidden="1" customHeight="1" x14ac:dyDescent="0.2">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6"/>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6"/>
        <v>0</v>
      </c>
    </row>
    <row r="44" spans="1:51" ht="18.75" hidden="1" customHeight="1" x14ac:dyDescent="0.2">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7">$AY$44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7"/>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7"/>
        <v>0</v>
      </c>
    </row>
    <row r="49" spans="1:51" ht="23.25" hidden="1" customHeight="1" x14ac:dyDescent="0.2">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7"/>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7"/>
        <v>0</v>
      </c>
    </row>
    <row r="51" spans="1:51" ht="18.75" hidden="1" customHeight="1" x14ac:dyDescent="0.2">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8">$AY$51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8"/>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8"/>
        <v>0</v>
      </c>
    </row>
    <row r="56" spans="1:51" ht="23.25" hidden="1" customHeight="1" x14ac:dyDescent="0.2">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8"/>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8"/>
        <v>0</v>
      </c>
    </row>
    <row r="58" spans="1:51" ht="18.75" hidden="1" customHeight="1" x14ac:dyDescent="0.2">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9">$AY$58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9"/>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9"/>
        <v>0</v>
      </c>
    </row>
    <row r="63" spans="1:51" ht="23.25" hidden="1" customHeight="1" x14ac:dyDescent="0.2">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9"/>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9"/>
        <v>0</v>
      </c>
    </row>
    <row r="65" spans="1:51" ht="18.75" hidden="1" customHeight="1" x14ac:dyDescent="0.2">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x14ac:dyDescent="0.2">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10">$AY$65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10"/>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10"/>
        <v>0</v>
      </c>
    </row>
    <row r="70" spans="1:51" ht="23.25" hidden="1" customHeight="1" x14ac:dyDescent="0.2">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10"/>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10"/>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10"/>
        <v>0</v>
      </c>
    </row>
    <row r="73" spans="1:51" ht="18.75" hidden="1" customHeight="1" x14ac:dyDescent="0.2">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x14ac:dyDescent="0.2">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11">$AY$73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11"/>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11"/>
        <v>0</v>
      </c>
    </row>
    <row r="78" spans="1:51" ht="69.75" hidden="1" customHeight="1" x14ac:dyDescent="0.2">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11"/>
        <v>0</v>
      </c>
    </row>
    <row r="79" spans="1:51" ht="18.75" hidden="1" customHeight="1" x14ac:dyDescent="0.2">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hidden="1" customHeight="1" x14ac:dyDescent="0.2">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2">$AY$80</f>
        <v>0</v>
      </c>
    </row>
    <row r="83" spans="1:60" ht="22.5" hidden="1" customHeight="1" x14ac:dyDescent="0.2">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2"/>
        <v>0</v>
      </c>
    </row>
    <row r="84" spans="1:60" ht="19.5" hidden="1" customHeight="1" x14ac:dyDescent="0.2">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2"/>
        <v>0</v>
      </c>
    </row>
    <row r="85" spans="1:60" ht="18.75" hidden="1" customHeight="1" x14ac:dyDescent="0.2">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2"/>
        <v>0</v>
      </c>
      <c r="AZ85" s="10"/>
      <c r="BA85" s="10"/>
      <c r="BB85" s="10"/>
      <c r="BC85" s="10"/>
    </row>
    <row r="86" spans="1:60" ht="18.75" hidden="1" customHeight="1" x14ac:dyDescent="0.2">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2"/>
        <v>0</v>
      </c>
      <c r="AZ86" s="10"/>
      <c r="BA86" s="10"/>
      <c r="BB86" s="10"/>
      <c r="BC86" s="10"/>
      <c r="BD86" s="10"/>
      <c r="BE86" s="10"/>
      <c r="BF86" s="10"/>
      <c r="BG86" s="10"/>
      <c r="BH86" s="10"/>
    </row>
    <row r="87" spans="1:60" ht="23.25" hidden="1" customHeight="1" x14ac:dyDescent="0.2">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2"/>
        <v>0</v>
      </c>
    </row>
    <row r="88" spans="1:60" ht="23.25" hidden="1" customHeight="1" x14ac:dyDescent="0.2">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2"/>
        <v>0</v>
      </c>
      <c r="AZ88" s="10"/>
      <c r="BA88" s="10"/>
      <c r="BB88" s="10"/>
      <c r="BC88" s="10"/>
    </row>
    <row r="89" spans="1:60" ht="23.25" hidden="1" customHeigh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2"/>
        <v>0</v>
      </c>
      <c r="AZ89" s="10"/>
      <c r="BA89" s="10"/>
      <c r="BB89" s="10"/>
      <c r="BC89" s="10"/>
      <c r="BD89" s="10"/>
      <c r="BE89" s="10"/>
      <c r="BF89" s="10"/>
      <c r="BG89" s="10"/>
      <c r="BH89" s="10"/>
    </row>
    <row r="90" spans="1:60" ht="18.75" hidden="1" customHeight="1" x14ac:dyDescent="0.2">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x14ac:dyDescent="0.2">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x14ac:dyDescent="0.2">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3">$AY$90</f>
        <v>0</v>
      </c>
      <c r="AZ92" s="10"/>
      <c r="BA92" s="10"/>
      <c r="BB92" s="10"/>
      <c r="BC92" s="10"/>
      <c r="BD92" s="10"/>
      <c r="BE92" s="10"/>
      <c r="BF92" s="10"/>
      <c r="BG92" s="10"/>
      <c r="BH92" s="10"/>
    </row>
    <row r="93" spans="1:60" ht="23.25" hidden="1" customHeight="1" x14ac:dyDescent="0.2">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3"/>
        <v>0</v>
      </c>
    </row>
    <row r="94" spans="1:60" ht="23.25" hidden="1" customHeight="1" x14ac:dyDescent="0.2">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3"/>
        <v>0</v>
      </c>
      <c r="AZ94" s="10"/>
      <c r="BA94" s="10"/>
      <c r="BB94" s="10"/>
      <c r="BC94" s="10"/>
    </row>
    <row r="95" spans="1:60" ht="18.75" hidden="1" customHeight="1" x14ac:dyDescent="0.2">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x14ac:dyDescent="0.2">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x14ac:dyDescent="0.2">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4">$AY$95</f>
        <v>0</v>
      </c>
      <c r="AZ97" s="10"/>
      <c r="BA97" s="10"/>
      <c r="BB97" s="10"/>
      <c r="BC97" s="10"/>
    </row>
    <row r="98" spans="1:60" ht="23.25" hidden="1" customHeight="1" x14ac:dyDescent="0.2">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4"/>
        <v>0</v>
      </c>
      <c r="AZ98" s="10"/>
      <c r="BA98" s="10"/>
      <c r="BB98" s="10"/>
      <c r="BC98" s="10"/>
      <c r="BD98" s="10"/>
      <c r="BE98" s="10"/>
      <c r="BF98" s="10"/>
      <c r="BG98" s="10"/>
      <c r="BH98" s="10"/>
    </row>
    <row r="99" spans="1:60" ht="23.25" hidden="1" customHeight="1" thickBot="1" x14ac:dyDescent="0.25">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4"/>
        <v>0</v>
      </c>
    </row>
    <row r="100" spans="1:60" ht="31.5" customHeight="1" x14ac:dyDescent="0.2">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x14ac:dyDescent="0.2">
      <c r="A101" s="418"/>
      <c r="B101" s="419"/>
      <c r="C101" s="419"/>
      <c r="D101" s="419"/>
      <c r="E101" s="419"/>
      <c r="F101" s="420"/>
      <c r="G101" s="108" t="s">
        <v>713</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714</v>
      </c>
      <c r="AC101" s="460"/>
      <c r="AD101" s="460"/>
      <c r="AE101" s="218">
        <v>15</v>
      </c>
      <c r="AF101" s="219"/>
      <c r="AG101" s="219"/>
      <c r="AH101" s="220"/>
      <c r="AI101" s="218">
        <v>20</v>
      </c>
      <c r="AJ101" s="219"/>
      <c r="AK101" s="219"/>
      <c r="AL101" s="220"/>
      <c r="AM101" s="218">
        <v>2</v>
      </c>
      <c r="AN101" s="219"/>
      <c r="AO101" s="219"/>
      <c r="AP101" s="220"/>
      <c r="AQ101" s="282"/>
      <c r="AR101" s="282"/>
      <c r="AS101" s="282"/>
      <c r="AT101" s="282"/>
      <c r="AU101" s="218"/>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18">
        <v>22</v>
      </c>
      <c r="AF102" s="219"/>
      <c r="AG102" s="219"/>
      <c r="AH102" s="220"/>
      <c r="AI102" s="218">
        <v>20</v>
      </c>
      <c r="AJ102" s="219"/>
      <c r="AK102" s="219"/>
      <c r="AL102" s="220"/>
      <c r="AM102" s="225">
        <v>10</v>
      </c>
      <c r="AN102" s="226"/>
      <c r="AO102" s="226"/>
      <c r="AP102" s="304"/>
      <c r="AQ102" s="282"/>
      <c r="AR102" s="282"/>
      <c r="AS102" s="282"/>
      <c r="AT102" s="282"/>
      <c r="AU102" s="225"/>
      <c r="AV102" s="226"/>
      <c r="AW102" s="226"/>
      <c r="AX102" s="321"/>
    </row>
    <row r="103" spans="1:60" ht="31.5" hidden="1" customHeight="1" x14ac:dyDescent="0.2">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x14ac:dyDescent="0.2">
      <c r="A116" s="435"/>
      <c r="B116" s="436"/>
      <c r="C116" s="436"/>
      <c r="D116" s="436"/>
      <c r="E116" s="436"/>
      <c r="F116" s="437"/>
      <c r="G116" s="387" t="s">
        <v>715</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10.5</v>
      </c>
      <c r="AF116" s="282"/>
      <c r="AG116" s="282"/>
      <c r="AH116" s="282"/>
      <c r="AI116" s="282">
        <v>3.8</v>
      </c>
      <c r="AJ116" s="282"/>
      <c r="AK116" s="282"/>
      <c r="AL116" s="282"/>
      <c r="AM116" s="282">
        <v>0.8</v>
      </c>
      <c r="AN116" s="282"/>
      <c r="AO116" s="282"/>
      <c r="AP116" s="282"/>
      <c r="AQ116" s="218"/>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716</v>
      </c>
      <c r="AF117" s="550"/>
      <c r="AG117" s="550"/>
      <c r="AH117" s="550"/>
      <c r="AI117" s="550" t="s">
        <v>717</v>
      </c>
      <c r="AJ117" s="550"/>
      <c r="AK117" s="550"/>
      <c r="AL117" s="550"/>
      <c r="AM117" s="550" t="s">
        <v>777</v>
      </c>
      <c r="AN117" s="550"/>
      <c r="AO117" s="550"/>
      <c r="AP117" s="550"/>
      <c r="AQ117" s="550"/>
      <c r="AR117" s="550"/>
      <c r="AS117" s="550"/>
      <c r="AT117" s="550"/>
      <c r="AU117" s="550"/>
      <c r="AV117" s="550"/>
      <c r="AW117" s="550"/>
      <c r="AX117" s="551"/>
    </row>
    <row r="118" spans="1:51" ht="23.25" hidden="1" customHeight="1" x14ac:dyDescent="0.2">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x14ac:dyDescent="0.2">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5">$AY$132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5"/>
        <v>1</v>
      </c>
    </row>
    <row r="136" spans="1:51" ht="18.75" hidden="1" customHeight="1" x14ac:dyDescent="0.2">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6">$AY$136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6"/>
        <v>0</v>
      </c>
    </row>
    <row r="140" spans="1:51" ht="18.75" hidden="1" customHeight="1" x14ac:dyDescent="0.2">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7">$AY$140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7"/>
        <v>0</v>
      </c>
    </row>
    <row r="144" spans="1:51" ht="18.75" hidden="1" customHeight="1" x14ac:dyDescent="0.2">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8">$AY$144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8"/>
        <v>0</v>
      </c>
    </row>
    <row r="148" spans="1:51" ht="18.75" hidden="1" customHeight="1" x14ac:dyDescent="0.2">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9">$AY$148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9"/>
        <v>0</v>
      </c>
    </row>
    <row r="152" spans="1:51" ht="22.5" customHeight="1" x14ac:dyDescent="0.2">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722</v>
      </c>
      <c r="H154" s="108"/>
      <c r="I154" s="108"/>
      <c r="J154" s="108"/>
      <c r="K154" s="108"/>
      <c r="L154" s="108"/>
      <c r="M154" s="108"/>
      <c r="N154" s="108"/>
      <c r="O154" s="108"/>
      <c r="P154" s="109"/>
      <c r="Q154" s="128" t="s">
        <v>787</v>
      </c>
      <c r="R154" s="108"/>
      <c r="S154" s="108"/>
      <c r="T154" s="108"/>
      <c r="U154" s="108"/>
      <c r="V154" s="108"/>
      <c r="W154" s="108"/>
      <c r="X154" s="108"/>
      <c r="Y154" s="108"/>
      <c r="Z154" s="108"/>
      <c r="AA154" s="290"/>
      <c r="AB154" s="144"/>
      <c r="AC154" s="145"/>
      <c r="AD154" s="145"/>
      <c r="AE154" s="150" t="s">
        <v>778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20">$AY$152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20"/>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20"/>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20"/>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20"/>
        <v>1</v>
      </c>
    </row>
    <row r="159" spans="1:51" ht="22.5" hidden="1" customHeight="1" x14ac:dyDescent="0.2">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21">$AY$159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21"/>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21"/>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21"/>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21"/>
        <v>0</v>
      </c>
    </row>
    <row r="166" spans="1:51" ht="22.5" hidden="1" customHeight="1" x14ac:dyDescent="0.2">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2">$AY$166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2"/>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2"/>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2"/>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2"/>
        <v>0</v>
      </c>
    </row>
    <row r="173" spans="1:51" ht="22.5" hidden="1" customHeight="1" x14ac:dyDescent="0.2">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3">$AY$173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3"/>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3"/>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3"/>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3"/>
        <v>0</v>
      </c>
    </row>
    <row r="180" spans="1:51" ht="22.5" hidden="1" customHeight="1" x14ac:dyDescent="0.2">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4">$AY$180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4"/>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4"/>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4"/>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4"/>
        <v>0</v>
      </c>
    </row>
    <row r="187" spans="1:51" ht="23.25" customHeight="1" x14ac:dyDescent="0.2">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5">
      <c r="A189" s="190"/>
      <c r="B189" s="187"/>
      <c r="C189" s="181"/>
      <c r="D189" s="187"/>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f>$AY$187</f>
        <v>1</v>
      </c>
    </row>
    <row r="190" spans="1:51" ht="45" hidden="1" customHeight="1" x14ac:dyDescent="0.2">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5">$AY$192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5"/>
        <v>0</v>
      </c>
    </row>
    <row r="196" spans="1:51" ht="18.75" hidden="1" customHeight="1" x14ac:dyDescent="0.2">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6">$AY$196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6"/>
        <v>0</v>
      </c>
    </row>
    <row r="200" spans="1:51" ht="18.75" hidden="1" customHeight="1" x14ac:dyDescent="0.2">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7">$AY$200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7"/>
        <v>0</v>
      </c>
    </row>
    <row r="204" spans="1:51" ht="18.75" hidden="1" customHeight="1" x14ac:dyDescent="0.2">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8">$AY$204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8"/>
        <v>0</v>
      </c>
    </row>
    <row r="208" spans="1:51" ht="18.75" hidden="1" customHeight="1" x14ac:dyDescent="0.2">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9">$AY$208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9"/>
        <v>0</v>
      </c>
    </row>
    <row r="212" spans="1:51" ht="22.5" hidden="1" customHeight="1" x14ac:dyDescent="0.2">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30">$AY$212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30"/>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30"/>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30"/>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30"/>
        <v>0</v>
      </c>
    </row>
    <row r="219" spans="1:51" ht="22.5" hidden="1" customHeight="1" x14ac:dyDescent="0.2">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31">$AY$219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31"/>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31"/>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31"/>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31"/>
        <v>0</v>
      </c>
    </row>
    <row r="226" spans="1:51" ht="22.5" hidden="1" customHeight="1" x14ac:dyDescent="0.2">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2">$AY$226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2"/>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2"/>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2"/>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2"/>
        <v>0</v>
      </c>
    </row>
    <row r="233" spans="1:51" ht="22.5" hidden="1" customHeight="1" x14ac:dyDescent="0.2">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3">$AY$233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3"/>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3"/>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3"/>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3"/>
        <v>0</v>
      </c>
    </row>
    <row r="240" spans="1:51" ht="22.5" hidden="1" customHeight="1" x14ac:dyDescent="0.2">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4">$AY$240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4"/>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4"/>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4"/>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4"/>
        <v>0</v>
      </c>
    </row>
    <row r="247" spans="1:51" ht="23.25" hidden="1" customHeight="1" x14ac:dyDescent="0.2">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5">$AY$252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5"/>
        <v>0</v>
      </c>
    </row>
    <row r="256" spans="1:51" ht="18.75" hidden="1" customHeight="1" x14ac:dyDescent="0.2">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6">$AY$256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6"/>
        <v>0</v>
      </c>
    </row>
    <row r="260" spans="1:51" ht="18.75" hidden="1" customHeight="1" x14ac:dyDescent="0.2">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7">$AY$260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7"/>
        <v>0</v>
      </c>
    </row>
    <row r="264" spans="1:51" ht="18.75" hidden="1" customHeight="1" x14ac:dyDescent="0.2">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8">$AY$264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8"/>
        <v>0</v>
      </c>
    </row>
    <row r="268" spans="1:51" ht="18.75" hidden="1" customHeight="1" x14ac:dyDescent="0.2">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9">$AY$268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9"/>
        <v>0</v>
      </c>
    </row>
    <row r="272" spans="1:51" ht="22.5" hidden="1" customHeight="1" x14ac:dyDescent="0.2">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40">$AY$272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40"/>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40"/>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40"/>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40"/>
        <v>0</v>
      </c>
    </row>
    <row r="279" spans="1:51" ht="22.5" hidden="1" customHeight="1" x14ac:dyDescent="0.2">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41">$AY$279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41"/>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41"/>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41"/>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41"/>
        <v>0</v>
      </c>
    </row>
    <row r="286" spans="1:51" ht="22.5" hidden="1" customHeight="1" x14ac:dyDescent="0.2">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2">$AY$286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2"/>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2"/>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2"/>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2"/>
        <v>0</v>
      </c>
    </row>
    <row r="293" spans="1:51" ht="22.5" hidden="1" customHeight="1" x14ac:dyDescent="0.2">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3">$AY$293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3"/>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3"/>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3"/>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3"/>
        <v>0</v>
      </c>
    </row>
    <row r="300" spans="1:51" ht="22.5" hidden="1" customHeight="1" x14ac:dyDescent="0.2">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4">$AY$300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4"/>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4"/>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4"/>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4"/>
        <v>0</v>
      </c>
    </row>
    <row r="307" spans="1:51" ht="23.25" hidden="1" customHeight="1" x14ac:dyDescent="0.2">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5">$AY$312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5"/>
        <v>0</v>
      </c>
    </row>
    <row r="316" spans="1:51" ht="18.75" hidden="1" customHeight="1" x14ac:dyDescent="0.2">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6">$AY$316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6"/>
        <v>0</v>
      </c>
    </row>
    <row r="320" spans="1:51" ht="18.75" hidden="1" customHeight="1" x14ac:dyDescent="0.2">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7">$AY$320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7"/>
        <v>0</v>
      </c>
    </row>
    <row r="324" spans="1:51" ht="18.75" hidden="1" customHeight="1" x14ac:dyDescent="0.2">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8">$AY$324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8"/>
        <v>0</v>
      </c>
    </row>
    <row r="328" spans="1:51" ht="18.75" hidden="1" customHeight="1" x14ac:dyDescent="0.2">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9">$AY$328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9"/>
        <v>0</v>
      </c>
    </row>
    <row r="332" spans="1:51" ht="22.5" hidden="1" customHeight="1" x14ac:dyDescent="0.2">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50">$AY$332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50"/>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50"/>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50"/>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50"/>
        <v>0</v>
      </c>
    </row>
    <row r="339" spans="1:51" ht="22.5" hidden="1" customHeight="1" x14ac:dyDescent="0.2">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51">$AY$339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51"/>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51"/>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51"/>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51"/>
        <v>0</v>
      </c>
    </row>
    <row r="346" spans="1:51" ht="22.5" hidden="1" customHeight="1" x14ac:dyDescent="0.2">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2">$AY$346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2"/>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2"/>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2"/>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2"/>
        <v>0</v>
      </c>
    </row>
    <row r="353" spans="1:51" ht="22.5" hidden="1" customHeight="1" x14ac:dyDescent="0.2">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3">$AY$353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3"/>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3"/>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3"/>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3"/>
        <v>0</v>
      </c>
    </row>
    <row r="360" spans="1:51" ht="22.5" hidden="1" customHeight="1" x14ac:dyDescent="0.2">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4">$AY$360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4"/>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4"/>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4"/>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4"/>
        <v>0</v>
      </c>
    </row>
    <row r="367" spans="1:51" ht="23.25" hidden="1" customHeight="1" x14ac:dyDescent="0.2">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5">$AY$372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5"/>
        <v>0</v>
      </c>
    </row>
    <row r="376" spans="1:51" ht="18.75" hidden="1" customHeight="1" x14ac:dyDescent="0.2">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6">$AY$376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6"/>
        <v>0</v>
      </c>
    </row>
    <row r="380" spans="1:51" ht="18.75" hidden="1" customHeight="1" x14ac:dyDescent="0.2">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7">$AY$380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7"/>
        <v>0</v>
      </c>
    </row>
    <row r="384" spans="1:51" ht="18.75" hidden="1" customHeight="1" x14ac:dyDescent="0.2">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8">$AY$384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8"/>
        <v>0</v>
      </c>
    </row>
    <row r="388" spans="1:51" ht="18.75" hidden="1" customHeight="1" x14ac:dyDescent="0.2">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9">$AY$388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9"/>
        <v>0</v>
      </c>
    </row>
    <row r="392" spans="1:51" ht="22.5" hidden="1" customHeight="1" x14ac:dyDescent="0.2">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60">$AY$392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60"/>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60"/>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60"/>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60"/>
        <v>0</v>
      </c>
    </row>
    <row r="399" spans="1:51" ht="22.5" hidden="1" customHeight="1" x14ac:dyDescent="0.2">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61">$AY$399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61"/>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61"/>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61"/>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61"/>
        <v>0</v>
      </c>
    </row>
    <row r="406" spans="1:51" ht="22.5" hidden="1" customHeight="1" x14ac:dyDescent="0.2">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2">$AY$406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2"/>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2"/>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2"/>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2"/>
        <v>0</v>
      </c>
    </row>
    <row r="413" spans="1:51" ht="22.5" hidden="1" customHeight="1" x14ac:dyDescent="0.2">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3">$AY$413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3"/>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3"/>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3"/>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3"/>
        <v>0</v>
      </c>
    </row>
    <row r="420" spans="1:51" ht="22.5" hidden="1" customHeight="1" x14ac:dyDescent="0.2">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4">$AY$420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4"/>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4"/>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4"/>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4"/>
        <v>0</v>
      </c>
    </row>
    <row r="427" spans="1:51" ht="23.25" hidden="1" customHeight="1" x14ac:dyDescent="0.2">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102</v>
      </c>
      <c r="D430" s="928"/>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x14ac:dyDescent="0.2">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x14ac:dyDescent="0.2">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5">$AY$431</f>
        <v>0</v>
      </c>
    </row>
    <row r="434" spans="1:51" ht="23.25" hidden="1"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5"/>
        <v>0</v>
      </c>
    </row>
    <row r="435" spans="1:51" ht="23.25" hidden="1"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5"/>
        <v>0</v>
      </c>
    </row>
    <row r="436" spans="1:51" ht="18.75" hidden="1" customHeight="1" x14ac:dyDescent="0.2">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6">$AY$436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6"/>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6"/>
        <v>0</v>
      </c>
    </row>
    <row r="441" spans="1:51" ht="18.75" hidden="1" customHeight="1" x14ac:dyDescent="0.2">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7">$AY$441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7"/>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7"/>
        <v>0</v>
      </c>
    </row>
    <row r="446" spans="1:51" ht="18.75" hidden="1" customHeight="1" x14ac:dyDescent="0.2">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8">$AY$446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8"/>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8"/>
        <v>0</v>
      </c>
    </row>
    <row r="451" spans="1:51" ht="18.75" hidden="1" customHeight="1" x14ac:dyDescent="0.2">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9">$AY$451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9"/>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9"/>
        <v>0</v>
      </c>
    </row>
    <row r="456" spans="1:51" ht="18.75" hidden="1" customHeight="1" x14ac:dyDescent="0.2">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70">$AY$456</f>
        <v>0</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70"/>
        <v>0</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70"/>
        <v>0</v>
      </c>
    </row>
    <row r="461" spans="1:51" ht="18.75" hidden="1" customHeight="1" x14ac:dyDescent="0.2">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71">$AY$461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71"/>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71"/>
        <v>0</v>
      </c>
    </row>
    <row r="466" spans="1:51" ht="18.75" hidden="1" customHeight="1" x14ac:dyDescent="0.2">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2">$AY$466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2"/>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2"/>
        <v>0</v>
      </c>
    </row>
    <row r="471" spans="1:51" ht="18.75" hidden="1" customHeight="1" x14ac:dyDescent="0.2">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3">$AY$471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3"/>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3"/>
        <v>0</v>
      </c>
    </row>
    <row r="476" spans="1:51" ht="18.75" hidden="1" customHeight="1" x14ac:dyDescent="0.2">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4">$AY$476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4"/>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4"/>
        <v>0</v>
      </c>
    </row>
    <row r="481" spans="1:51" ht="23.9" hidden="1" customHeight="1" x14ac:dyDescent="0.2">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2">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5">$AY$485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5"/>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5"/>
        <v>0</v>
      </c>
    </row>
    <row r="490" spans="1:51" ht="18.75" hidden="1" customHeight="1" x14ac:dyDescent="0.2">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6">$AY$490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6"/>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6"/>
        <v>0</v>
      </c>
    </row>
    <row r="495" spans="1:51" ht="18.75" hidden="1" customHeight="1" x14ac:dyDescent="0.2">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7">$AY$495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7"/>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7"/>
        <v>0</v>
      </c>
    </row>
    <row r="500" spans="1:51" ht="18.75" hidden="1" customHeight="1" x14ac:dyDescent="0.2">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8">$AY$500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8"/>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8"/>
        <v>0</v>
      </c>
    </row>
    <row r="505" spans="1:51" ht="18.75" hidden="1" customHeight="1" x14ac:dyDescent="0.2">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9">$AY$505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9"/>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9"/>
        <v>0</v>
      </c>
    </row>
    <row r="510" spans="1:51" ht="18.75" hidden="1" customHeight="1" x14ac:dyDescent="0.2">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80">$AY$510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80"/>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80"/>
        <v>0</v>
      </c>
    </row>
    <row r="515" spans="1:51" ht="18.75" hidden="1" customHeight="1" x14ac:dyDescent="0.2">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81">$AY$515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81"/>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81"/>
        <v>0</v>
      </c>
    </row>
    <row r="520" spans="1:51" ht="18.75" hidden="1" customHeight="1" x14ac:dyDescent="0.2">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2">$AY$520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2"/>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2"/>
        <v>0</v>
      </c>
    </row>
    <row r="525" spans="1:51" ht="18.75" hidden="1" customHeight="1" x14ac:dyDescent="0.2">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3">$AY$525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3"/>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3"/>
        <v>0</v>
      </c>
    </row>
    <row r="530" spans="1:51" ht="18.75" hidden="1" customHeight="1" x14ac:dyDescent="0.2">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4">$AY$530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4"/>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4"/>
        <v>0</v>
      </c>
    </row>
    <row r="535" spans="1:51" ht="23.9" hidden="1" customHeight="1" x14ac:dyDescent="0.2">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2">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5">$AY$539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5"/>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5"/>
        <v>0</v>
      </c>
    </row>
    <row r="544" spans="1:51" ht="18.75" hidden="1" customHeight="1" x14ac:dyDescent="0.2">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6">$AY$544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6"/>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6"/>
        <v>0</v>
      </c>
    </row>
    <row r="549" spans="1:51" ht="18.75" hidden="1" customHeight="1" x14ac:dyDescent="0.2">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7">$AY$549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7"/>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7"/>
        <v>0</v>
      </c>
    </row>
    <row r="554" spans="1:51" ht="18.75" hidden="1" customHeight="1" x14ac:dyDescent="0.2">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8">$AY$554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8"/>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8"/>
        <v>0</v>
      </c>
    </row>
    <row r="559" spans="1:51" ht="18.75" hidden="1" customHeight="1" x14ac:dyDescent="0.2">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9">$AY$559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9"/>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9"/>
        <v>0</v>
      </c>
    </row>
    <row r="564" spans="1:51" ht="18.75" hidden="1" customHeight="1" x14ac:dyDescent="0.2">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90">$AY$564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90"/>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90"/>
        <v>0</v>
      </c>
    </row>
    <row r="569" spans="1:51" ht="18.75" hidden="1" customHeight="1" x14ac:dyDescent="0.2">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91">$AY$569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91"/>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91"/>
        <v>0</v>
      </c>
    </row>
    <row r="574" spans="1:51" ht="18.75" hidden="1" customHeight="1" x14ac:dyDescent="0.2">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2">$AY$574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2"/>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2"/>
        <v>0</v>
      </c>
    </row>
    <row r="579" spans="1:51" ht="18.75" hidden="1" customHeight="1" x14ac:dyDescent="0.2">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3">$AY$579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3"/>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3"/>
        <v>0</v>
      </c>
    </row>
    <row r="584" spans="1:51" ht="18.75" hidden="1" customHeight="1" x14ac:dyDescent="0.2">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4">$AY$584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4"/>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4"/>
        <v>0</v>
      </c>
    </row>
    <row r="589" spans="1:51" ht="23.9" hidden="1" customHeight="1" x14ac:dyDescent="0.2">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2">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5">$AY$593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5"/>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5"/>
        <v>0</v>
      </c>
    </row>
    <row r="598" spans="1:51" ht="18.75" hidden="1" customHeight="1" x14ac:dyDescent="0.2">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6">$AY$598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6"/>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6"/>
        <v>0</v>
      </c>
    </row>
    <row r="603" spans="1:51" ht="18.75" hidden="1" customHeight="1" x14ac:dyDescent="0.2">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7">$AY$603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7"/>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7"/>
        <v>0</v>
      </c>
    </row>
    <row r="608" spans="1:51" ht="18.75" hidden="1" customHeight="1" x14ac:dyDescent="0.2">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8">$AY$608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8"/>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8"/>
        <v>0</v>
      </c>
    </row>
    <row r="613" spans="1:51" ht="18.75" hidden="1" customHeight="1" x14ac:dyDescent="0.2">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9">$AY$613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9"/>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9"/>
        <v>0</v>
      </c>
    </row>
    <row r="618" spans="1:51" ht="18.75" hidden="1" customHeight="1" x14ac:dyDescent="0.2">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100">$AY$618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100"/>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100"/>
        <v>0</v>
      </c>
    </row>
    <row r="623" spans="1:51" ht="18.75" hidden="1" customHeight="1" x14ac:dyDescent="0.2">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101">$AY$623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101"/>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101"/>
        <v>0</v>
      </c>
    </row>
    <row r="628" spans="1:51" ht="18.75" hidden="1" customHeight="1" x14ac:dyDescent="0.2">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2">$AY$628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2"/>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2"/>
        <v>0</v>
      </c>
    </row>
    <row r="633" spans="1:51" ht="18.75" hidden="1" customHeight="1" x14ac:dyDescent="0.2">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3">$AY$633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3"/>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3"/>
        <v>0</v>
      </c>
    </row>
    <row r="638" spans="1:51" ht="18.75" hidden="1" customHeight="1" x14ac:dyDescent="0.2">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4">$AY$638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4"/>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4"/>
        <v>0</v>
      </c>
    </row>
    <row r="643" spans="1:51" ht="23.9" hidden="1" customHeight="1" x14ac:dyDescent="0.2">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2">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5">$AY$647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5"/>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5"/>
        <v>0</v>
      </c>
    </row>
    <row r="652" spans="1:51" ht="18.75" hidden="1" customHeight="1" x14ac:dyDescent="0.2">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6">$AY$652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6"/>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6"/>
        <v>0</v>
      </c>
    </row>
    <row r="657" spans="1:51" ht="18.75" hidden="1" customHeight="1" x14ac:dyDescent="0.2">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7">$AY$657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7"/>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7"/>
        <v>0</v>
      </c>
    </row>
    <row r="662" spans="1:51" ht="18.75" hidden="1" customHeight="1" x14ac:dyDescent="0.2">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8">$AY$662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8"/>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8"/>
        <v>0</v>
      </c>
    </row>
    <row r="667" spans="1:51" ht="18.75" hidden="1" customHeight="1" x14ac:dyDescent="0.2">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9">$AY$667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9"/>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9"/>
        <v>0</v>
      </c>
    </row>
    <row r="672" spans="1:51" ht="18.75" hidden="1" customHeight="1" x14ac:dyDescent="0.2">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10">$AY$672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10"/>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10"/>
        <v>0</v>
      </c>
    </row>
    <row r="677" spans="1:51" ht="18.75" hidden="1" customHeight="1" x14ac:dyDescent="0.2">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11">$AY$677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11"/>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11"/>
        <v>0</v>
      </c>
    </row>
    <row r="682" spans="1:51" ht="18.75" hidden="1" customHeight="1" x14ac:dyDescent="0.2">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2">$AY$682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2"/>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2"/>
        <v>0</v>
      </c>
    </row>
    <row r="687" spans="1:51" ht="18.75" hidden="1" customHeight="1" x14ac:dyDescent="0.2">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3">$AY$687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3"/>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3"/>
        <v>0</v>
      </c>
    </row>
    <row r="692" spans="1:51" ht="18.75" hidden="1" customHeight="1" x14ac:dyDescent="0.2">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4">$AY$692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4"/>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4"/>
        <v>0</v>
      </c>
    </row>
    <row r="697" spans="1:51" ht="23.9" hidden="1" customHeight="1" x14ac:dyDescent="0.2">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2">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2">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700</v>
      </c>
      <c r="AE702" s="342"/>
      <c r="AF702" s="342"/>
      <c r="AG702" s="379" t="s">
        <v>725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2">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700</v>
      </c>
      <c r="AE703" s="323"/>
      <c r="AF703" s="323"/>
      <c r="AG703" s="104" t="s">
        <v>726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700</v>
      </c>
      <c r="AE704" s="782"/>
      <c r="AF704" s="782"/>
      <c r="AG704" s="168" t="s">
        <v>727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123</v>
      </c>
      <c r="B705" s="639"/>
      <c r="C705" s="817" t="s">
        <v>124</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700</v>
      </c>
      <c r="AE705" s="714"/>
      <c r="AF705" s="714"/>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735</v>
      </c>
      <c r="AE708" s="603"/>
      <c r="AF708" s="603"/>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700</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700</v>
      </c>
      <c r="AE711" s="323"/>
      <c r="AF711" s="323"/>
      <c r="AG711" s="104" t="s">
        <v>730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700</v>
      </c>
      <c r="AE712" s="782"/>
      <c r="AF712" s="782"/>
      <c r="AG712" s="806" t="s">
        <v>731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40"/>
      <c r="B713" s="642"/>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700</v>
      </c>
      <c r="AE714" s="804"/>
      <c r="AF714" s="805"/>
      <c r="AG714" s="735" t="s">
        <v>732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8"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700</v>
      </c>
      <c r="AE715" s="603"/>
      <c r="AF715" s="654"/>
      <c r="AG715" s="741" t="s">
        <v>733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700</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5" t="s">
        <v>139</v>
      </c>
      <c r="B719" s="776"/>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7"/>
      <c r="B722" s="778"/>
      <c r="C722" s="293"/>
      <c r="D722" s="294"/>
      <c r="E722" s="294"/>
      <c r="F722" s="295"/>
      <c r="G722" s="284"/>
      <c r="H722" s="285"/>
      <c r="I722" s="77" t="str">
        <f t="shared" ref="I722:I725" si="115">IF(OR(G722="　", G722=""), "", "-")</f>
        <v/>
      </c>
      <c r="J722" s="288"/>
      <c r="K722" s="288"/>
      <c r="L722" s="77" t="str">
        <f t="shared" ref="L722:L725" si="116">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7"/>
      <c r="B723" s="778"/>
      <c r="C723" s="293"/>
      <c r="D723" s="294"/>
      <c r="E723" s="294"/>
      <c r="F723" s="295"/>
      <c r="G723" s="284"/>
      <c r="H723" s="285"/>
      <c r="I723" s="77" t="str">
        <f t="shared" si="115"/>
        <v/>
      </c>
      <c r="J723" s="288"/>
      <c r="K723" s="288"/>
      <c r="L723" s="77" t="str">
        <f t="shared" si="116"/>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7"/>
      <c r="B724" s="778"/>
      <c r="C724" s="293"/>
      <c r="D724" s="294"/>
      <c r="E724" s="294"/>
      <c r="F724" s="295"/>
      <c r="G724" s="284"/>
      <c r="H724" s="285"/>
      <c r="I724" s="77" t="str">
        <f t="shared" si="115"/>
        <v/>
      </c>
      <c r="J724" s="288"/>
      <c r="K724" s="288"/>
      <c r="L724" s="77" t="str">
        <f t="shared" si="116"/>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9"/>
      <c r="B725" s="780"/>
      <c r="C725" s="293"/>
      <c r="D725" s="294"/>
      <c r="E725" s="294"/>
      <c r="F725" s="295"/>
      <c r="G725" s="286"/>
      <c r="H725" s="287"/>
      <c r="I725" s="79" t="str">
        <f t="shared" si="115"/>
        <v/>
      </c>
      <c r="J725" s="289"/>
      <c r="K725" s="289"/>
      <c r="L725" s="79" t="str">
        <f t="shared" si="116"/>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144</v>
      </c>
      <c r="B726" s="798"/>
      <c r="C726" s="811" t="s">
        <v>145</v>
      </c>
      <c r="D726" s="833"/>
      <c r="E726" s="833"/>
      <c r="F726" s="834"/>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9"/>
      <c r="B727" s="800"/>
      <c r="C727" s="747" t="s">
        <v>146</v>
      </c>
      <c r="D727" s="748"/>
      <c r="E727" s="748"/>
      <c r="F727" s="749"/>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5">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5">
      <c r="A731" s="671"/>
      <c r="B731" s="672"/>
      <c r="C731" s="672"/>
      <c r="D731" s="672"/>
      <c r="E731" s="673"/>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5">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2">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4" t="s">
        <v>152</v>
      </c>
      <c r="B737" s="211"/>
      <c r="C737" s="211"/>
      <c r="D737" s="212"/>
      <c r="E737" s="951" t="s">
        <v>780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2">
      <c r="A738" s="361" t="s">
        <v>153</v>
      </c>
      <c r="B738" s="361"/>
      <c r="C738" s="361"/>
      <c r="D738" s="361"/>
      <c r="E738" s="951" t="s">
        <v>781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2">
      <c r="A739" s="361" t="s">
        <v>154</v>
      </c>
      <c r="B739" s="361"/>
      <c r="C739" s="361"/>
      <c r="D739" s="361"/>
      <c r="E739" s="951" t="s">
        <v>782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2">
      <c r="A740" s="361" t="s">
        <v>155</v>
      </c>
      <c r="B740" s="361"/>
      <c r="C740" s="361"/>
      <c r="D740" s="361"/>
      <c r="E740" s="951" t="s">
        <v>783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2">
      <c r="A741" s="361" t="s">
        <v>156</v>
      </c>
      <c r="B741" s="361"/>
      <c r="C741" s="361"/>
      <c r="D741" s="361"/>
      <c r="E741" s="951" t="s">
        <v>784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2">
      <c r="A742" s="361" t="s">
        <v>157</v>
      </c>
      <c r="B742" s="361"/>
      <c r="C742" s="361"/>
      <c r="D742" s="361"/>
      <c r="E742" s="951" t="s">
        <v>783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2">
      <c r="A743" s="361" t="s">
        <v>158</v>
      </c>
      <c r="B743" s="361"/>
      <c r="C743" s="361"/>
      <c r="D743" s="361"/>
      <c r="E743" s="951" t="s">
        <v>783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2">
      <c r="A744" s="361" t="s">
        <v>159</v>
      </c>
      <c r="B744" s="361"/>
      <c r="C744" s="361"/>
      <c r="D744" s="361"/>
      <c r="E744" s="951" t="s">
        <v>783</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2">
      <c r="A745" s="361" t="s">
        <v>20</v>
      </c>
      <c r="B745" s="361"/>
      <c r="C745" s="361"/>
      <c r="D745" s="361"/>
      <c r="E745" s="985" t="s">
        <v>785</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51"/>
      <c r="AP745" s="952"/>
      <c r="AQ745" s="952"/>
      <c r="AR745" s="952"/>
      <c r="AS745" s="952"/>
      <c r="AT745" s="952"/>
      <c r="AU745" s="952"/>
      <c r="AV745" s="952"/>
      <c r="AW745" s="952"/>
      <c r="AX745" s="953"/>
    </row>
    <row r="746" spans="1:51" ht="24.75" customHeight="1" x14ac:dyDescent="0.2">
      <c r="A746" s="361" t="s">
        <v>160</v>
      </c>
      <c r="B746" s="361"/>
      <c r="C746" s="361"/>
      <c r="D746" s="361"/>
      <c r="E746" s="957" t="s">
        <v>696</v>
      </c>
      <c r="F746" s="955"/>
      <c r="G746" s="955"/>
      <c r="H746" s="100" t="str">
        <f>IF(E746="","","-")</f>
        <v>-</v>
      </c>
      <c r="I746" s="955"/>
      <c r="J746" s="955"/>
      <c r="K746" s="100" t="str">
        <f>IF(I746="","","-")</f>
        <v/>
      </c>
      <c r="L746" s="956">
        <v>10</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2">
      <c r="A747" s="361" t="s">
        <v>45</v>
      </c>
      <c r="B747" s="361"/>
      <c r="C747" s="361"/>
      <c r="D747" s="361"/>
      <c r="E747" s="957" t="s">
        <v>696</v>
      </c>
      <c r="F747" s="955"/>
      <c r="G747" s="955"/>
      <c r="H747" s="100" t="str">
        <f>IF(E747="","","-")</f>
        <v>-</v>
      </c>
      <c r="I747" s="955"/>
      <c r="J747" s="955"/>
      <c r="K747" s="100" t="str">
        <f>IF(I747="","","-")</f>
        <v/>
      </c>
      <c r="L747" s="956">
        <v>10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x14ac:dyDescent="0.2">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163</v>
      </c>
      <c r="B787" s="627"/>
      <c r="C787" s="627"/>
      <c r="D787" s="627"/>
      <c r="E787" s="627"/>
      <c r="F787" s="628"/>
      <c r="G787" s="593" t="s">
        <v>746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2">
      <c r="A788" s="629"/>
      <c r="B788" s="630"/>
      <c r="C788" s="630"/>
      <c r="D788" s="630"/>
      <c r="E788" s="630"/>
      <c r="F788" s="631"/>
      <c r="G788" s="811"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7"/>
      <c r="AC788" s="811"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24.75" customHeight="1" x14ac:dyDescent="0.2">
      <c r="A789" s="629"/>
      <c r="B789" s="630"/>
      <c r="C789" s="630"/>
      <c r="D789" s="630"/>
      <c r="E789" s="630"/>
      <c r="F789" s="631"/>
      <c r="G789" s="668" t="s">
        <v>788</v>
      </c>
      <c r="H789" s="669"/>
      <c r="I789" s="669"/>
      <c r="J789" s="669"/>
      <c r="K789" s="670"/>
      <c r="L789" s="662" t="s">
        <v>789</v>
      </c>
      <c r="M789" s="663"/>
      <c r="N789" s="663"/>
      <c r="O789" s="663"/>
      <c r="P789" s="663"/>
      <c r="Q789" s="663"/>
      <c r="R789" s="663"/>
      <c r="S789" s="663"/>
      <c r="T789" s="663"/>
      <c r="U789" s="663"/>
      <c r="V789" s="663"/>
      <c r="W789" s="663"/>
      <c r="X789" s="664"/>
      <c r="Y789" s="382">
        <v>1</v>
      </c>
      <c r="Z789" s="383"/>
      <c r="AA789" s="383"/>
      <c r="AB789" s="801"/>
      <c r="AC789" s="668"/>
      <c r="AD789" s="669"/>
      <c r="AE789" s="669"/>
      <c r="AF789" s="669"/>
      <c r="AG789" s="670"/>
      <c r="AH789" s="662"/>
      <c r="AI789" s="663"/>
      <c r="AJ789" s="663"/>
      <c r="AK789" s="663"/>
      <c r="AL789" s="663"/>
      <c r="AM789" s="663"/>
      <c r="AN789" s="663"/>
      <c r="AO789" s="663"/>
      <c r="AP789" s="663"/>
      <c r="AQ789" s="663"/>
      <c r="AR789" s="663"/>
      <c r="AS789" s="663"/>
      <c r="AT789" s="664"/>
      <c r="AU789" s="382">
        <v>0.1</v>
      </c>
      <c r="AV789" s="383"/>
      <c r="AW789" s="383"/>
      <c r="AX789" s="384"/>
    </row>
    <row r="790" spans="1:51" ht="24.75"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22" t="s">
        <v>31</v>
      </c>
      <c r="H799" s="823"/>
      <c r="I799" s="823"/>
      <c r="J799" s="823"/>
      <c r="K799" s="823"/>
      <c r="L799" s="824"/>
      <c r="M799" s="825"/>
      <c r="N799" s="825"/>
      <c r="O799" s="825"/>
      <c r="P799" s="825"/>
      <c r="Q799" s="825"/>
      <c r="R799" s="825"/>
      <c r="S799" s="825"/>
      <c r="T799" s="825"/>
      <c r="U799" s="825"/>
      <c r="V799" s="825"/>
      <c r="W799" s="825"/>
      <c r="X799" s="826"/>
      <c r="Y799" s="827">
        <f>SUM(Y789:AB798)</f>
        <v>1</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0.1</v>
      </c>
      <c r="AV799" s="828"/>
      <c r="AW799" s="828"/>
      <c r="AX799" s="830"/>
    </row>
    <row r="800" spans="1:51" ht="24.75" customHeight="1" x14ac:dyDescent="0.2">
      <c r="A800" s="629"/>
      <c r="B800" s="630"/>
      <c r="C800" s="630"/>
      <c r="D800" s="630"/>
      <c r="E800" s="630"/>
      <c r="F800" s="631"/>
      <c r="G800" s="593" t="s">
        <v>741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742</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customHeight="1" x14ac:dyDescent="0.2">
      <c r="A801" s="629"/>
      <c r="B801" s="630"/>
      <c r="C801" s="630"/>
      <c r="D801" s="630"/>
      <c r="E801" s="630"/>
      <c r="F801" s="631"/>
      <c r="G801" s="811"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7"/>
      <c r="AC801" s="811"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v>0.4</v>
      </c>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v>0.2</v>
      </c>
      <c r="AV802" s="383"/>
      <c r="AW802" s="383"/>
      <c r="AX802" s="384"/>
      <c r="AY802">
        <f t="shared" ref="AY802:AY812" si="117">$AY$800</f>
        <v>0</v>
      </c>
    </row>
    <row r="803" spans="1:51" ht="24.75"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7"/>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7"/>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7"/>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7"/>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7"/>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7"/>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7"/>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7"/>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7"/>
        <v>0</v>
      </c>
    </row>
    <row r="812" spans="1:51" ht="24.75" customHeight="1" thickBot="1" x14ac:dyDescent="0.25">
      <c r="A812" s="629"/>
      <c r="B812" s="630"/>
      <c r="C812" s="630"/>
      <c r="D812" s="630"/>
      <c r="E812" s="630"/>
      <c r="F812" s="631"/>
      <c r="G812" s="822" t="s">
        <v>31</v>
      </c>
      <c r="H812" s="823"/>
      <c r="I812" s="823"/>
      <c r="J812" s="823"/>
      <c r="K812" s="823"/>
      <c r="L812" s="824"/>
      <c r="M812" s="825"/>
      <c r="N812" s="825"/>
      <c r="O812" s="825"/>
      <c r="P812" s="825"/>
      <c r="Q812" s="825"/>
      <c r="R812" s="825"/>
      <c r="S812" s="825"/>
      <c r="T812" s="825"/>
      <c r="U812" s="825"/>
      <c r="V812" s="825"/>
      <c r="W812" s="825"/>
      <c r="X812" s="826"/>
      <c r="Y812" s="827">
        <f>SUM(Y802:AB811)</f>
        <v>0.4</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0.2</v>
      </c>
      <c r="AV812" s="828"/>
      <c r="AW812" s="828"/>
      <c r="AX812" s="830"/>
      <c r="AY812">
        <f t="shared" si="117"/>
        <v>0</v>
      </c>
    </row>
    <row r="813" spans="1:51" ht="24.75" customHeight="1" x14ac:dyDescent="0.2">
      <c r="A813" s="629"/>
      <c r="B813" s="630"/>
      <c r="C813" s="630"/>
      <c r="D813" s="630"/>
      <c r="E813" s="630"/>
      <c r="F813" s="631"/>
      <c r="G813" s="593" t="s">
        <v>743</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744</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2">
      <c r="A814" s="629"/>
      <c r="B814" s="630"/>
      <c r="C814" s="630"/>
      <c r="D814" s="630"/>
      <c r="E814" s="630"/>
      <c r="F814" s="631"/>
      <c r="G814" s="811"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7"/>
      <c r="AC814" s="811"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2</v>
      </c>
    </row>
    <row r="815" spans="1:51" ht="24.75" customHeight="1" x14ac:dyDescent="0.2">
      <c r="A815" s="629"/>
      <c r="B815" s="630"/>
      <c r="C815" s="630"/>
      <c r="D815" s="630"/>
      <c r="E815" s="630"/>
      <c r="F815" s="631"/>
      <c r="G815" s="668" t="s">
        <v>790</v>
      </c>
      <c r="H815" s="669"/>
      <c r="I815" s="669"/>
      <c r="J815" s="669"/>
      <c r="K815" s="670"/>
      <c r="L815" s="662" t="s">
        <v>791</v>
      </c>
      <c r="M815" s="663"/>
      <c r="N815" s="663"/>
      <c r="O815" s="663"/>
      <c r="P815" s="663"/>
      <c r="Q815" s="663"/>
      <c r="R815" s="663"/>
      <c r="S815" s="663"/>
      <c r="T815" s="663"/>
      <c r="U815" s="663"/>
      <c r="V815" s="663"/>
      <c r="W815" s="663"/>
      <c r="X815" s="664"/>
      <c r="Y815" s="382">
        <v>3.6</v>
      </c>
      <c r="Z815" s="383"/>
      <c r="AA815" s="383"/>
      <c r="AB815" s="801"/>
      <c r="AC815" s="668" t="s">
        <v>790</v>
      </c>
      <c r="AD815" s="669"/>
      <c r="AE815" s="669"/>
      <c r="AF815" s="669"/>
      <c r="AG815" s="670"/>
      <c r="AH815" s="662" t="s">
        <v>792</v>
      </c>
      <c r="AI815" s="663"/>
      <c r="AJ815" s="663"/>
      <c r="AK815" s="663"/>
      <c r="AL815" s="663"/>
      <c r="AM815" s="663"/>
      <c r="AN815" s="663"/>
      <c r="AO815" s="663"/>
      <c r="AP815" s="663"/>
      <c r="AQ815" s="663"/>
      <c r="AR815" s="663"/>
      <c r="AS815" s="663"/>
      <c r="AT815" s="664"/>
      <c r="AU815" s="382">
        <v>3.5</v>
      </c>
      <c r="AV815" s="383"/>
      <c r="AW815" s="383"/>
      <c r="AX815" s="384"/>
      <c r="AY815">
        <f t="shared" ref="AY815:AY825" si="118">$AY$813</f>
        <v>2</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8"/>
        <v>2</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8"/>
        <v>2</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8"/>
        <v>2</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8"/>
        <v>2</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8"/>
        <v>2</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8"/>
        <v>2</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8"/>
        <v>2</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8"/>
        <v>2</v>
      </c>
    </row>
    <row r="824" spans="1:51" ht="24.75"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8"/>
        <v>2</v>
      </c>
    </row>
    <row r="825" spans="1:51" ht="24.75" customHeight="1" thickBot="1" x14ac:dyDescent="0.25">
      <c r="A825" s="629"/>
      <c r="B825" s="630"/>
      <c r="C825" s="630"/>
      <c r="D825" s="630"/>
      <c r="E825" s="630"/>
      <c r="F825" s="631"/>
      <c r="G825" s="822" t="s">
        <v>31</v>
      </c>
      <c r="H825" s="823"/>
      <c r="I825" s="823"/>
      <c r="J825" s="823"/>
      <c r="K825" s="823"/>
      <c r="L825" s="824"/>
      <c r="M825" s="825"/>
      <c r="N825" s="825"/>
      <c r="O825" s="825"/>
      <c r="P825" s="825"/>
      <c r="Q825" s="825"/>
      <c r="R825" s="825"/>
      <c r="S825" s="825"/>
      <c r="T825" s="825"/>
      <c r="U825" s="825"/>
      <c r="V825" s="825"/>
      <c r="W825" s="825"/>
      <c r="X825" s="826"/>
      <c r="Y825" s="827">
        <f>SUM(Y815:AB824)</f>
        <v>3.6</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3.5</v>
      </c>
      <c r="AV825" s="828"/>
      <c r="AW825" s="828"/>
      <c r="AX825" s="830"/>
      <c r="AY825">
        <f t="shared" si="118"/>
        <v>2</v>
      </c>
    </row>
    <row r="826" spans="1:51" ht="24.75" customHeight="1" x14ac:dyDescent="0.2">
      <c r="A826" s="629"/>
      <c r="B826" s="630"/>
      <c r="C826" s="630"/>
      <c r="D826" s="630"/>
      <c r="E826" s="630"/>
      <c r="F826" s="631"/>
      <c r="G826" s="593" t="s">
        <v>739</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168</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customHeight="1" x14ac:dyDescent="0.2">
      <c r="A827" s="629"/>
      <c r="B827" s="630"/>
      <c r="C827" s="630"/>
      <c r="D827" s="630"/>
      <c r="E827" s="630"/>
      <c r="F827" s="631"/>
      <c r="G827" s="811"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7"/>
      <c r="AC827" s="811"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v>0.2</v>
      </c>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9">$AY$826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9"/>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9"/>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9"/>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9"/>
        <v>0</v>
      </c>
    </row>
    <row r="833" spans="1:51" ht="24.75"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9"/>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9"/>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9"/>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9"/>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9"/>
        <v>0</v>
      </c>
    </row>
    <row r="838" spans="1:51" ht="24.75" customHeight="1" x14ac:dyDescent="0.2">
      <c r="A838" s="629"/>
      <c r="B838" s="630"/>
      <c r="C838" s="630"/>
      <c r="D838" s="630"/>
      <c r="E838" s="630"/>
      <c r="F838" s="631"/>
      <c r="G838" s="822" t="s">
        <v>31</v>
      </c>
      <c r="H838" s="823"/>
      <c r="I838" s="823"/>
      <c r="J838" s="823"/>
      <c r="K838" s="823"/>
      <c r="L838" s="824"/>
      <c r="M838" s="825"/>
      <c r="N838" s="825"/>
      <c r="O838" s="825"/>
      <c r="P838" s="825"/>
      <c r="Q838" s="825"/>
      <c r="R838" s="825"/>
      <c r="S838" s="825"/>
      <c r="T838" s="825"/>
      <c r="U838" s="825"/>
      <c r="V838" s="825"/>
      <c r="W838" s="825"/>
      <c r="X838" s="826"/>
      <c r="Y838" s="827">
        <f>SUM(Y828:AB837)</f>
        <v>0.2</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9"/>
        <v>0</v>
      </c>
    </row>
    <row r="839" spans="1:51" ht="24.75" customHeight="1" thickBot="1" x14ac:dyDescent="0.25">
      <c r="A839" s="900" t="s">
        <v>169</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172</v>
      </c>
      <c r="D844" s="360"/>
      <c r="E844" s="360"/>
      <c r="F844" s="360"/>
      <c r="G844" s="360"/>
      <c r="H844" s="360"/>
      <c r="I844" s="360"/>
      <c r="J844" s="152" t="s">
        <v>173</v>
      </c>
      <c r="K844" s="361"/>
      <c r="L844" s="361"/>
      <c r="M844" s="361"/>
      <c r="N844" s="361"/>
      <c r="O844" s="361"/>
      <c r="P844" s="247" t="s">
        <v>174</v>
      </c>
      <c r="Q844" s="247"/>
      <c r="R844" s="247"/>
      <c r="S844" s="247"/>
      <c r="T844" s="247"/>
      <c r="U844" s="247"/>
      <c r="V844" s="247"/>
      <c r="W844" s="247"/>
      <c r="X844" s="247"/>
      <c r="Y844" s="362" t="s">
        <v>175</v>
      </c>
      <c r="Z844" s="363"/>
      <c r="AA844" s="363"/>
      <c r="AB844" s="363"/>
      <c r="AC844" s="152" t="s">
        <v>176</v>
      </c>
      <c r="AD844" s="152"/>
      <c r="AE844" s="152"/>
      <c r="AF844" s="152"/>
      <c r="AG844" s="152"/>
      <c r="AH844" s="362" t="s">
        <v>177</v>
      </c>
      <c r="AI844" s="360"/>
      <c r="AJ844" s="360"/>
      <c r="AK844" s="360"/>
      <c r="AL844" s="360" t="s">
        <v>178</v>
      </c>
      <c r="AM844" s="360"/>
      <c r="AN844" s="360"/>
      <c r="AO844" s="364"/>
      <c r="AP844" s="365" t="s">
        <v>179</v>
      </c>
      <c r="AQ844" s="365"/>
      <c r="AR844" s="365"/>
      <c r="AS844" s="365"/>
      <c r="AT844" s="365"/>
      <c r="AU844" s="365"/>
      <c r="AV844" s="365"/>
      <c r="AW844" s="365"/>
      <c r="AX844" s="365"/>
    </row>
    <row r="845" spans="1:51" ht="30" customHeight="1" x14ac:dyDescent="0.2">
      <c r="A845" s="370">
        <v>1</v>
      </c>
      <c r="B845" s="370">
        <v>1</v>
      </c>
      <c r="C845" s="358" t="s">
        <v>745</v>
      </c>
      <c r="D845" s="343"/>
      <c r="E845" s="343"/>
      <c r="F845" s="343"/>
      <c r="G845" s="343"/>
      <c r="H845" s="343"/>
      <c r="I845" s="343"/>
      <c r="J845" s="344">
        <v>1010901011705</v>
      </c>
      <c r="K845" s="345"/>
      <c r="L845" s="345"/>
      <c r="M845" s="345"/>
      <c r="N845" s="345"/>
      <c r="O845" s="345"/>
      <c r="P845" s="359" t="s">
        <v>747</v>
      </c>
      <c r="Q845" s="346"/>
      <c r="R845" s="346"/>
      <c r="S845" s="346"/>
      <c r="T845" s="346"/>
      <c r="U845" s="346"/>
      <c r="V845" s="346"/>
      <c r="W845" s="346"/>
      <c r="X845" s="346"/>
      <c r="Y845" s="347">
        <v>1</v>
      </c>
      <c r="Z845" s="348"/>
      <c r="AA845" s="348"/>
      <c r="AB845" s="349"/>
      <c r="AC845" s="350" t="s">
        <v>295</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2">
      <c r="A846" s="370">
        <v>2</v>
      </c>
      <c r="B846" s="370">
        <v>1</v>
      </c>
      <c r="C846" s="358" t="s">
        <v>748</v>
      </c>
      <c r="D846" s="343"/>
      <c r="E846" s="343"/>
      <c r="F846" s="343"/>
      <c r="G846" s="343"/>
      <c r="H846" s="343"/>
      <c r="I846" s="343"/>
      <c r="J846" s="344">
        <v>4011101019544</v>
      </c>
      <c r="K846" s="345"/>
      <c r="L846" s="345"/>
      <c r="M846" s="345"/>
      <c r="N846" s="345"/>
      <c r="O846" s="345"/>
      <c r="P846" s="359" t="s">
        <v>749</v>
      </c>
      <c r="Q846" s="346"/>
      <c r="R846" s="346"/>
      <c r="S846" s="346"/>
      <c r="T846" s="346"/>
      <c r="U846" s="346"/>
      <c r="V846" s="346"/>
      <c r="W846" s="346"/>
      <c r="X846" s="346"/>
      <c r="Y846" s="347">
        <v>0.5</v>
      </c>
      <c r="Z846" s="348"/>
      <c r="AA846" s="348"/>
      <c r="AB846" s="349"/>
      <c r="AC846" s="350" t="s">
        <v>284</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x14ac:dyDescent="0.2">
      <c r="A847" s="370">
        <v>3</v>
      </c>
      <c r="B847" s="370">
        <v>1</v>
      </c>
      <c r="C847" s="358" t="s">
        <v>750</v>
      </c>
      <c r="D847" s="343"/>
      <c r="E847" s="343"/>
      <c r="F847" s="343"/>
      <c r="G847" s="343"/>
      <c r="H847" s="343"/>
      <c r="I847" s="343"/>
      <c r="J847" s="344">
        <v>8011105004456</v>
      </c>
      <c r="K847" s="345"/>
      <c r="L847" s="345"/>
      <c r="M847" s="345"/>
      <c r="N847" s="345"/>
      <c r="O847" s="345"/>
      <c r="P847" s="359" t="s">
        <v>751</v>
      </c>
      <c r="Q847" s="346"/>
      <c r="R847" s="346"/>
      <c r="S847" s="346"/>
      <c r="T847" s="346"/>
      <c r="U847" s="346"/>
      <c r="V847" s="346"/>
      <c r="W847" s="346"/>
      <c r="X847" s="346"/>
      <c r="Y847" s="347">
        <v>0</v>
      </c>
      <c r="Z847" s="348"/>
      <c r="AA847" s="348"/>
      <c r="AB847" s="349"/>
      <c r="AC847" s="350" t="s">
        <v>295</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172</v>
      </c>
      <c r="D877" s="360"/>
      <c r="E877" s="360"/>
      <c r="F877" s="360"/>
      <c r="G877" s="360"/>
      <c r="H877" s="360"/>
      <c r="I877" s="360"/>
      <c r="J877" s="152" t="s">
        <v>173</v>
      </c>
      <c r="K877" s="361"/>
      <c r="L877" s="361"/>
      <c r="M877" s="361"/>
      <c r="N877" s="361"/>
      <c r="O877" s="361"/>
      <c r="P877" s="247" t="s">
        <v>174</v>
      </c>
      <c r="Q877" s="247"/>
      <c r="R877" s="247"/>
      <c r="S877" s="247"/>
      <c r="T877" s="247"/>
      <c r="U877" s="247"/>
      <c r="V877" s="247"/>
      <c r="W877" s="247"/>
      <c r="X877" s="247"/>
      <c r="Y877" s="362" t="s">
        <v>175</v>
      </c>
      <c r="Z877" s="363"/>
      <c r="AA877" s="363"/>
      <c r="AB877" s="363"/>
      <c r="AC877" s="152" t="s">
        <v>176</v>
      </c>
      <c r="AD877" s="152"/>
      <c r="AE877" s="152"/>
      <c r="AF877" s="152"/>
      <c r="AG877" s="152"/>
      <c r="AH877" s="362" t="s">
        <v>177</v>
      </c>
      <c r="AI877" s="360"/>
      <c r="AJ877" s="360"/>
      <c r="AK877" s="360"/>
      <c r="AL877" s="360" t="s">
        <v>178</v>
      </c>
      <c r="AM877" s="360"/>
      <c r="AN877" s="360"/>
      <c r="AO877" s="364"/>
      <c r="AP877" s="365" t="s">
        <v>179</v>
      </c>
      <c r="AQ877" s="365"/>
      <c r="AR877" s="365"/>
      <c r="AS877" s="365"/>
      <c r="AT877" s="365"/>
      <c r="AU877" s="365"/>
      <c r="AV877" s="365"/>
      <c r="AW877" s="365"/>
      <c r="AX877" s="365"/>
      <c r="AY877">
        <f t="shared" ref="AY877:AY878" si="120">$AY$875</f>
        <v>1</v>
      </c>
    </row>
    <row r="878" spans="1:51" ht="30" customHeight="1" x14ac:dyDescent="0.2">
      <c r="A878" s="370">
        <v>1</v>
      </c>
      <c r="B878" s="370">
        <v>1</v>
      </c>
      <c r="C878" s="358" t="s">
        <v>752</v>
      </c>
      <c r="D878" s="343"/>
      <c r="E878" s="343"/>
      <c r="F878" s="343"/>
      <c r="G878" s="343"/>
      <c r="H878" s="343"/>
      <c r="I878" s="343"/>
      <c r="J878" s="344">
        <v>6010001109206</v>
      </c>
      <c r="K878" s="345"/>
      <c r="L878" s="345"/>
      <c r="M878" s="345"/>
      <c r="N878" s="345"/>
      <c r="O878" s="345"/>
      <c r="P878" s="359" t="s">
        <v>753</v>
      </c>
      <c r="Q878" s="346"/>
      <c r="R878" s="346"/>
      <c r="S878" s="346"/>
      <c r="T878" s="346"/>
      <c r="U878" s="346"/>
      <c r="V878" s="346"/>
      <c r="W878" s="346"/>
      <c r="X878" s="346"/>
      <c r="Y878" s="347">
        <v>0.1</v>
      </c>
      <c r="Z878" s="348"/>
      <c r="AA878" s="348"/>
      <c r="AB878" s="349"/>
      <c r="AC878" s="350" t="s">
        <v>295</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20"/>
        <v>1</v>
      </c>
    </row>
    <row r="879" spans="1:51" ht="30" customHeight="1" x14ac:dyDescent="0.2">
      <c r="A879" s="370">
        <v>2</v>
      </c>
      <c r="B879" s="370">
        <v>1</v>
      </c>
      <c r="C879" s="358" t="s">
        <v>754</v>
      </c>
      <c r="D879" s="343"/>
      <c r="E879" s="343"/>
      <c r="F879" s="343"/>
      <c r="G879" s="343"/>
      <c r="H879" s="343"/>
      <c r="I879" s="343"/>
      <c r="J879" s="344">
        <v>3010605002131</v>
      </c>
      <c r="K879" s="345"/>
      <c r="L879" s="345"/>
      <c r="M879" s="345"/>
      <c r="N879" s="345"/>
      <c r="O879" s="345"/>
      <c r="P879" s="359" t="s">
        <v>755</v>
      </c>
      <c r="Q879" s="346"/>
      <c r="R879" s="346"/>
      <c r="S879" s="346"/>
      <c r="T879" s="346"/>
      <c r="U879" s="346"/>
      <c r="V879" s="346"/>
      <c r="W879" s="346"/>
      <c r="X879" s="346"/>
      <c r="Y879" s="347">
        <v>0.1</v>
      </c>
      <c r="Z879" s="348"/>
      <c r="AA879" s="348"/>
      <c r="AB879" s="349"/>
      <c r="AC879" s="350" t="s">
        <v>295</v>
      </c>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1</v>
      </c>
    </row>
    <row r="880" spans="1:51" ht="30"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172</v>
      </c>
      <c r="D910" s="360"/>
      <c r="E910" s="360"/>
      <c r="F910" s="360"/>
      <c r="G910" s="360"/>
      <c r="H910" s="360"/>
      <c r="I910" s="360"/>
      <c r="J910" s="152" t="s">
        <v>173</v>
      </c>
      <c r="K910" s="361"/>
      <c r="L910" s="361"/>
      <c r="M910" s="361"/>
      <c r="N910" s="361"/>
      <c r="O910" s="361"/>
      <c r="P910" s="247" t="s">
        <v>174</v>
      </c>
      <c r="Q910" s="247"/>
      <c r="R910" s="247"/>
      <c r="S910" s="247"/>
      <c r="T910" s="247"/>
      <c r="U910" s="247"/>
      <c r="V910" s="247"/>
      <c r="W910" s="247"/>
      <c r="X910" s="247"/>
      <c r="Y910" s="362" t="s">
        <v>175</v>
      </c>
      <c r="Z910" s="363"/>
      <c r="AA910" s="363"/>
      <c r="AB910" s="363"/>
      <c r="AC910" s="152" t="s">
        <v>176</v>
      </c>
      <c r="AD910" s="152"/>
      <c r="AE910" s="152"/>
      <c r="AF910" s="152"/>
      <c r="AG910" s="152"/>
      <c r="AH910" s="362" t="s">
        <v>177</v>
      </c>
      <c r="AI910" s="360"/>
      <c r="AJ910" s="360"/>
      <c r="AK910" s="360"/>
      <c r="AL910" s="360" t="s">
        <v>178</v>
      </c>
      <c r="AM910" s="360"/>
      <c r="AN910" s="360"/>
      <c r="AO910" s="364"/>
      <c r="AP910" s="365" t="s">
        <v>179</v>
      </c>
      <c r="AQ910" s="365"/>
      <c r="AR910" s="365"/>
      <c r="AS910" s="365"/>
      <c r="AT910" s="365"/>
      <c r="AU910" s="365"/>
      <c r="AV910" s="365"/>
      <c r="AW910" s="365"/>
      <c r="AX910" s="365"/>
      <c r="AY910">
        <f t="shared" ref="AY910:AY911" si="121">$AY$908</f>
        <v>1</v>
      </c>
    </row>
    <row r="911" spans="1:51" ht="30" customHeight="1" x14ac:dyDescent="0.2">
      <c r="A911" s="370">
        <v>1</v>
      </c>
      <c r="B911" s="370">
        <v>1</v>
      </c>
      <c r="C911" s="358" t="s">
        <v>756</v>
      </c>
      <c r="D911" s="343"/>
      <c r="E911" s="343"/>
      <c r="F911" s="343"/>
      <c r="G911" s="343"/>
      <c r="H911" s="343"/>
      <c r="I911" s="343"/>
      <c r="J911" s="344"/>
      <c r="K911" s="345"/>
      <c r="L911" s="345"/>
      <c r="M911" s="345"/>
      <c r="N911" s="345"/>
      <c r="O911" s="345"/>
      <c r="P911" s="359" t="s">
        <v>757</v>
      </c>
      <c r="Q911" s="346"/>
      <c r="R911" s="346"/>
      <c r="S911" s="346"/>
      <c r="T911" s="346"/>
      <c r="U911" s="346"/>
      <c r="V911" s="346"/>
      <c r="W911" s="346"/>
      <c r="X911" s="346"/>
      <c r="Y911" s="347">
        <v>0.4</v>
      </c>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21"/>
        <v>1</v>
      </c>
    </row>
    <row r="912" spans="1:51" ht="30" customHeight="1" x14ac:dyDescent="0.2">
      <c r="A912" s="370">
        <v>2</v>
      </c>
      <c r="B912" s="370">
        <v>1</v>
      </c>
      <c r="C912" s="358" t="s">
        <v>758</v>
      </c>
      <c r="D912" s="343"/>
      <c r="E912" s="343"/>
      <c r="F912" s="343"/>
      <c r="G912" s="343"/>
      <c r="H912" s="343"/>
      <c r="I912" s="343"/>
      <c r="J912" s="344"/>
      <c r="K912" s="345"/>
      <c r="L912" s="345"/>
      <c r="M912" s="345"/>
      <c r="N912" s="345"/>
      <c r="O912" s="345"/>
      <c r="P912" s="359" t="s">
        <v>757</v>
      </c>
      <c r="Q912" s="346"/>
      <c r="R912" s="346"/>
      <c r="S912" s="346"/>
      <c r="T912" s="346"/>
      <c r="U912" s="346"/>
      <c r="V912" s="346"/>
      <c r="W912" s="346"/>
      <c r="X912" s="346"/>
      <c r="Y912" s="347">
        <v>0.4</v>
      </c>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 customHeight="1" x14ac:dyDescent="0.2">
      <c r="A913" s="370">
        <v>3</v>
      </c>
      <c r="B913" s="370">
        <v>1</v>
      </c>
      <c r="C913" s="358" t="s">
        <v>759</v>
      </c>
      <c r="D913" s="343"/>
      <c r="E913" s="343"/>
      <c r="F913" s="343"/>
      <c r="G913" s="343"/>
      <c r="H913" s="343"/>
      <c r="I913" s="343"/>
      <c r="J913" s="344"/>
      <c r="K913" s="345"/>
      <c r="L913" s="345"/>
      <c r="M913" s="345"/>
      <c r="N913" s="345"/>
      <c r="O913" s="345"/>
      <c r="P913" s="359" t="s">
        <v>757</v>
      </c>
      <c r="Q913" s="346"/>
      <c r="R913" s="346"/>
      <c r="S913" s="346"/>
      <c r="T913" s="346"/>
      <c r="U913" s="346"/>
      <c r="V913" s="346"/>
      <c r="W913" s="346"/>
      <c r="X913" s="346"/>
      <c r="Y913" s="347">
        <v>0.4</v>
      </c>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 customHeight="1" x14ac:dyDescent="0.2">
      <c r="A914" s="370">
        <v>4</v>
      </c>
      <c r="B914" s="370">
        <v>1</v>
      </c>
      <c r="C914" s="358" t="s">
        <v>760</v>
      </c>
      <c r="D914" s="343"/>
      <c r="E914" s="343"/>
      <c r="F914" s="343"/>
      <c r="G914" s="343"/>
      <c r="H914" s="343"/>
      <c r="I914" s="343"/>
      <c r="J914" s="344"/>
      <c r="K914" s="345"/>
      <c r="L914" s="345"/>
      <c r="M914" s="345"/>
      <c r="N914" s="345"/>
      <c r="O914" s="345"/>
      <c r="P914" s="359" t="s">
        <v>757</v>
      </c>
      <c r="Q914" s="346"/>
      <c r="R914" s="346"/>
      <c r="S914" s="346"/>
      <c r="T914" s="346"/>
      <c r="U914" s="346"/>
      <c r="V914" s="346"/>
      <c r="W914" s="346"/>
      <c r="X914" s="346"/>
      <c r="Y914" s="347">
        <v>0.4</v>
      </c>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30" customHeight="1" x14ac:dyDescent="0.2">
      <c r="A915" s="370">
        <v>5</v>
      </c>
      <c r="B915" s="370">
        <v>1</v>
      </c>
      <c r="C915" s="358" t="s">
        <v>761</v>
      </c>
      <c r="D915" s="343"/>
      <c r="E915" s="343"/>
      <c r="F915" s="343"/>
      <c r="G915" s="343"/>
      <c r="H915" s="343"/>
      <c r="I915" s="343"/>
      <c r="J915" s="344"/>
      <c r="K915" s="345"/>
      <c r="L915" s="345"/>
      <c r="M915" s="345"/>
      <c r="N915" s="345"/>
      <c r="O915" s="345"/>
      <c r="P915" s="359" t="s">
        <v>757</v>
      </c>
      <c r="Q915" s="346"/>
      <c r="R915" s="346"/>
      <c r="S915" s="346"/>
      <c r="T915" s="346"/>
      <c r="U915" s="346"/>
      <c r="V915" s="346"/>
      <c r="W915" s="346"/>
      <c r="X915" s="346"/>
      <c r="Y915" s="347">
        <v>0.4</v>
      </c>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1</v>
      </c>
    </row>
    <row r="916" spans="1:51" ht="30" customHeight="1" x14ac:dyDescent="0.2">
      <c r="A916" s="370">
        <v>6</v>
      </c>
      <c r="B916" s="370">
        <v>1</v>
      </c>
      <c r="C916" s="358" t="s">
        <v>762</v>
      </c>
      <c r="D916" s="343"/>
      <c r="E916" s="343"/>
      <c r="F916" s="343"/>
      <c r="G916" s="343"/>
      <c r="H916" s="343"/>
      <c r="I916" s="343"/>
      <c r="J916" s="344"/>
      <c r="K916" s="345"/>
      <c r="L916" s="345"/>
      <c r="M916" s="345"/>
      <c r="N916" s="345"/>
      <c r="O916" s="345"/>
      <c r="P916" s="359" t="s">
        <v>757</v>
      </c>
      <c r="Q916" s="346"/>
      <c r="R916" s="346"/>
      <c r="S916" s="346"/>
      <c r="T916" s="346"/>
      <c r="U916" s="346"/>
      <c r="V916" s="346"/>
      <c r="W916" s="346"/>
      <c r="X916" s="346"/>
      <c r="Y916" s="347">
        <v>0.4</v>
      </c>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1</v>
      </c>
    </row>
    <row r="917" spans="1:51" ht="30" customHeight="1" x14ac:dyDescent="0.2">
      <c r="A917" s="370">
        <v>7</v>
      </c>
      <c r="B917" s="370">
        <v>1</v>
      </c>
      <c r="C917" s="358" t="s">
        <v>763</v>
      </c>
      <c r="D917" s="343"/>
      <c r="E917" s="343"/>
      <c r="F917" s="343"/>
      <c r="G917" s="343"/>
      <c r="H917" s="343"/>
      <c r="I917" s="343"/>
      <c r="J917" s="344"/>
      <c r="K917" s="345"/>
      <c r="L917" s="345"/>
      <c r="M917" s="345"/>
      <c r="N917" s="345"/>
      <c r="O917" s="345"/>
      <c r="P917" s="359" t="s">
        <v>757</v>
      </c>
      <c r="Q917" s="346"/>
      <c r="R917" s="346"/>
      <c r="S917" s="346"/>
      <c r="T917" s="346"/>
      <c r="U917" s="346"/>
      <c r="V917" s="346"/>
      <c r="W917" s="346"/>
      <c r="X917" s="346"/>
      <c r="Y917" s="347">
        <v>0.4</v>
      </c>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30" customHeight="1" x14ac:dyDescent="0.2">
      <c r="A918" s="370">
        <v>8</v>
      </c>
      <c r="B918" s="370">
        <v>1</v>
      </c>
      <c r="C918" s="358" t="s">
        <v>764</v>
      </c>
      <c r="D918" s="343"/>
      <c r="E918" s="343"/>
      <c r="F918" s="343"/>
      <c r="G918" s="343"/>
      <c r="H918" s="343"/>
      <c r="I918" s="343"/>
      <c r="J918" s="344"/>
      <c r="K918" s="345"/>
      <c r="L918" s="345"/>
      <c r="M918" s="345"/>
      <c r="N918" s="345"/>
      <c r="O918" s="345"/>
      <c r="P918" s="359" t="s">
        <v>757</v>
      </c>
      <c r="Q918" s="346"/>
      <c r="R918" s="346"/>
      <c r="S918" s="346"/>
      <c r="T918" s="346"/>
      <c r="U918" s="346"/>
      <c r="V918" s="346"/>
      <c r="W918" s="346"/>
      <c r="X918" s="346"/>
      <c r="Y918" s="347">
        <v>0.4</v>
      </c>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1</v>
      </c>
    </row>
    <row r="919" spans="1:51" ht="30" customHeight="1" x14ac:dyDescent="0.2">
      <c r="A919" s="370">
        <v>9</v>
      </c>
      <c r="B919" s="370">
        <v>1</v>
      </c>
      <c r="C919" s="358" t="s">
        <v>765</v>
      </c>
      <c r="D919" s="343"/>
      <c r="E919" s="343"/>
      <c r="F919" s="343"/>
      <c r="G919" s="343"/>
      <c r="H919" s="343"/>
      <c r="I919" s="343"/>
      <c r="J919" s="344"/>
      <c r="K919" s="345"/>
      <c r="L919" s="345"/>
      <c r="M919" s="345"/>
      <c r="N919" s="345"/>
      <c r="O919" s="345"/>
      <c r="P919" s="359" t="s">
        <v>757</v>
      </c>
      <c r="Q919" s="346"/>
      <c r="R919" s="346"/>
      <c r="S919" s="346"/>
      <c r="T919" s="346"/>
      <c r="U919" s="346"/>
      <c r="V919" s="346"/>
      <c r="W919" s="346"/>
      <c r="X919" s="346"/>
      <c r="Y919" s="347">
        <v>0.4</v>
      </c>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1</v>
      </c>
    </row>
    <row r="920" spans="1:51" ht="30" customHeight="1" x14ac:dyDescent="0.2">
      <c r="A920" s="370">
        <v>10</v>
      </c>
      <c r="B920" s="370">
        <v>1</v>
      </c>
      <c r="C920" s="358" t="s">
        <v>766</v>
      </c>
      <c r="D920" s="343"/>
      <c r="E920" s="343"/>
      <c r="F920" s="343"/>
      <c r="G920" s="343"/>
      <c r="H920" s="343"/>
      <c r="I920" s="343"/>
      <c r="J920" s="344"/>
      <c r="K920" s="345"/>
      <c r="L920" s="345"/>
      <c r="M920" s="345"/>
      <c r="N920" s="345"/>
      <c r="O920" s="345"/>
      <c r="P920" s="359" t="s">
        <v>757</v>
      </c>
      <c r="Q920" s="346"/>
      <c r="R920" s="346"/>
      <c r="S920" s="346"/>
      <c r="T920" s="346"/>
      <c r="U920" s="346"/>
      <c r="V920" s="346"/>
      <c r="W920" s="346"/>
      <c r="X920" s="346"/>
      <c r="Y920" s="347">
        <v>0.4</v>
      </c>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30"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172</v>
      </c>
      <c r="D943" s="360"/>
      <c r="E943" s="360"/>
      <c r="F943" s="360"/>
      <c r="G943" s="360"/>
      <c r="H943" s="360"/>
      <c r="I943" s="360"/>
      <c r="J943" s="152" t="s">
        <v>173</v>
      </c>
      <c r="K943" s="361"/>
      <c r="L943" s="361"/>
      <c r="M943" s="361"/>
      <c r="N943" s="361"/>
      <c r="O943" s="361"/>
      <c r="P943" s="247" t="s">
        <v>174</v>
      </c>
      <c r="Q943" s="247"/>
      <c r="R943" s="247"/>
      <c r="S943" s="247"/>
      <c r="T943" s="247"/>
      <c r="U943" s="247"/>
      <c r="V943" s="247"/>
      <c r="W943" s="247"/>
      <c r="X943" s="247"/>
      <c r="Y943" s="362" t="s">
        <v>175</v>
      </c>
      <c r="Z943" s="363"/>
      <c r="AA943" s="363"/>
      <c r="AB943" s="363"/>
      <c r="AC943" s="152" t="s">
        <v>176</v>
      </c>
      <c r="AD943" s="152"/>
      <c r="AE943" s="152"/>
      <c r="AF943" s="152"/>
      <c r="AG943" s="152"/>
      <c r="AH943" s="362" t="s">
        <v>177</v>
      </c>
      <c r="AI943" s="360"/>
      <c r="AJ943" s="360"/>
      <c r="AK943" s="360"/>
      <c r="AL943" s="360" t="s">
        <v>178</v>
      </c>
      <c r="AM943" s="360"/>
      <c r="AN943" s="360"/>
      <c r="AO943" s="364"/>
      <c r="AP943" s="365" t="s">
        <v>179</v>
      </c>
      <c r="AQ943" s="365"/>
      <c r="AR943" s="365"/>
      <c r="AS943" s="365"/>
      <c r="AT943" s="365"/>
      <c r="AU943" s="365"/>
      <c r="AV943" s="365"/>
      <c r="AW943" s="365"/>
      <c r="AX943" s="365"/>
      <c r="AY943">
        <f t="shared" ref="AY943:AY944" si="122">$AY$941</f>
        <v>1</v>
      </c>
    </row>
    <row r="944" spans="1:51" ht="30" customHeight="1" x14ac:dyDescent="0.2">
      <c r="A944" s="370">
        <v>1</v>
      </c>
      <c r="B944" s="370">
        <v>1</v>
      </c>
      <c r="C944" s="358" t="s">
        <v>767</v>
      </c>
      <c r="D944" s="343"/>
      <c r="E944" s="343"/>
      <c r="F944" s="343"/>
      <c r="G944" s="343"/>
      <c r="H944" s="343"/>
      <c r="I944" s="343"/>
      <c r="J944" s="344"/>
      <c r="K944" s="345"/>
      <c r="L944" s="345"/>
      <c r="M944" s="345"/>
      <c r="N944" s="345"/>
      <c r="O944" s="345"/>
      <c r="P944" s="359" t="s">
        <v>768</v>
      </c>
      <c r="Q944" s="346"/>
      <c r="R944" s="346"/>
      <c r="S944" s="346"/>
      <c r="T944" s="346"/>
      <c r="U944" s="346"/>
      <c r="V944" s="346"/>
      <c r="W944" s="346"/>
      <c r="X944" s="346"/>
      <c r="Y944" s="347">
        <v>0.2</v>
      </c>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2"/>
        <v>1</v>
      </c>
    </row>
    <row r="945" spans="1:51" ht="30"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172</v>
      </c>
      <c r="D976" s="360"/>
      <c r="E976" s="360"/>
      <c r="F976" s="360"/>
      <c r="G976" s="360"/>
      <c r="H976" s="360"/>
      <c r="I976" s="360"/>
      <c r="J976" s="152" t="s">
        <v>173</v>
      </c>
      <c r="K976" s="361"/>
      <c r="L976" s="361"/>
      <c r="M976" s="361"/>
      <c r="N976" s="361"/>
      <c r="O976" s="361"/>
      <c r="P976" s="247" t="s">
        <v>174</v>
      </c>
      <c r="Q976" s="247"/>
      <c r="R976" s="247"/>
      <c r="S976" s="247"/>
      <c r="T976" s="247"/>
      <c r="U976" s="247"/>
      <c r="V976" s="247"/>
      <c r="W976" s="247"/>
      <c r="X976" s="247"/>
      <c r="Y976" s="362" t="s">
        <v>175</v>
      </c>
      <c r="Z976" s="363"/>
      <c r="AA976" s="363"/>
      <c r="AB976" s="363"/>
      <c r="AC976" s="152" t="s">
        <v>176</v>
      </c>
      <c r="AD976" s="152"/>
      <c r="AE976" s="152"/>
      <c r="AF976" s="152"/>
      <c r="AG976" s="152"/>
      <c r="AH976" s="362" t="s">
        <v>177</v>
      </c>
      <c r="AI976" s="360"/>
      <c r="AJ976" s="360"/>
      <c r="AK976" s="360"/>
      <c r="AL976" s="360" t="s">
        <v>178</v>
      </c>
      <c r="AM976" s="360"/>
      <c r="AN976" s="360"/>
      <c r="AO976" s="364"/>
      <c r="AP976" s="365" t="s">
        <v>179</v>
      </c>
      <c r="AQ976" s="365"/>
      <c r="AR976" s="365"/>
      <c r="AS976" s="365"/>
      <c r="AT976" s="365"/>
      <c r="AU976" s="365"/>
      <c r="AV976" s="365"/>
      <c r="AW976" s="365"/>
      <c r="AX976" s="365"/>
      <c r="AY976">
        <f t="shared" ref="AY976:AY977" si="123">$AY$974</f>
        <v>1</v>
      </c>
    </row>
    <row r="977" spans="1:51" ht="30" customHeight="1" x14ac:dyDescent="0.2">
      <c r="A977" s="370">
        <v>1</v>
      </c>
      <c r="B977" s="370">
        <v>1</v>
      </c>
      <c r="C977" s="358" t="s">
        <v>769</v>
      </c>
      <c r="D977" s="343"/>
      <c r="E977" s="343"/>
      <c r="F977" s="343"/>
      <c r="G977" s="343"/>
      <c r="H977" s="343"/>
      <c r="I977" s="343"/>
      <c r="J977" s="344"/>
      <c r="K977" s="345"/>
      <c r="L977" s="345"/>
      <c r="M977" s="345"/>
      <c r="N977" s="345"/>
      <c r="O977" s="345"/>
      <c r="P977" s="359" t="s">
        <v>770</v>
      </c>
      <c r="Q977" s="346"/>
      <c r="R977" s="346"/>
      <c r="S977" s="346"/>
      <c r="T977" s="346"/>
      <c r="U977" s="346"/>
      <c r="V977" s="346"/>
      <c r="W977" s="346"/>
      <c r="X977" s="346"/>
      <c r="Y977" s="347">
        <v>3.6</v>
      </c>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3"/>
        <v>1</v>
      </c>
    </row>
    <row r="978" spans="1:51" ht="30"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172</v>
      </c>
      <c r="D1009" s="360"/>
      <c r="E1009" s="360"/>
      <c r="F1009" s="360"/>
      <c r="G1009" s="360"/>
      <c r="H1009" s="360"/>
      <c r="I1009" s="360"/>
      <c r="J1009" s="152" t="s">
        <v>173</v>
      </c>
      <c r="K1009" s="361"/>
      <c r="L1009" s="361"/>
      <c r="M1009" s="361"/>
      <c r="N1009" s="361"/>
      <c r="O1009" s="361"/>
      <c r="P1009" s="247" t="s">
        <v>174</v>
      </c>
      <c r="Q1009" s="247"/>
      <c r="R1009" s="247"/>
      <c r="S1009" s="247"/>
      <c r="T1009" s="247"/>
      <c r="U1009" s="247"/>
      <c r="V1009" s="247"/>
      <c r="W1009" s="247"/>
      <c r="X1009" s="247"/>
      <c r="Y1009" s="362" t="s">
        <v>175</v>
      </c>
      <c r="Z1009" s="363"/>
      <c r="AA1009" s="363"/>
      <c r="AB1009" s="363"/>
      <c r="AC1009" s="152" t="s">
        <v>176</v>
      </c>
      <c r="AD1009" s="152"/>
      <c r="AE1009" s="152"/>
      <c r="AF1009" s="152"/>
      <c r="AG1009" s="152"/>
      <c r="AH1009" s="362" t="s">
        <v>177</v>
      </c>
      <c r="AI1009" s="360"/>
      <c r="AJ1009" s="360"/>
      <c r="AK1009" s="360"/>
      <c r="AL1009" s="360" t="s">
        <v>178</v>
      </c>
      <c r="AM1009" s="360"/>
      <c r="AN1009" s="360"/>
      <c r="AO1009" s="364"/>
      <c r="AP1009" s="365" t="s">
        <v>179</v>
      </c>
      <c r="AQ1009" s="365"/>
      <c r="AR1009" s="365"/>
      <c r="AS1009" s="365"/>
      <c r="AT1009" s="365"/>
      <c r="AU1009" s="365"/>
      <c r="AV1009" s="365"/>
      <c r="AW1009" s="365"/>
      <c r="AX1009" s="365"/>
      <c r="AY1009">
        <f t="shared" ref="AY1009:AY1010" si="124">$AY$1007</f>
        <v>1</v>
      </c>
    </row>
    <row r="1010" spans="1:51" ht="30" customHeight="1" x14ac:dyDescent="0.2">
      <c r="A1010" s="370">
        <v>1</v>
      </c>
      <c r="B1010" s="370">
        <v>1</v>
      </c>
      <c r="C1010" s="358" t="s">
        <v>771</v>
      </c>
      <c r="D1010" s="343"/>
      <c r="E1010" s="343"/>
      <c r="F1010" s="343"/>
      <c r="G1010" s="343"/>
      <c r="H1010" s="343"/>
      <c r="I1010" s="343"/>
      <c r="J1010" s="344"/>
      <c r="K1010" s="345"/>
      <c r="L1010" s="345"/>
      <c r="M1010" s="345"/>
      <c r="N1010" s="345"/>
      <c r="O1010" s="345"/>
      <c r="P1010" s="359" t="s">
        <v>772</v>
      </c>
      <c r="Q1010" s="346"/>
      <c r="R1010" s="346"/>
      <c r="S1010" s="346"/>
      <c r="T1010" s="346"/>
      <c r="U1010" s="346"/>
      <c r="V1010" s="346"/>
      <c r="W1010" s="346"/>
      <c r="X1010" s="346"/>
      <c r="Y1010" s="347">
        <v>3.5</v>
      </c>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4"/>
        <v>1</v>
      </c>
    </row>
    <row r="1011" spans="1:51" ht="30"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172</v>
      </c>
      <c r="D1042" s="360"/>
      <c r="E1042" s="360"/>
      <c r="F1042" s="360"/>
      <c r="G1042" s="360"/>
      <c r="H1042" s="360"/>
      <c r="I1042" s="360"/>
      <c r="J1042" s="152" t="s">
        <v>173</v>
      </c>
      <c r="K1042" s="361"/>
      <c r="L1042" s="361"/>
      <c r="M1042" s="361"/>
      <c r="N1042" s="361"/>
      <c r="O1042" s="361"/>
      <c r="P1042" s="247" t="s">
        <v>174</v>
      </c>
      <c r="Q1042" s="247"/>
      <c r="R1042" s="247"/>
      <c r="S1042" s="247"/>
      <c r="T1042" s="247"/>
      <c r="U1042" s="247"/>
      <c r="V1042" s="247"/>
      <c r="W1042" s="247"/>
      <c r="X1042" s="247"/>
      <c r="Y1042" s="362" t="s">
        <v>175</v>
      </c>
      <c r="Z1042" s="363"/>
      <c r="AA1042" s="363"/>
      <c r="AB1042" s="363"/>
      <c r="AC1042" s="152" t="s">
        <v>176</v>
      </c>
      <c r="AD1042" s="152"/>
      <c r="AE1042" s="152"/>
      <c r="AF1042" s="152"/>
      <c r="AG1042" s="152"/>
      <c r="AH1042" s="362" t="s">
        <v>177</v>
      </c>
      <c r="AI1042" s="360"/>
      <c r="AJ1042" s="360"/>
      <c r="AK1042" s="360"/>
      <c r="AL1042" s="360" t="s">
        <v>178</v>
      </c>
      <c r="AM1042" s="360"/>
      <c r="AN1042" s="360"/>
      <c r="AO1042" s="364"/>
      <c r="AP1042" s="365" t="s">
        <v>179</v>
      </c>
      <c r="AQ1042" s="365"/>
      <c r="AR1042" s="365"/>
      <c r="AS1042" s="365"/>
      <c r="AT1042" s="365"/>
      <c r="AU1042" s="365"/>
      <c r="AV1042" s="365"/>
      <c r="AW1042" s="365"/>
      <c r="AX1042" s="365"/>
      <c r="AY1042">
        <f t="shared" ref="AY1042:AY1043" si="125">$AY$1040</f>
        <v>1</v>
      </c>
    </row>
    <row r="1043" spans="1:51" ht="30" customHeight="1" x14ac:dyDescent="0.2">
      <c r="A1043" s="370">
        <v>1</v>
      </c>
      <c r="B1043" s="370">
        <v>1</v>
      </c>
      <c r="C1043" s="358" t="s">
        <v>773</v>
      </c>
      <c r="D1043" s="343"/>
      <c r="E1043" s="343"/>
      <c r="F1043" s="343"/>
      <c r="G1043" s="343"/>
      <c r="H1043" s="343"/>
      <c r="I1043" s="343"/>
      <c r="J1043" s="344">
        <v>3011701021009</v>
      </c>
      <c r="K1043" s="345"/>
      <c r="L1043" s="345"/>
      <c r="M1043" s="345"/>
      <c r="N1043" s="345"/>
      <c r="O1043" s="345"/>
      <c r="P1043" s="359" t="s">
        <v>774</v>
      </c>
      <c r="Q1043" s="346"/>
      <c r="R1043" s="346"/>
      <c r="S1043" s="346"/>
      <c r="T1043" s="346"/>
      <c r="U1043" s="346"/>
      <c r="V1043" s="346"/>
      <c r="W1043" s="346"/>
      <c r="X1043" s="346"/>
      <c r="Y1043" s="347">
        <v>0.2</v>
      </c>
      <c r="Z1043" s="348"/>
      <c r="AA1043" s="348"/>
      <c r="AB1043" s="349"/>
      <c r="AC1043" s="350" t="s">
        <v>295</v>
      </c>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5"/>
        <v>1</v>
      </c>
    </row>
    <row r="1044" spans="1:51" ht="30" customHeight="1" x14ac:dyDescent="0.2">
      <c r="A1044" s="370">
        <v>2</v>
      </c>
      <c r="B1044" s="370">
        <v>1</v>
      </c>
      <c r="C1044" s="358" t="s">
        <v>776</v>
      </c>
      <c r="D1044" s="343"/>
      <c r="E1044" s="343"/>
      <c r="F1044" s="343"/>
      <c r="G1044" s="343"/>
      <c r="H1044" s="343"/>
      <c r="I1044" s="343"/>
      <c r="J1044" s="344">
        <v>1011001037079</v>
      </c>
      <c r="K1044" s="345"/>
      <c r="L1044" s="345"/>
      <c r="M1044" s="345"/>
      <c r="N1044" s="345"/>
      <c r="O1044" s="345"/>
      <c r="P1044" s="359" t="s">
        <v>775</v>
      </c>
      <c r="Q1044" s="346"/>
      <c r="R1044" s="346"/>
      <c r="S1044" s="346"/>
      <c r="T1044" s="346"/>
      <c r="U1044" s="346"/>
      <c r="V1044" s="346"/>
      <c r="W1044" s="346"/>
      <c r="X1044" s="346"/>
      <c r="Y1044" s="347">
        <v>0.1</v>
      </c>
      <c r="Z1044" s="348"/>
      <c r="AA1044" s="348"/>
      <c r="AB1044" s="349"/>
      <c r="AC1044" s="350" t="s">
        <v>295</v>
      </c>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1</v>
      </c>
    </row>
    <row r="1045" spans="1:51" ht="30" customHeight="1" x14ac:dyDescent="0.2">
      <c r="A1045" s="370">
        <v>3</v>
      </c>
      <c r="B1045" s="370">
        <v>1</v>
      </c>
      <c r="C1045" s="358" t="s">
        <v>750</v>
      </c>
      <c r="D1045" s="343"/>
      <c r="E1045" s="343"/>
      <c r="F1045" s="343"/>
      <c r="G1045" s="343"/>
      <c r="H1045" s="343"/>
      <c r="I1045" s="343"/>
      <c r="J1045" s="344">
        <v>8011105004456</v>
      </c>
      <c r="K1045" s="345"/>
      <c r="L1045" s="345"/>
      <c r="M1045" s="345"/>
      <c r="N1045" s="345"/>
      <c r="O1045" s="345"/>
      <c r="P1045" s="359" t="s">
        <v>751</v>
      </c>
      <c r="Q1045" s="346"/>
      <c r="R1045" s="346"/>
      <c r="S1045" s="346"/>
      <c r="T1045" s="346"/>
      <c r="U1045" s="346"/>
      <c r="V1045" s="346"/>
      <c r="W1045" s="346"/>
      <c r="X1045" s="346"/>
      <c r="Y1045" s="347">
        <v>0.2</v>
      </c>
      <c r="Z1045" s="348"/>
      <c r="AA1045" s="348"/>
      <c r="AB1045" s="349"/>
      <c r="AC1045" s="350" t="s">
        <v>295</v>
      </c>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1</v>
      </c>
    </row>
    <row r="1046" spans="1:51" ht="30" customHeight="1" x14ac:dyDescent="0.2">
      <c r="A1046" s="370">
        <v>4</v>
      </c>
      <c r="B1046" s="370">
        <v>1</v>
      </c>
      <c r="C1046" s="358" t="s">
        <v>750</v>
      </c>
      <c r="D1046" s="343"/>
      <c r="E1046" s="343"/>
      <c r="F1046" s="343"/>
      <c r="G1046" s="343"/>
      <c r="H1046" s="343"/>
      <c r="I1046" s="343"/>
      <c r="J1046" s="344">
        <v>8011105004456</v>
      </c>
      <c r="K1046" s="345"/>
      <c r="L1046" s="345"/>
      <c r="M1046" s="345"/>
      <c r="N1046" s="345"/>
      <c r="O1046" s="345"/>
      <c r="P1046" s="359" t="s">
        <v>751</v>
      </c>
      <c r="Q1046" s="346"/>
      <c r="R1046" s="346"/>
      <c r="S1046" s="346"/>
      <c r="T1046" s="346"/>
      <c r="U1046" s="346"/>
      <c r="V1046" s="346"/>
      <c r="W1046" s="346"/>
      <c r="X1046" s="346"/>
      <c r="Y1046" s="347">
        <v>0.1</v>
      </c>
      <c r="Z1046" s="348"/>
      <c r="AA1046" s="348"/>
      <c r="AB1046" s="349"/>
      <c r="AC1046" s="350" t="s">
        <v>295</v>
      </c>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1</v>
      </c>
    </row>
    <row r="1047" spans="1:51" ht="30"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172</v>
      </c>
      <c r="D1075" s="360"/>
      <c r="E1075" s="360"/>
      <c r="F1075" s="360"/>
      <c r="G1075" s="360"/>
      <c r="H1075" s="360"/>
      <c r="I1075" s="360"/>
      <c r="J1075" s="152" t="s">
        <v>173</v>
      </c>
      <c r="K1075" s="361"/>
      <c r="L1075" s="361"/>
      <c r="M1075" s="361"/>
      <c r="N1075" s="361"/>
      <c r="O1075" s="361"/>
      <c r="P1075" s="247" t="s">
        <v>174</v>
      </c>
      <c r="Q1075" s="247"/>
      <c r="R1075" s="247"/>
      <c r="S1075" s="247"/>
      <c r="T1075" s="247"/>
      <c r="U1075" s="247"/>
      <c r="V1075" s="247"/>
      <c r="W1075" s="247"/>
      <c r="X1075" s="247"/>
      <c r="Y1075" s="362" t="s">
        <v>175</v>
      </c>
      <c r="Z1075" s="363"/>
      <c r="AA1075" s="363"/>
      <c r="AB1075" s="363"/>
      <c r="AC1075" s="152" t="s">
        <v>176</v>
      </c>
      <c r="AD1075" s="152"/>
      <c r="AE1075" s="152"/>
      <c r="AF1075" s="152"/>
      <c r="AG1075" s="152"/>
      <c r="AH1075" s="362" t="s">
        <v>177</v>
      </c>
      <c r="AI1075" s="360"/>
      <c r="AJ1075" s="360"/>
      <c r="AK1075" s="360"/>
      <c r="AL1075" s="360" t="s">
        <v>178</v>
      </c>
      <c r="AM1075" s="360"/>
      <c r="AN1075" s="360"/>
      <c r="AO1075" s="364"/>
      <c r="AP1075" s="365" t="s">
        <v>179</v>
      </c>
      <c r="AQ1075" s="365"/>
      <c r="AR1075" s="365"/>
      <c r="AS1075" s="365"/>
      <c r="AT1075" s="365"/>
      <c r="AU1075" s="365"/>
      <c r="AV1075" s="365"/>
      <c r="AW1075" s="365"/>
      <c r="AX1075" s="365"/>
      <c r="AY1075">
        <f t="shared" ref="AY1075:AY1076" si="126">$AY$1073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6"/>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1" t="s">
        <v>187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189</v>
      </c>
      <c r="D1109" s="374"/>
      <c r="E1109" s="152" t="s">
        <v>190</v>
      </c>
      <c r="F1109" s="374"/>
      <c r="G1109" s="374"/>
      <c r="H1109" s="374"/>
      <c r="I1109" s="374"/>
      <c r="J1109" s="152" t="s">
        <v>173</v>
      </c>
      <c r="K1109" s="152"/>
      <c r="L1109" s="152"/>
      <c r="M1109" s="152"/>
      <c r="N1109" s="152"/>
      <c r="O1109" s="152"/>
      <c r="P1109" s="362" t="s">
        <v>174</v>
      </c>
      <c r="Q1109" s="362"/>
      <c r="R1109" s="362"/>
      <c r="S1109" s="362"/>
      <c r="T1109" s="362"/>
      <c r="U1109" s="362"/>
      <c r="V1109" s="362"/>
      <c r="W1109" s="362"/>
      <c r="X1109" s="362"/>
      <c r="Y1109" s="152" t="s">
        <v>191</v>
      </c>
      <c r="Z1109" s="374"/>
      <c r="AA1109" s="374"/>
      <c r="AB1109" s="374"/>
      <c r="AC1109" s="152" t="s">
        <v>192</v>
      </c>
      <c r="AD1109" s="152"/>
      <c r="AE1109" s="152"/>
      <c r="AF1109" s="152"/>
      <c r="AG1109" s="152"/>
      <c r="AH1109" s="362" t="s">
        <v>193</v>
      </c>
      <c r="AI1109" s="363"/>
      <c r="AJ1109" s="363"/>
      <c r="AK1109" s="363"/>
      <c r="AL1109" s="363" t="s">
        <v>178</v>
      </c>
      <c r="AM1109" s="363"/>
      <c r="AN1109" s="363"/>
      <c r="AO1109" s="375"/>
      <c r="AP1109" s="365" t="s">
        <v>194</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47">
      <formula>IF(RIGHT(TEXT(AK14,"0.#"),1)=".",FALSE,TRUE)</formula>
    </cfRule>
    <cfRule type="expression" dxfId="2818" priority="14048">
      <formula>IF(RIGHT(TEXT(AK14,"0.#"),1)=".",TRUE,FALSE)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90">
    <cfRule type="expression" dxfId="2815" priority="13919">
      <formula>IF(RIGHT(TEXT(Y790,"0.#"),1)=".",FALSE,TRUE)</formula>
    </cfRule>
    <cfRule type="expression" dxfId="2814" priority="13920">
      <formula>IF(RIGHT(TEXT(Y790,"0.#"),1)=".",TRUE,FALSE)</formula>
    </cfRule>
  </conditionalFormatting>
  <conditionalFormatting sqref="Y799">
    <cfRule type="expression" dxfId="2813" priority="13915">
      <formula>IF(RIGHT(TEXT(Y799,"0.#"),1)=".",FALSE,TRUE)</formula>
    </cfRule>
    <cfRule type="expression" dxfId="2812" priority="13916">
      <formula>IF(RIGHT(TEXT(Y799,"0.#"),1)=".",TRUE,FALSE)</formula>
    </cfRule>
  </conditionalFormatting>
  <conditionalFormatting sqref="Y830:Y837 Y828 Y817:Y824 Y815 Y804:Y811 Y802">
    <cfRule type="expression" dxfId="2811" priority="13697">
      <formula>IF(RIGHT(TEXT(Y802,"0.#"),1)=".",FALSE,TRUE)</formula>
    </cfRule>
    <cfRule type="expression" dxfId="2810" priority="13698">
      <formula>IF(RIGHT(TEXT(Y802,"0.#"),1)=".",TRUE,FALSE)</formula>
    </cfRule>
  </conditionalFormatting>
  <conditionalFormatting sqref="AK16:AQ17 AK15:AX15 AK13:AX13">
    <cfRule type="expression" dxfId="2809" priority="13745">
      <formula>IF(RIGHT(TEXT(AK13,"0.#"),1)=".",FALSE,TRUE)</formula>
    </cfRule>
    <cfRule type="expression" dxfId="2808" priority="13746">
      <formula>IF(RIGHT(TEXT(AK13,"0.#"),1)=".",TRUE,FALSE)</formula>
    </cfRule>
  </conditionalFormatting>
  <conditionalFormatting sqref="AD19:AJ19">
    <cfRule type="expression" dxfId="2807" priority="13743">
      <formula>IF(RIGHT(TEXT(AD19,"0.#"),1)=".",FALSE,TRUE)</formula>
    </cfRule>
    <cfRule type="expression" dxfId="2806" priority="13744">
      <formula>IF(RIGHT(TEXT(AD19,"0.#"),1)=".",TRUE,FALSE)</formula>
    </cfRule>
  </conditionalFormatting>
  <conditionalFormatting sqref="AQ101">
    <cfRule type="expression" dxfId="2805" priority="13735">
      <formula>IF(RIGHT(TEXT(AQ101,"0.#"),1)=".",FALSE,TRUE)</formula>
    </cfRule>
    <cfRule type="expression" dxfId="2804" priority="13736">
      <formula>IF(RIGHT(TEXT(AQ101,"0.#"),1)=".",TRUE,FALSE)</formula>
    </cfRule>
  </conditionalFormatting>
  <conditionalFormatting sqref="Y791:Y798 Y789">
    <cfRule type="expression" dxfId="2803" priority="13721">
      <formula>IF(RIGHT(TEXT(Y789,"0.#"),1)=".",FALSE,TRUE)</formula>
    </cfRule>
    <cfRule type="expression" dxfId="2802" priority="13722">
      <formula>IF(RIGHT(TEXT(Y789,"0.#"),1)=".",TRUE,FALSE)</formula>
    </cfRule>
  </conditionalFormatting>
  <conditionalFormatting sqref="AU790">
    <cfRule type="expression" dxfId="2801" priority="13719">
      <formula>IF(RIGHT(TEXT(AU790,"0.#"),1)=".",FALSE,TRUE)</formula>
    </cfRule>
    <cfRule type="expression" dxfId="2800" priority="13720">
      <formula>IF(RIGHT(TEXT(AU790,"0.#"),1)=".",TRUE,FALSE)</formula>
    </cfRule>
  </conditionalFormatting>
  <conditionalFormatting sqref="AU799">
    <cfRule type="expression" dxfId="2799" priority="13717">
      <formula>IF(RIGHT(TEXT(AU799,"0.#"),1)=".",FALSE,TRUE)</formula>
    </cfRule>
    <cfRule type="expression" dxfId="2798" priority="13718">
      <formula>IF(RIGHT(TEXT(AU799,"0.#"),1)=".",TRUE,FALSE)</formula>
    </cfRule>
  </conditionalFormatting>
  <conditionalFormatting sqref="AU791:AU798 AU789">
    <cfRule type="expression" dxfId="2797" priority="13715">
      <formula>IF(RIGHT(TEXT(AU789,"0.#"),1)=".",FALSE,TRUE)</formula>
    </cfRule>
    <cfRule type="expression" dxfId="2796" priority="13716">
      <formula>IF(RIGHT(TEXT(AU789,"0.#"),1)=".",TRUE,FALSE)</formula>
    </cfRule>
  </conditionalFormatting>
  <conditionalFormatting sqref="Y829 Y816 Y803">
    <cfRule type="expression" dxfId="2795" priority="13701">
      <formula>IF(RIGHT(TEXT(Y803,"0.#"),1)=".",FALSE,TRUE)</formula>
    </cfRule>
    <cfRule type="expression" dxfId="2794" priority="13702">
      <formula>IF(RIGHT(TEXT(Y803,"0.#"),1)=".",TRUE,FALSE)</formula>
    </cfRule>
  </conditionalFormatting>
  <conditionalFormatting sqref="Y838 Y825 Y812">
    <cfRule type="expression" dxfId="2793" priority="13699">
      <formula>IF(RIGHT(TEXT(Y812,"0.#"),1)=".",FALSE,TRUE)</formula>
    </cfRule>
    <cfRule type="expression" dxfId="2792" priority="13700">
      <formula>IF(RIGHT(TEXT(Y812,"0.#"),1)=".",TRUE,FALSE)</formula>
    </cfRule>
  </conditionalFormatting>
  <conditionalFormatting sqref="AU829 AU816 AU803">
    <cfRule type="expression" dxfId="2791" priority="13695">
      <formula>IF(RIGHT(TEXT(AU803,"0.#"),1)=".",FALSE,TRUE)</formula>
    </cfRule>
    <cfRule type="expression" dxfId="2790" priority="13696">
      <formula>IF(RIGHT(TEXT(AU803,"0.#"),1)=".",TRUE,FALSE)</formula>
    </cfRule>
  </conditionalFormatting>
  <conditionalFormatting sqref="AU838 AU825 AU812">
    <cfRule type="expression" dxfId="2789" priority="13693">
      <formula>IF(RIGHT(TEXT(AU812,"0.#"),1)=".",FALSE,TRUE)</formula>
    </cfRule>
    <cfRule type="expression" dxfId="2788" priority="13694">
      <formula>IF(RIGHT(TEXT(AU812,"0.#"),1)=".",TRUE,FALSE)</formula>
    </cfRule>
  </conditionalFormatting>
  <conditionalFormatting sqref="AU830:AU837 AU828 AU817:AU824 AU815 AU804:AU811 AU802">
    <cfRule type="expression" dxfId="2787" priority="13691">
      <formula>IF(RIGHT(TEXT(AU802,"0.#"),1)=".",FALSE,TRUE)</formula>
    </cfRule>
    <cfRule type="expression" dxfId="2786" priority="13692">
      <formula>IF(RIGHT(TEXT(AU802,"0.#"),1)=".",TRUE,FALSE)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I33">
    <cfRule type="expression" dxfId="2777" priority="13499">
      <formula>IF(RIGHT(TEXT(AI33,"0.#"),1)=".",FALSE,TRUE)</formula>
    </cfRule>
    <cfRule type="expression" dxfId="2776" priority="13500">
      <formula>IF(RIGHT(TEXT(AI33,"0.#"),1)=".",TRUE,FALSE)</formula>
    </cfRule>
  </conditionalFormatting>
  <conditionalFormatting sqref="AI32">
    <cfRule type="expression" dxfId="2775" priority="13497">
      <formula>IF(RIGHT(TEXT(AI32,"0.#"),1)=".",FALSE,TRUE)</formula>
    </cfRule>
    <cfRule type="expression" dxfId="2774" priority="13498">
      <formula>IF(RIGHT(TEXT(AI32,"0.#"),1)=".",TRUE,FALSE)</formula>
    </cfRule>
  </conditionalFormatting>
  <conditionalFormatting sqref="AM32">
    <cfRule type="expression" dxfId="2773" priority="13495">
      <formula>IF(RIGHT(TEXT(AM32,"0.#"),1)=".",FALSE,TRUE)</formula>
    </cfRule>
    <cfRule type="expression" dxfId="2772" priority="13496">
      <formula>IF(RIGHT(TEXT(AM32,"0.#"),1)=".",TRUE,FALSE)</formula>
    </cfRule>
  </conditionalFormatting>
  <conditionalFormatting sqref="AM33">
    <cfRule type="expression" dxfId="2771" priority="13493">
      <formula>IF(RIGHT(TEXT(AM33,"0.#"),1)=".",FALSE,TRUE)</formula>
    </cfRule>
    <cfRule type="expression" dxfId="2770" priority="13494">
      <formula>IF(RIGHT(TEXT(AM33,"0.#"),1)=".",TRUE,FALSE)</formula>
    </cfRule>
  </conditionalFormatting>
  <conditionalFormatting sqref="AQ32:AQ34">
    <cfRule type="expression" dxfId="2769" priority="13485">
      <formula>IF(RIGHT(TEXT(AQ32,"0.#"),1)=".",FALSE,TRUE)</formula>
    </cfRule>
    <cfRule type="expression" dxfId="2768" priority="13486">
      <formula>IF(RIGHT(TEXT(AQ32,"0.#"),1)=".",TRUE,FALSE)</formula>
    </cfRule>
  </conditionalFormatting>
  <conditionalFormatting sqref="AU32:AU34">
    <cfRule type="expression" dxfId="2767" priority="13483">
      <formula>IF(RIGHT(TEXT(AU32,"0.#"),1)=".",FALSE,TRUE)</formula>
    </cfRule>
    <cfRule type="expression" dxfId="2766" priority="13484">
      <formula>IF(RIGHT(TEXT(AU32,"0.#"),1)=".",TRUE,FALSE)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7:AC17">
    <cfRule type="expression" dxfId="743" priority="43">
      <formula>IF(RIGHT(TEXT(P17,"0.#"),1)=".",FALSE,TRUE)</formula>
    </cfRule>
    <cfRule type="expression" dxfId="742" priority="44">
      <formula>IF(RIGHT(TEXT(P17,"0.#"),1)=".",TRUE,FALSE)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6">
    <cfRule type="expression" dxfId="737" priority="37">
      <formula>IF(RIGHT(TEXT(P15,"0.#"),1)=".",FALSE,TRUE)</formula>
    </cfRule>
    <cfRule type="expression" dxfId="736" priority="38">
      <formula>IF(RIGHT(TEXT(P15,"0.#"),1)=".",TRUE,FALSE)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3:AJ13 AD15:AJ17">
    <cfRule type="expression" dxfId="703" priority="3">
      <formula>IF(RIGHT(TEXT(AD13,"0.#"),1)=".",FALSE,TRUE)</formula>
    </cfRule>
    <cfRule type="expression" dxfId="702" priority="4">
      <formula>IF(RIGHT(TEXT(AD13,"0.#"),1)=".",TRUE,FALSE)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21" max="49" man="1"/>
    <brk id="747" max="49" man="1"/>
    <brk id="838"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3" sqref="B4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x14ac:dyDescent="0.2">
      <c r="A2" s="14" t="s">
        <v>208</v>
      </c>
      <c r="B2" s="15"/>
      <c r="C2" s="13" t="str">
        <f>IF(B2="","",A2)</f>
        <v/>
      </c>
      <c r="D2" s="13" t="str">
        <f>IF(C2="","",IF(D1&lt;&gt;"",CONCATENATE(D1,"、",C2),C2))</f>
        <v/>
      </c>
      <c r="F2" s="12" t="s">
        <v>209</v>
      </c>
      <c r="G2" s="17" t="s">
        <v>700</v>
      </c>
      <c r="H2" s="13" t="str">
        <f>IF(G2="","",F2)</f>
        <v>一般会計</v>
      </c>
      <c r="I2" s="13" t="str">
        <f>IF(H2="","",IF(I1&lt;&gt;"",CONCATENATE(I1,"、",H2),H2))</f>
        <v>一般会計</v>
      </c>
      <c r="K2" s="14" t="s">
        <v>210</v>
      </c>
      <c r="L2" s="15"/>
      <c r="M2" s="13" t="str">
        <f>IF(L2="","",K2)</f>
        <v/>
      </c>
      <c r="N2" s="13" t="str">
        <f>IF(M2="","",IF(N1&lt;&gt;"",CONCATENATE(N1,"、",M2),M2))</f>
        <v/>
      </c>
      <c r="O2" s="13"/>
      <c r="P2" s="12" t="s">
        <v>211</v>
      </c>
      <c r="Q2" s="17" t="s">
        <v>700</v>
      </c>
      <c r="R2" s="13" t="str">
        <f>IF(Q2="","",P2)</f>
        <v>直接実施</v>
      </c>
      <c r="S2" s="13" t="str">
        <f>IF(R2="","",IF(S1&lt;&gt;"",CONCATENATE(S1,"、",R2),R2))</f>
        <v>直接実施</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x14ac:dyDescent="0.2">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700</v>
      </c>
      <c r="R3" s="13" t="str">
        <f t="shared" ref="R3:R8" si="3">IF(Q3="","",P3)</f>
        <v>委託・請負</v>
      </c>
      <c r="S3" s="13" t="str">
        <f t="shared" ref="S3:S8" si="4">IF(R3="",S2,IF(S2&lt;&gt;"",CONCATENATE(S2,"、",R3),R3))</f>
        <v>直接実施、委託・請負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x14ac:dyDescent="0.2">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x14ac:dyDescent="0.2">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直接実施、委託・請負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x14ac:dyDescent="0.2">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直接実施、委託・請負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x14ac:dyDescent="0.2">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直接実施、委託・請負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x14ac:dyDescent="0.2">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直接実施、委託・請負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x14ac:dyDescent="0.2">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x14ac:dyDescent="0.2">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直接実施、委託・請負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x14ac:dyDescent="0.2">
      <c r="A11" s="14" t="s">
        <v>316</v>
      </c>
      <c r="B11" s="15"/>
      <c r="C11" s="13" t="str">
        <f t="shared" si="0"/>
        <v/>
      </c>
      <c r="D11" s="13" t="str">
        <f t="shared" si="8"/>
        <v/>
      </c>
      <c r="F11" s="18" t="s">
        <v>317</v>
      </c>
      <c r="G11" s="17"/>
      <c r="H11" s="13" t="str">
        <f t="shared" si="1"/>
        <v/>
      </c>
      <c r="I11" s="13" t="str">
        <f t="shared" si="5"/>
        <v>一般会計</v>
      </c>
      <c r="K11" s="14" t="s">
        <v>318</v>
      </c>
      <c r="L11" s="15" t="s">
        <v>700</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x14ac:dyDescent="0.2">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x14ac:dyDescent="0.2">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x14ac:dyDescent="0.2">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x14ac:dyDescent="0.2">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x14ac:dyDescent="0.2">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x14ac:dyDescent="0.2">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x14ac:dyDescent="0.2">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x14ac:dyDescent="0.2">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x14ac:dyDescent="0.2">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x14ac:dyDescent="0.2">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x14ac:dyDescent="0.2">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x14ac:dyDescent="0.2">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x14ac:dyDescent="0.2">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x14ac:dyDescent="0.2">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x14ac:dyDescent="0.2">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x14ac:dyDescent="0.2">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x14ac:dyDescent="0.2">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x14ac:dyDescent="0.2">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x14ac:dyDescent="0.2">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x14ac:dyDescent="0.2">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x14ac:dyDescent="0.2">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x14ac:dyDescent="0.2">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x14ac:dyDescent="0.2">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x14ac:dyDescent="0.2">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x14ac:dyDescent="0.2">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x14ac:dyDescent="0.2">
      <c r="A38" s="13"/>
      <c r="B38" s="13"/>
      <c r="F38" s="13"/>
      <c r="G38" s="19"/>
      <c r="K38" s="13"/>
      <c r="L38" s="13"/>
      <c r="O38" s="13"/>
      <c r="P38" s="13"/>
      <c r="Q38" s="19"/>
      <c r="T38" s="13"/>
      <c r="U38" s="32" t="s">
        <v>493</v>
      </c>
      <c r="Y38" s="32" t="s">
        <v>494</v>
      </c>
      <c r="Z38" s="32" t="s">
        <v>495</v>
      </c>
      <c r="AF38" s="30"/>
      <c r="AK38" s="51" t="str">
        <f t="shared" si="7"/>
        <v>k</v>
      </c>
    </row>
    <row r="39" spans="1:37" x14ac:dyDescent="0.2">
      <c r="A39" s="13"/>
      <c r="B39" s="13"/>
      <c r="F39" s="13" t="str">
        <f>I37</f>
        <v>一般会計</v>
      </c>
      <c r="G39" s="19"/>
      <c r="K39" s="13"/>
      <c r="L39" s="13"/>
      <c r="O39" s="13"/>
      <c r="P39" s="13"/>
      <c r="Q39" s="19"/>
      <c r="T39" s="13"/>
      <c r="U39" s="32" t="s">
        <v>496</v>
      </c>
      <c r="Y39" s="32" t="s">
        <v>497</v>
      </c>
      <c r="Z39" s="32" t="s">
        <v>498</v>
      </c>
      <c r="AF39" s="30"/>
      <c r="AK39" s="51" t="str">
        <f t="shared" si="7"/>
        <v>l</v>
      </c>
    </row>
    <row r="40" spans="1:37" x14ac:dyDescent="0.2">
      <c r="A40" s="13"/>
      <c r="B40" s="13"/>
      <c r="F40" s="13"/>
      <c r="G40" s="19"/>
      <c r="K40" s="13"/>
      <c r="L40" s="13"/>
      <c r="O40" s="13"/>
      <c r="P40" s="13"/>
      <c r="Q40" s="19"/>
      <c r="T40" s="13"/>
      <c r="Y40" s="32" t="s">
        <v>499</v>
      </c>
      <c r="Z40" s="32" t="s">
        <v>500</v>
      </c>
      <c r="AF40" s="30"/>
      <c r="AK40" s="51" t="str">
        <f t="shared" si="7"/>
        <v>m</v>
      </c>
    </row>
    <row r="41" spans="1:37" x14ac:dyDescent="0.2">
      <c r="A41" s="13"/>
      <c r="B41" s="13"/>
      <c r="F41" s="13"/>
      <c r="G41" s="19"/>
      <c r="K41" s="13"/>
      <c r="L41" s="13"/>
      <c r="O41" s="13"/>
      <c r="P41" s="13"/>
      <c r="Q41" s="19"/>
      <c r="T41" s="13"/>
      <c r="Y41" s="32" t="s">
        <v>501</v>
      </c>
      <c r="Z41" s="32" t="s">
        <v>502</v>
      </c>
      <c r="AF41" s="30"/>
      <c r="AK41" s="51" t="str">
        <f t="shared" si="7"/>
        <v>n</v>
      </c>
    </row>
    <row r="42" spans="1:37" x14ac:dyDescent="0.2">
      <c r="A42" s="13"/>
      <c r="B42" s="13"/>
      <c r="F42" s="13"/>
      <c r="G42" s="19"/>
      <c r="K42" s="13"/>
      <c r="L42" s="13"/>
      <c r="O42" s="13"/>
      <c r="P42" s="13"/>
      <c r="Q42" s="19"/>
      <c r="T42" s="13"/>
      <c r="Y42" s="32" t="s">
        <v>503</v>
      </c>
      <c r="Z42" s="32" t="s">
        <v>504</v>
      </c>
      <c r="AF42" s="30"/>
      <c r="AK42" s="51" t="str">
        <f t="shared" si="7"/>
        <v>o</v>
      </c>
    </row>
    <row r="43" spans="1:37" x14ac:dyDescent="0.2">
      <c r="A43" s="13"/>
      <c r="B43" s="13"/>
      <c r="F43" s="13"/>
      <c r="G43" s="19"/>
      <c r="K43" s="13"/>
      <c r="L43" s="13"/>
      <c r="O43" s="13"/>
      <c r="P43" s="13"/>
      <c r="Q43" s="19"/>
      <c r="T43" s="13"/>
      <c r="Y43" s="32" t="s">
        <v>505</v>
      </c>
      <c r="Z43" s="32" t="s">
        <v>506</v>
      </c>
      <c r="AF43" s="30"/>
      <c r="AK43" s="51" t="str">
        <f t="shared" si="7"/>
        <v>p</v>
      </c>
    </row>
    <row r="44" spans="1:37" x14ac:dyDescent="0.2">
      <c r="A44" s="13"/>
      <c r="B44" s="13"/>
      <c r="F44" s="13"/>
      <c r="G44" s="19"/>
      <c r="K44" s="13"/>
      <c r="L44" s="13"/>
      <c r="O44" s="13"/>
      <c r="P44" s="13"/>
      <c r="Q44" s="19"/>
      <c r="T44" s="13"/>
      <c r="Y44" s="32" t="s">
        <v>507</v>
      </c>
      <c r="Z44" s="32" t="s">
        <v>508</v>
      </c>
      <c r="AF44" s="30"/>
      <c r="AK44" s="51" t="str">
        <f t="shared" si="7"/>
        <v>q</v>
      </c>
    </row>
    <row r="45" spans="1:37" x14ac:dyDescent="0.2">
      <c r="A45" s="13"/>
      <c r="B45" s="13"/>
      <c r="F45" s="13"/>
      <c r="G45" s="19"/>
      <c r="K45" s="13"/>
      <c r="L45" s="13"/>
      <c r="O45" s="13"/>
      <c r="P45" s="13"/>
      <c r="Q45" s="19"/>
      <c r="T45" s="13"/>
      <c r="Y45" s="32" t="s">
        <v>509</v>
      </c>
      <c r="Z45" s="32" t="s">
        <v>510</v>
      </c>
      <c r="AF45" s="30"/>
      <c r="AK45" s="51" t="str">
        <f t="shared" si="7"/>
        <v>r</v>
      </c>
    </row>
    <row r="46" spans="1:37" x14ac:dyDescent="0.2">
      <c r="A46" s="13"/>
      <c r="B46" s="13"/>
      <c r="F46" s="13"/>
      <c r="G46" s="19"/>
      <c r="K46" s="13"/>
      <c r="L46" s="13"/>
      <c r="O46" s="13"/>
      <c r="P46" s="13"/>
      <c r="Q46" s="19"/>
      <c r="T46" s="13"/>
      <c r="Y46" s="32" t="s">
        <v>511</v>
      </c>
      <c r="Z46" s="32" t="s">
        <v>512</v>
      </c>
      <c r="AF46" s="30"/>
      <c r="AK46" s="51" t="str">
        <f t="shared" si="7"/>
        <v>s</v>
      </c>
    </row>
    <row r="47" spans="1:37" x14ac:dyDescent="0.2">
      <c r="A47" s="13"/>
      <c r="B47" s="13"/>
      <c r="F47" s="13"/>
      <c r="G47" s="19"/>
      <c r="K47" s="13"/>
      <c r="L47" s="13"/>
      <c r="O47" s="13"/>
      <c r="P47" s="13"/>
      <c r="Q47" s="19"/>
      <c r="T47" s="13"/>
      <c r="Y47" s="32" t="s">
        <v>513</v>
      </c>
      <c r="Z47" s="32" t="s">
        <v>514</v>
      </c>
      <c r="AF47" s="30"/>
      <c r="AK47" s="51" t="str">
        <f t="shared" si="7"/>
        <v>t</v>
      </c>
    </row>
    <row r="48" spans="1:37" x14ac:dyDescent="0.2">
      <c r="A48" s="13"/>
      <c r="B48" s="13"/>
      <c r="F48" s="13"/>
      <c r="G48" s="19"/>
      <c r="K48" s="13"/>
      <c r="L48" s="13"/>
      <c r="O48" s="13"/>
      <c r="P48" s="13"/>
      <c r="Q48" s="19"/>
      <c r="T48" s="13"/>
      <c r="Y48" s="32" t="s">
        <v>515</v>
      </c>
      <c r="Z48" s="32" t="s">
        <v>516</v>
      </c>
      <c r="AF48" s="30"/>
      <c r="AK48" s="51" t="str">
        <f t="shared" si="7"/>
        <v>u</v>
      </c>
    </row>
    <row r="49" spans="1:37" x14ac:dyDescent="0.2">
      <c r="A49" s="13"/>
      <c r="B49" s="13"/>
      <c r="F49" s="13"/>
      <c r="G49" s="19"/>
      <c r="K49" s="13"/>
      <c r="L49" s="13"/>
      <c r="O49" s="13"/>
      <c r="P49" s="13"/>
      <c r="Q49" s="19"/>
      <c r="T49" s="13"/>
      <c r="Y49" s="32" t="s">
        <v>517</v>
      </c>
      <c r="Z49" s="32" t="s">
        <v>518</v>
      </c>
      <c r="AF49" s="30"/>
      <c r="AK49" s="51" t="str">
        <f t="shared" si="7"/>
        <v>v</v>
      </c>
    </row>
    <row r="50" spans="1:37" x14ac:dyDescent="0.2">
      <c r="A50" s="13"/>
      <c r="B50" s="13"/>
      <c r="F50" s="13"/>
      <c r="G50" s="19"/>
      <c r="K50" s="13"/>
      <c r="L50" s="13"/>
      <c r="O50" s="13"/>
      <c r="P50" s="13"/>
      <c r="Q50" s="19"/>
      <c r="T50" s="13"/>
      <c r="Y50" s="32" t="s">
        <v>519</v>
      </c>
      <c r="Z50" s="32" t="s">
        <v>520</v>
      </c>
      <c r="AF50" s="30"/>
    </row>
    <row r="51" spans="1:37" x14ac:dyDescent="0.2">
      <c r="A51" s="13"/>
      <c r="B51" s="13"/>
      <c r="F51" s="13"/>
      <c r="G51" s="19"/>
      <c r="K51" s="13"/>
      <c r="L51" s="13"/>
      <c r="O51" s="13"/>
      <c r="P51" s="13"/>
      <c r="Q51" s="19"/>
      <c r="T51" s="13"/>
      <c r="Y51" s="32" t="s">
        <v>521</v>
      </c>
      <c r="Z51" s="32" t="s">
        <v>522</v>
      </c>
      <c r="AF51" s="30"/>
    </row>
    <row r="52" spans="1:37" x14ac:dyDescent="0.2">
      <c r="A52" s="13"/>
      <c r="B52" s="13"/>
      <c r="F52" s="13"/>
      <c r="G52" s="19"/>
      <c r="K52" s="13"/>
      <c r="L52" s="13"/>
      <c r="O52" s="13"/>
      <c r="P52" s="13"/>
      <c r="Q52" s="19"/>
      <c r="T52" s="13"/>
      <c r="Y52" s="32" t="s">
        <v>523</v>
      </c>
      <c r="Z52" s="32" t="s">
        <v>524</v>
      </c>
      <c r="AF52" s="30"/>
    </row>
    <row r="53" spans="1:37" x14ac:dyDescent="0.2">
      <c r="A53" s="13"/>
      <c r="B53" s="13"/>
      <c r="F53" s="13"/>
      <c r="G53" s="19"/>
      <c r="K53" s="13"/>
      <c r="L53" s="13"/>
      <c r="O53" s="13"/>
      <c r="P53" s="13"/>
      <c r="Q53" s="19"/>
      <c r="T53" s="13"/>
      <c r="Y53" s="32" t="s">
        <v>525</v>
      </c>
      <c r="Z53" s="32" t="s">
        <v>526</v>
      </c>
      <c r="AF53" s="30"/>
    </row>
    <row r="54" spans="1:37" x14ac:dyDescent="0.2">
      <c r="A54" s="13"/>
      <c r="B54" s="13"/>
      <c r="F54" s="13"/>
      <c r="G54" s="19"/>
      <c r="K54" s="13"/>
      <c r="L54" s="13"/>
      <c r="O54" s="13"/>
      <c r="P54" s="20"/>
      <c r="Q54" s="19"/>
      <c r="T54" s="13"/>
      <c r="Y54" s="32" t="s">
        <v>527</v>
      </c>
      <c r="Z54" s="32" t="s">
        <v>528</v>
      </c>
      <c r="AF54" s="30"/>
    </row>
    <row r="55" spans="1:37" x14ac:dyDescent="0.2">
      <c r="A55" s="13"/>
      <c r="B55" s="13"/>
      <c r="F55" s="13"/>
      <c r="G55" s="19"/>
      <c r="K55" s="13"/>
      <c r="L55" s="13"/>
      <c r="O55" s="13"/>
      <c r="P55" s="13"/>
      <c r="Q55" s="19"/>
      <c r="T55" s="13"/>
      <c r="Y55" s="32" t="s">
        <v>529</v>
      </c>
      <c r="Z55" s="32" t="s">
        <v>530</v>
      </c>
      <c r="AF55" s="30"/>
    </row>
    <row r="56" spans="1:37" x14ac:dyDescent="0.2">
      <c r="A56" s="13"/>
      <c r="B56" s="13"/>
      <c r="F56" s="13"/>
      <c r="G56" s="19"/>
      <c r="K56" s="13"/>
      <c r="L56" s="13"/>
      <c r="O56" s="13"/>
      <c r="P56" s="13"/>
      <c r="Q56" s="19"/>
      <c r="T56" s="13"/>
      <c r="Y56" s="32" t="s">
        <v>531</v>
      </c>
      <c r="Z56" s="32" t="s">
        <v>532</v>
      </c>
      <c r="AF56" s="30"/>
    </row>
    <row r="57" spans="1:37" x14ac:dyDescent="0.2">
      <c r="A57" s="13"/>
      <c r="B57" s="13"/>
      <c r="F57" s="13"/>
      <c r="G57" s="19"/>
      <c r="K57" s="13"/>
      <c r="L57" s="13"/>
      <c r="O57" s="13"/>
      <c r="P57" s="13"/>
      <c r="Q57" s="19"/>
      <c r="T57" s="13"/>
      <c r="Y57" s="32" t="s">
        <v>533</v>
      </c>
      <c r="Z57" s="32" t="s">
        <v>534</v>
      </c>
      <c r="AF57" s="30"/>
    </row>
    <row r="58" spans="1:37" x14ac:dyDescent="0.2">
      <c r="A58" s="13"/>
      <c r="B58" s="13"/>
      <c r="F58" s="13"/>
      <c r="G58" s="19"/>
      <c r="K58" s="13"/>
      <c r="L58" s="13"/>
      <c r="O58" s="13"/>
      <c r="P58" s="13"/>
      <c r="Q58" s="19"/>
      <c r="T58" s="13"/>
      <c r="Y58" s="32" t="s">
        <v>535</v>
      </c>
      <c r="Z58" s="32" t="s">
        <v>536</v>
      </c>
      <c r="AF58" s="30"/>
    </row>
    <row r="59" spans="1:37" x14ac:dyDescent="0.2">
      <c r="A59" s="13"/>
      <c r="B59" s="13"/>
      <c r="F59" s="13"/>
      <c r="G59" s="19"/>
      <c r="K59" s="13"/>
      <c r="L59" s="13"/>
      <c r="O59" s="13"/>
      <c r="P59" s="13"/>
      <c r="Q59" s="19"/>
      <c r="T59" s="13"/>
      <c r="Y59" s="32" t="s">
        <v>537</v>
      </c>
      <c r="Z59" s="32" t="s">
        <v>538</v>
      </c>
      <c r="AF59" s="30"/>
    </row>
    <row r="60" spans="1:37" x14ac:dyDescent="0.2">
      <c r="A60" s="13"/>
      <c r="B60" s="13"/>
      <c r="F60" s="13"/>
      <c r="G60" s="19"/>
      <c r="K60" s="13"/>
      <c r="L60" s="13"/>
      <c r="O60" s="13"/>
      <c r="P60" s="13"/>
      <c r="Q60" s="19"/>
      <c r="T60" s="13"/>
      <c r="Y60" s="32" t="s">
        <v>539</v>
      </c>
      <c r="Z60" s="32" t="s">
        <v>540</v>
      </c>
      <c r="AF60" s="30"/>
    </row>
    <row r="61" spans="1:37" x14ac:dyDescent="0.2">
      <c r="A61" s="13"/>
      <c r="B61" s="13"/>
      <c r="F61" s="13"/>
      <c r="G61" s="19"/>
      <c r="K61" s="13"/>
      <c r="L61" s="13"/>
      <c r="O61" s="13"/>
      <c r="P61" s="13"/>
      <c r="Q61" s="19"/>
      <c r="T61" s="13"/>
      <c r="Y61" s="32" t="s">
        <v>541</v>
      </c>
      <c r="Z61" s="32" t="s">
        <v>542</v>
      </c>
      <c r="AF61" s="30"/>
    </row>
    <row r="62" spans="1:37" x14ac:dyDescent="0.2">
      <c r="A62" s="13"/>
      <c r="B62" s="13"/>
      <c r="F62" s="13"/>
      <c r="G62" s="19"/>
      <c r="K62" s="13"/>
      <c r="L62" s="13"/>
      <c r="O62" s="13"/>
      <c r="P62" s="13"/>
      <c r="Q62" s="19"/>
      <c r="T62" s="13"/>
      <c r="Y62" s="32" t="s">
        <v>543</v>
      </c>
      <c r="Z62" s="32" t="s">
        <v>544</v>
      </c>
      <c r="AF62" s="30"/>
    </row>
    <row r="63" spans="1:37" x14ac:dyDescent="0.2">
      <c r="A63" s="13"/>
      <c r="B63" s="13"/>
      <c r="F63" s="13"/>
      <c r="G63" s="19"/>
      <c r="K63" s="13"/>
      <c r="L63" s="13"/>
      <c r="O63" s="13"/>
      <c r="P63" s="13"/>
      <c r="Q63" s="19"/>
      <c r="T63" s="13"/>
      <c r="Y63" s="32" t="s">
        <v>545</v>
      </c>
      <c r="Z63" s="32" t="s">
        <v>546</v>
      </c>
      <c r="AF63" s="30"/>
    </row>
    <row r="64" spans="1:37" x14ac:dyDescent="0.2">
      <c r="A64" s="13"/>
      <c r="B64" s="13"/>
      <c r="F64" s="13"/>
      <c r="G64" s="19"/>
      <c r="K64" s="13"/>
      <c r="L64" s="13"/>
      <c r="O64" s="13"/>
      <c r="P64" s="13"/>
      <c r="Q64" s="19"/>
      <c r="T64" s="13"/>
      <c r="Y64" s="32" t="s">
        <v>547</v>
      </c>
      <c r="Z64" s="32" t="s">
        <v>548</v>
      </c>
      <c r="AF64" s="30"/>
    </row>
    <row r="65" spans="1:32" x14ac:dyDescent="0.2">
      <c r="A65" s="13"/>
      <c r="B65" s="13"/>
      <c r="F65" s="13"/>
      <c r="G65" s="19"/>
      <c r="K65" s="13"/>
      <c r="L65" s="13"/>
      <c r="O65" s="13"/>
      <c r="P65" s="13"/>
      <c r="Q65" s="19"/>
      <c r="T65" s="13"/>
      <c r="Y65" s="32" t="s">
        <v>549</v>
      </c>
      <c r="Z65" s="32" t="s">
        <v>550</v>
      </c>
      <c r="AF65" s="30"/>
    </row>
    <row r="66" spans="1:32" x14ac:dyDescent="0.2">
      <c r="A66" s="13"/>
      <c r="B66" s="13"/>
      <c r="F66" s="13"/>
      <c r="G66" s="19"/>
      <c r="K66" s="13"/>
      <c r="L66" s="13"/>
      <c r="O66" s="13"/>
      <c r="P66" s="13"/>
      <c r="Q66" s="19"/>
      <c r="T66" s="13"/>
      <c r="Y66" s="32" t="s">
        <v>551</v>
      </c>
      <c r="Z66" s="32" t="s">
        <v>552</v>
      </c>
      <c r="AF66" s="30"/>
    </row>
    <row r="67" spans="1:32" x14ac:dyDescent="0.2">
      <c r="A67" s="13"/>
      <c r="B67" s="13"/>
      <c r="F67" s="13"/>
      <c r="G67" s="19"/>
      <c r="K67" s="13"/>
      <c r="L67" s="13"/>
      <c r="O67" s="13"/>
      <c r="P67" s="13"/>
      <c r="Q67" s="19"/>
      <c r="T67" s="13"/>
      <c r="Y67" s="32" t="s">
        <v>553</v>
      </c>
      <c r="Z67" s="32" t="s">
        <v>554</v>
      </c>
      <c r="AF67" s="30"/>
    </row>
    <row r="68" spans="1:32" x14ac:dyDescent="0.2">
      <c r="A68" s="13"/>
      <c r="B68" s="13"/>
      <c r="F68" s="13"/>
      <c r="G68" s="19"/>
      <c r="K68" s="13"/>
      <c r="L68" s="13"/>
      <c r="O68" s="13"/>
      <c r="P68" s="13"/>
      <c r="Q68" s="19"/>
      <c r="T68" s="13"/>
      <c r="Y68" s="32" t="s">
        <v>555</v>
      </c>
      <c r="Z68" s="32" t="s">
        <v>556</v>
      </c>
      <c r="AF68" s="30"/>
    </row>
    <row r="69" spans="1:32" x14ac:dyDescent="0.2">
      <c r="A69" s="13"/>
      <c r="B69" s="13"/>
      <c r="F69" s="13"/>
      <c r="G69" s="19"/>
      <c r="K69" s="13"/>
      <c r="L69" s="13"/>
      <c r="O69" s="13"/>
      <c r="P69" s="13"/>
      <c r="Q69" s="19"/>
      <c r="T69" s="13"/>
      <c r="Y69" s="32" t="s">
        <v>557</v>
      </c>
      <c r="Z69" s="32" t="s">
        <v>558</v>
      </c>
      <c r="AF69" s="30"/>
    </row>
    <row r="70" spans="1:32" x14ac:dyDescent="0.2">
      <c r="A70" s="13"/>
      <c r="B70" s="13"/>
      <c r="Y70" s="32" t="s">
        <v>559</v>
      </c>
      <c r="Z70" s="32" t="s">
        <v>560</v>
      </c>
    </row>
    <row r="71" spans="1:32" x14ac:dyDescent="0.2">
      <c r="Y71" s="32" t="s">
        <v>561</v>
      </c>
      <c r="Z71" s="32" t="s">
        <v>562</v>
      </c>
    </row>
    <row r="72" spans="1:32" x14ac:dyDescent="0.2">
      <c r="Y72" s="32" t="s">
        <v>563</v>
      </c>
      <c r="Z72" s="32" t="s">
        <v>564</v>
      </c>
    </row>
    <row r="73" spans="1:32" x14ac:dyDescent="0.2">
      <c r="Y73" s="32" t="s">
        <v>565</v>
      </c>
      <c r="Z73" s="32" t="s">
        <v>566</v>
      </c>
    </row>
    <row r="74" spans="1:32" x14ac:dyDescent="0.2">
      <c r="Y74" s="32" t="s">
        <v>567</v>
      </c>
      <c r="Z74" s="32" t="s">
        <v>568</v>
      </c>
    </row>
    <row r="75" spans="1:32" x14ac:dyDescent="0.2">
      <c r="Y75" s="32" t="s">
        <v>569</v>
      </c>
      <c r="Z75" s="32" t="s">
        <v>570</v>
      </c>
    </row>
    <row r="76" spans="1:32" x14ac:dyDescent="0.2">
      <c r="Y76" s="32" t="s">
        <v>571</v>
      </c>
      <c r="Z76" s="32" t="s">
        <v>572</v>
      </c>
    </row>
    <row r="77" spans="1:32" x14ac:dyDescent="0.2">
      <c r="Y77" s="32" t="s">
        <v>573</v>
      </c>
      <c r="Z77" s="32" t="s">
        <v>574</v>
      </c>
    </row>
    <row r="78" spans="1:32" x14ac:dyDescent="0.2">
      <c r="Y78" s="32" t="s">
        <v>575</v>
      </c>
      <c r="Z78" s="32" t="s">
        <v>576</v>
      </c>
    </row>
    <row r="79" spans="1:32" x14ac:dyDescent="0.2">
      <c r="Y79" s="32" t="s">
        <v>577</v>
      </c>
      <c r="Z79" s="32" t="s">
        <v>578</v>
      </c>
    </row>
    <row r="80" spans="1:32" x14ac:dyDescent="0.2">
      <c r="Y80" s="32" t="s">
        <v>579</v>
      </c>
      <c r="Z80" s="32" t="s">
        <v>580</v>
      </c>
    </row>
    <row r="81" spans="25:26" x14ac:dyDescent="0.2">
      <c r="Y81" s="32" t="s">
        <v>581</v>
      </c>
      <c r="Z81" s="32" t="s">
        <v>582</v>
      </c>
    </row>
    <row r="82" spans="25:26" x14ac:dyDescent="0.2">
      <c r="Y82" s="32" t="s">
        <v>583</v>
      </c>
      <c r="Z82" s="32" t="s">
        <v>584</v>
      </c>
    </row>
    <row r="83" spans="25:26" x14ac:dyDescent="0.2">
      <c r="Y83" s="32" t="s">
        <v>585</v>
      </c>
      <c r="Z83" s="32" t="s">
        <v>586</v>
      </c>
    </row>
    <row r="84" spans="25:26" x14ac:dyDescent="0.2">
      <c r="Y84" s="32" t="s">
        <v>587</v>
      </c>
      <c r="Z84" s="32" t="s">
        <v>588</v>
      </c>
    </row>
    <row r="85" spans="25:26" x14ac:dyDescent="0.2">
      <c r="Y85" s="32" t="s">
        <v>589</v>
      </c>
      <c r="Z85" s="32" t="s">
        <v>590</v>
      </c>
    </row>
    <row r="86" spans="25:26" x14ac:dyDescent="0.2">
      <c r="Y86" s="32" t="s">
        <v>591</v>
      </c>
      <c r="Z86" s="32" t="s">
        <v>592</v>
      </c>
    </row>
    <row r="87" spans="25:26" x14ac:dyDescent="0.2">
      <c r="Y87" s="32" t="s">
        <v>593</v>
      </c>
      <c r="Z87" s="32" t="s">
        <v>594</v>
      </c>
    </row>
    <row r="88" spans="25:26" x14ac:dyDescent="0.2">
      <c r="Y88" s="32" t="s">
        <v>595</v>
      </c>
      <c r="Z88" s="32" t="s">
        <v>596</v>
      </c>
    </row>
    <row r="89" spans="25:26" x14ac:dyDescent="0.2">
      <c r="Y89" s="32" t="s">
        <v>597</v>
      </c>
      <c r="Z89" s="32" t="s">
        <v>598</v>
      </c>
    </row>
    <row r="90" spans="25:26" x14ac:dyDescent="0.2">
      <c r="Y90" s="32" t="s">
        <v>599</v>
      </c>
      <c r="Z90" s="32" t="s">
        <v>600</v>
      </c>
    </row>
    <row r="91" spans="25:26" x14ac:dyDescent="0.2">
      <c r="Y91" s="32" t="s">
        <v>601</v>
      </c>
      <c r="Z91" s="32" t="s">
        <v>602</v>
      </c>
    </row>
    <row r="92" spans="25:26" x14ac:dyDescent="0.2">
      <c r="Y92" s="32" t="s">
        <v>603</v>
      </c>
      <c r="Z92" s="32" t="s">
        <v>604</v>
      </c>
    </row>
    <row r="93" spans="25:26" x14ac:dyDescent="0.2">
      <c r="Y93" s="32" t="s">
        <v>605</v>
      </c>
      <c r="Z93" s="32" t="s">
        <v>606</v>
      </c>
    </row>
    <row r="94" spans="25:26" x14ac:dyDescent="0.2">
      <c r="Y94" s="32" t="s">
        <v>607</v>
      </c>
      <c r="Z94" s="32" t="s">
        <v>608</v>
      </c>
    </row>
    <row r="95" spans="25:26" x14ac:dyDescent="0.2">
      <c r="Y95" s="32" t="s">
        <v>609</v>
      </c>
      <c r="Z95" s="32" t="s">
        <v>610</v>
      </c>
    </row>
    <row r="96" spans="25:26" x14ac:dyDescent="0.2">
      <c r="Y96" s="32" t="s">
        <v>611</v>
      </c>
      <c r="Z96" s="32" t="s">
        <v>215</v>
      </c>
    </row>
    <row r="97" spans="25:26" x14ac:dyDescent="0.2">
      <c r="Y97" s="32" t="s">
        <v>45</v>
      </c>
      <c r="Z97" s="32" t="s">
        <v>229</v>
      </c>
    </row>
    <row r="98" spans="25:26" x14ac:dyDescent="0.2">
      <c r="Y98" s="32" t="s">
        <v>612</v>
      </c>
      <c r="Z98" s="32" t="s">
        <v>243</v>
      </c>
    </row>
    <row r="99" spans="25:26" x14ac:dyDescent="0.2">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70" zoomScaleNormal="75" zoomScaleSheetLayoutView="70" zoomScalePageLayoutView="70" workbookViewId="0">
      <selection activeCell="AE18" sqref="AE18:AH18"/>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4"/>
      <c r="Z2" s="825"/>
      <c r="AA2" s="826"/>
      <c r="AB2" s="1018" t="s">
        <v>44</v>
      </c>
      <c r="AC2" s="1019"/>
      <c r="AD2" s="1020"/>
      <c r="AE2" s="1024" t="s">
        <v>20</v>
      </c>
      <c r="AF2" s="1024"/>
      <c r="AG2" s="1024"/>
      <c r="AH2" s="1024"/>
      <c r="AI2" s="1024" t="s">
        <v>21</v>
      </c>
      <c r="AJ2" s="1024"/>
      <c r="AK2" s="1024"/>
      <c r="AL2" s="556"/>
      <c r="AM2" s="1024" t="s">
        <v>45</v>
      </c>
      <c r="AN2" s="1024"/>
      <c r="AO2" s="1024"/>
      <c r="AP2" s="556"/>
      <c r="AQ2" s="158" t="s">
        <v>46</v>
      </c>
      <c r="AR2" s="133"/>
      <c r="AS2" s="133"/>
      <c r="AT2" s="134"/>
      <c r="AU2" s="532" t="s">
        <v>47</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5"/>
      <c r="Z3" s="1016"/>
      <c r="AA3" s="1017"/>
      <c r="AB3" s="1021"/>
      <c r="AC3" s="1022"/>
      <c r="AD3" s="1023"/>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x14ac:dyDescent="0.2">
      <c r="A4" s="397"/>
      <c r="B4" s="395"/>
      <c r="C4" s="395"/>
      <c r="D4" s="395"/>
      <c r="E4" s="395"/>
      <c r="F4" s="396"/>
      <c r="G4" s="563"/>
      <c r="H4" s="991"/>
      <c r="I4" s="991"/>
      <c r="J4" s="991"/>
      <c r="K4" s="991"/>
      <c r="L4" s="991"/>
      <c r="M4" s="991"/>
      <c r="N4" s="991"/>
      <c r="O4" s="992"/>
      <c r="P4" s="108"/>
      <c r="Q4" s="999"/>
      <c r="R4" s="999"/>
      <c r="S4" s="999"/>
      <c r="T4" s="999"/>
      <c r="U4" s="999"/>
      <c r="V4" s="999"/>
      <c r="W4" s="999"/>
      <c r="X4" s="1000"/>
      <c r="Y4" s="1009" t="s">
        <v>50</v>
      </c>
      <c r="Z4" s="1010"/>
      <c r="AA4" s="1011"/>
      <c r="AB4" s="460"/>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3"/>
      <c r="H5" s="994"/>
      <c r="I5" s="994"/>
      <c r="J5" s="994"/>
      <c r="K5" s="994"/>
      <c r="L5" s="994"/>
      <c r="M5" s="994"/>
      <c r="N5" s="994"/>
      <c r="O5" s="995"/>
      <c r="P5" s="1001"/>
      <c r="Q5" s="1001"/>
      <c r="R5" s="1001"/>
      <c r="S5" s="1001"/>
      <c r="T5" s="1001"/>
      <c r="U5" s="1001"/>
      <c r="V5" s="1001"/>
      <c r="W5" s="1001"/>
      <c r="X5" s="1002"/>
      <c r="Y5" s="446" t="s">
        <v>51</v>
      </c>
      <c r="Z5" s="1006"/>
      <c r="AA5" s="1007"/>
      <c r="AB5" s="522"/>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6"/>
      <c r="H6" s="997"/>
      <c r="I6" s="997"/>
      <c r="J6" s="997"/>
      <c r="K6" s="997"/>
      <c r="L6" s="997"/>
      <c r="M6" s="997"/>
      <c r="N6" s="997"/>
      <c r="O6" s="998"/>
      <c r="P6" s="1003"/>
      <c r="Q6" s="1003"/>
      <c r="R6" s="1003"/>
      <c r="S6" s="1003"/>
      <c r="T6" s="1003"/>
      <c r="U6" s="1003"/>
      <c r="V6" s="1003"/>
      <c r="W6" s="1003"/>
      <c r="X6" s="1004"/>
      <c r="Y6" s="1005" t="s">
        <v>52</v>
      </c>
      <c r="Z6" s="1006"/>
      <c r="AA6" s="1007"/>
      <c r="AB6" s="592" t="s">
        <v>53</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4"/>
      <c r="Z9" s="825"/>
      <c r="AA9" s="826"/>
      <c r="AB9" s="1018" t="s">
        <v>44</v>
      </c>
      <c r="AC9" s="1019"/>
      <c r="AD9" s="1020"/>
      <c r="AE9" s="1024" t="s">
        <v>20</v>
      </c>
      <c r="AF9" s="1024"/>
      <c r="AG9" s="1024"/>
      <c r="AH9" s="1024"/>
      <c r="AI9" s="1024" t="s">
        <v>21</v>
      </c>
      <c r="AJ9" s="1024"/>
      <c r="AK9" s="1024"/>
      <c r="AL9" s="556"/>
      <c r="AM9" s="1024" t="s">
        <v>45</v>
      </c>
      <c r="AN9" s="1024"/>
      <c r="AO9" s="1024"/>
      <c r="AP9" s="556"/>
      <c r="AQ9" s="158" t="s">
        <v>46</v>
      </c>
      <c r="AR9" s="133"/>
      <c r="AS9" s="133"/>
      <c r="AT9" s="134"/>
      <c r="AU9" s="532" t="s">
        <v>47</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5"/>
      <c r="Z10" s="1016"/>
      <c r="AA10" s="1017"/>
      <c r="AB10" s="1021"/>
      <c r="AC10" s="1022"/>
      <c r="AD10" s="1023"/>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x14ac:dyDescent="0.2">
      <c r="A11" s="397"/>
      <c r="B11" s="395"/>
      <c r="C11" s="395"/>
      <c r="D11" s="395"/>
      <c r="E11" s="395"/>
      <c r="F11" s="396"/>
      <c r="G11" s="563"/>
      <c r="H11" s="991"/>
      <c r="I11" s="991"/>
      <c r="J11" s="991"/>
      <c r="K11" s="991"/>
      <c r="L11" s="991"/>
      <c r="M11" s="991"/>
      <c r="N11" s="991"/>
      <c r="O11" s="992"/>
      <c r="P11" s="108"/>
      <c r="Q11" s="999"/>
      <c r="R11" s="999"/>
      <c r="S11" s="999"/>
      <c r="T11" s="999"/>
      <c r="U11" s="999"/>
      <c r="V11" s="999"/>
      <c r="W11" s="999"/>
      <c r="X11" s="1000"/>
      <c r="Y11" s="1009" t="s">
        <v>50</v>
      </c>
      <c r="Z11" s="1010"/>
      <c r="AA11" s="1011"/>
      <c r="AB11" s="460"/>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3"/>
      <c r="H12" s="994"/>
      <c r="I12" s="994"/>
      <c r="J12" s="994"/>
      <c r="K12" s="994"/>
      <c r="L12" s="994"/>
      <c r="M12" s="994"/>
      <c r="N12" s="994"/>
      <c r="O12" s="995"/>
      <c r="P12" s="1001"/>
      <c r="Q12" s="1001"/>
      <c r="R12" s="1001"/>
      <c r="S12" s="1001"/>
      <c r="T12" s="1001"/>
      <c r="U12" s="1001"/>
      <c r="V12" s="1001"/>
      <c r="W12" s="1001"/>
      <c r="X12" s="1002"/>
      <c r="Y12" s="446" t="s">
        <v>51</v>
      </c>
      <c r="Z12" s="1006"/>
      <c r="AA12" s="1007"/>
      <c r="AB12" s="522"/>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6"/>
      <c r="H13" s="997"/>
      <c r="I13" s="997"/>
      <c r="J13" s="997"/>
      <c r="K13" s="997"/>
      <c r="L13" s="997"/>
      <c r="M13" s="997"/>
      <c r="N13" s="997"/>
      <c r="O13" s="998"/>
      <c r="P13" s="1003"/>
      <c r="Q13" s="1003"/>
      <c r="R13" s="1003"/>
      <c r="S13" s="1003"/>
      <c r="T13" s="1003"/>
      <c r="U13" s="1003"/>
      <c r="V13" s="1003"/>
      <c r="W13" s="1003"/>
      <c r="X13" s="1004"/>
      <c r="Y13" s="1005" t="s">
        <v>52</v>
      </c>
      <c r="Z13" s="1006"/>
      <c r="AA13" s="1007"/>
      <c r="AB13" s="592" t="s">
        <v>53</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4"/>
      <c r="Z16" s="825"/>
      <c r="AA16" s="826"/>
      <c r="AB16" s="1018" t="s">
        <v>44</v>
      </c>
      <c r="AC16" s="1019"/>
      <c r="AD16" s="1020"/>
      <c r="AE16" s="1024" t="s">
        <v>20</v>
      </c>
      <c r="AF16" s="1024"/>
      <c r="AG16" s="1024"/>
      <c r="AH16" s="1024"/>
      <c r="AI16" s="1024" t="s">
        <v>21</v>
      </c>
      <c r="AJ16" s="1024"/>
      <c r="AK16" s="1024"/>
      <c r="AL16" s="556"/>
      <c r="AM16" s="1024" t="s">
        <v>45</v>
      </c>
      <c r="AN16" s="1024"/>
      <c r="AO16" s="1024"/>
      <c r="AP16" s="556"/>
      <c r="AQ16" s="158" t="s">
        <v>46</v>
      </c>
      <c r="AR16" s="133"/>
      <c r="AS16" s="133"/>
      <c r="AT16" s="134"/>
      <c r="AU16" s="532" t="s">
        <v>47</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5"/>
      <c r="Z17" s="1016"/>
      <c r="AA17" s="1017"/>
      <c r="AB17" s="1021"/>
      <c r="AC17" s="1022"/>
      <c r="AD17" s="1023"/>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x14ac:dyDescent="0.2">
      <c r="A18" s="397"/>
      <c r="B18" s="395"/>
      <c r="C18" s="395"/>
      <c r="D18" s="395"/>
      <c r="E18" s="395"/>
      <c r="F18" s="396"/>
      <c r="G18" s="563"/>
      <c r="H18" s="991"/>
      <c r="I18" s="991"/>
      <c r="J18" s="991"/>
      <c r="K18" s="991"/>
      <c r="L18" s="991"/>
      <c r="M18" s="991"/>
      <c r="N18" s="991"/>
      <c r="O18" s="992"/>
      <c r="P18" s="108"/>
      <c r="Q18" s="999"/>
      <c r="R18" s="999"/>
      <c r="S18" s="999"/>
      <c r="T18" s="999"/>
      <c r="U18" s="999"/>
      <c r="V18" s="999"/>
      <c r="W18" s="999"/>
      <c r="X18" s="1000"/>
      <c r="Y18" s="1009" t="s">
        <v>50</v>
      </c>
      <c r="Z18" s="1010"/>
      <c r="AA18" s="1011"/>
      <c r="AB18" s="460"/>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3"/>
      <c r="H19" s="994"/>
      <c r="I19" s="994"/>
      <c r="J19" s="994"/>
      <c r="K19" s="994"/>
      <c r="L19" s="994"/>
      <c r="M19" s="994"/>
      <c r="N19" s="994"/>
      <c r="O19" s="995"/>
      <c r="P19" s="1001"/>
      <c r="Q19" s="1001"/>
      <c r="R19" s="1001"/>
      <c r="S19" s="1001"/>
      <c r="T19" s="1001"/>
      <c r="U19" s="1001"/>
      <c r="V19" s="1001"/>
      <c r="W19" s="1001"/>
      <c r="X19" s="1002"/>
      <c r="Y19" s="446" t="s">
        <v>51</v>
      </c>
      <c r="Z19" s="1006"/>
      <c r="AA19" s="1007"/>
      <c r="AB19" s="522"/>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6"/>
      <c r="H20" s="997"/>
      <c r="I20" s="997"/>
      <c r="J20" s="997"/>
      <c r="K20" s="997"/>
      <c r="L20" s="997"/>
      <c r="M20" s="997"/>
      <c r="N20" s="997"/>
      <c r="O20" s="998"/>
      <c r="P20" s="1003"/>
      <c r="Q20" s="1003"/>
      <c r="R20" s="1003"/>
      <c r="S20" s="1003"/>
      <c r="T20" s="1003"/>
      <c r="U20" s="1003"/>
      <c r="V20" s="1003"/>
      <c r="W20" s="1003"/>
      <c r="X20" s="1004"/>
      <c r="Y20" s="1005" t="s">
        <v>52</v>
      </c>
      <c r="Z20" s="1006"/>
      <c r="AA20" s="1007"/>
      <c r="AB20" s="592" t="s">
        <v>53</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4"/>
      <c r="Z23" s="825"/>
      <c r="AA23" s="826"/>
      <c r="AB23" s="1018" t="s">
        <v>44</v>
      </c>
      <c r="AC23" s="1019"/>
      <c r="AD23" s="1020"/>
      <c r="AE23" s="1024" t="s">
        <v>20</v>
      </c>
      <c r="AF23" s="1024"/>
      <c r="AG23" s="1024"/>
      <c r="AH23" s="1024"/>
      <c r="AI23" s="1024" t="s">
        <v>21</v>
      </c>
      <c r="AJ23" s="1024"/>
      <c r="AK23" s="1024"/>
      <c r="AL23" s="556"/>
      <c r="AM23" s="1024" t="s">
        <v>45</v>
      </c>
      <c r="AN23" s="1024"/>
      <c r="AO23" s="1024"/>
      <c r="AP23" s="556"/>
      <c r="AQ23" s="158" t="s">
        <v>46</v>
      </c>
      <c r="AR23" s="133"/>
      <c r="AS23" s="133"/>
      <c r="AT23" s="134"/>
      <c r="AU23" s="532" t="s">
        <v>47</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5"/>
      <c r="Z24" s="1016"/>
      <c r="AA24" s="1017"/>
      <c r="AB24" s="1021"/>
      <c r="AC24" s="1022"/>
      <c r="AD24" s="1023"/>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x14ac:dyDescent="0.2">
      <c r="A25" s="397"/>
      <c r="B25" s="395"/>
      <c r="C25" s="395"/>
      <c r="D25" s="395"/>
      <c r="E25" s="395"/>
      <c r="F25" s="396"/>
      <c r="G25" s="563"/>
      <c r="H25" s="991"/>
      <c r="I25" s="991"/>
      <c r="J25" s="991"/>
      <c r="K25" s="991"/>
      <c r="L25" s="991"/>
      <c r="M25" s="991"/>
      <c r="N25" s="991"/>
      <c r="O25" s="992"/>
      <c r="P25" s="108"/>
      <c r="Q25" s="999"/>
      <c r="R25" s="999"/>
      <c r="S25" s="999"/>
      <c r="T25" s="999"/>
      <c r="U25" s="999"/>
      <c r="V25" s="999"/>
      <c r="W25" s="999"/>
      <c r="X25" s="1000"/>
      <c r="Y25" s="1009" t="s">
        <v>50</v>
      </c>
      <c r="Z25" s="1010"/>
      <c r="AA25" s="1011"/>
      <c r="AB25" s="460"/>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3"/>
      <c r="H26" s="994"/>
      <c r="I26" s="994"/>
      <c r="J26" s="994"/>
      <c r="K26" s="994"/>
      <c r="L26" s="994"/>
      <c r="M26" s="994"/>
      <c r="N26" s="994"/>
      <c r="O26" s="995"/>
      <c r="P26" s="1001"/>
      <c r="Q26" s="1001"/>
      <c r="R26" s="1001"/>
      <c r="S26" s="1001"/>
      <c r="T26" s="1001"/>
      <c r="U26" s="1001"/>
      <c r="V26" s="1001"/>
      <c r="W26" s="1001"/>
      <c r="X26" s="1002"/>
      <c r="Y26" s="446" t="s">
        <v>51</v>
      </c>
      <c r="Z26" s="1006"/>
      <c r="AA26" s="1007"/>
      <c r="AB26" s="522"/>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6"/>
      <c r="H27" s="997"/>
      <c r="I27" s="997"/>
      <c r="J27" s="997"/>
      <c r="K27" s="997"/>
      <c r="L27" s="997"/>
      <c r="M27" s="997"/>
      <c r="N27" s="997"/>
      <c r="O27" s="998"/>
      <c r="P27" s="1003"/>
      <c r="Q27" s="1003"/>
      <c r="R27" s="1003"/>
      <c r="S27" s="1003"/>
      <c r="T27" s="1003"/>
      <c r="U27" s="1003"/>
      <c r="V27" s="1003"/>
      <c r="W27" s="1003"/>
      <c r="X27" s="1004"/>
      <c r="Y27" s="1005" t="s">
        <v>52</v>
      </c>
      <c r="Z27" s="1006"/>
      <c r="AA27" s="1007"/>
      <c r="AB27" s="592" t="s">
        <v>53</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4"/>
      <c r="Z30" s="825"/>
      <c r="AA30" s="826"/>
      <c r="AB30" s="1018" t="s">
        <v>44</v>
      </c>
      <c r="AC30" s="1019"/>
      <c r="AD30" s="1020"/>
      <c r="AE30" s="1024" t="s">
        <v>20</v>
      </c>
      <c r="AF30" s="1024"/>
      <c r="AG30" s="1024"/>
      <c r="AH30" s="1024"/>
      <c r="AI30" s="1024" t="s">
        <v>21</v>
      </c>
      <c r="AJ30" s="1024"/>
      <c r="AK30" s="1024"/>
      <c r="AL30" s="556"/>
      <c r="AM30" s="1024" t="s">
        <v>45</v>
      </c>
      <c r="AN30" s="1024"/>
      <c r="AO30" s="1024"/>
      <c r="AP30" s="556"/>
      <c r="AQ30" s="158" t="s">
        <v>46</v>
      </c>
      <c r="AR30" s="133"/>
      <c r="AS30" s="133"/>
      <c r="AT30" s="134"/>
      <c r="AU30" s="532" t="s">
        <v>47</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5"/>
      <c r="Z31" s="1016"/>
      <c r="AA31" s="1017"/>
      <c r="AB31" s="1021"/>
      <c r="AC31" s="1022"/>
      <c r="AD31" s="1023"/>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x14ac:dyDescent="0.2">
      <c r="A32" s="397"/>
      <c r="B32" s="395"/>
      <c r="C32" s="395"/>
      <c r="D32" s="395"/>
      <c r="E32" s="395"/>
      <c r="F32" s="396"/>
      <c r="G32" s="563"/>
      <c r="H32" s="991"/>
      <c r="I32" s="991"/>
      <c r="J32" s="991"/>
      <c r="K32" s="991"/>
      <c r="L32" s="991"/>
      <c r="M32" s="991"/>
      <c r="N32" s="991"/>
      <c r="O32" s="992"/>
      <c r="P32" s="108"/>
      <c r="Q32" s="999"/>
      <c r="R32" s="999"/>
      <c r="S32" s="999"/>
      <c r="T32" s="999"/>
      <c r="U32" s="999"/>
      <c r="V32" s="999"/>
      <c r="W32" s="999"/>
      <c r="X32" s="1000"/>
      <c r="Y32" s="1009" t="s">
        <v>50</v>
      </c>
      <c r="Z32" s="1010"/>
      <c r="AA32" s="1011"/>
      <c r="AB32" s="460"/>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3"/>
      <c r="H33" s="994"/>
      <c r="I33" s="994"/>
      <c r="J33" s="994"/>
      <c r="K33" s="994"/>
      <c r="L33" s="994"/>
      <c r="M33" s="994"/>
      <c r="N33" s="994"/>
      <c r="O33" s="995"/>
      <c r="P33" s="1001"/>
      <c r="Q33" s="1001"/>
      <c r="R33" s="1001"/>
      <c r="S33" s="1001"/>
      <c r="T33" s="1001"/>
      <c r="U33" s="1001"/>
      <c r="V33" s="1001"/>
      <c r="W33" s="1001"/>
      <c r="X33" s="1002"/>
      <c r="Y33" s="446" t="s">
        <v>51</v>
      </c>
      <c r="Z33" s="1006"/>
      <c r="AA33" s="1007"/>
      <c r="AB33" s="522"/>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6"/>
      <c r="H34" s="997"/>
      <c r="I34" s="997"/>
      <c r="J34" s="997"/>
      <c r="K34" s="997"/>
      <c r="L34" s="997"/>
      <c r="M34" s="997"/>
      <c r="N34" s="997"/>
      <c r="O34" s="998"/>
      <c r="P34" s="1003"/>
      <c r="Q34" s="1003"/>
      <c r="R34" s="1003"/>
      <c r="S34" s="1003"/>
      <c r="T34" s="1003"/>
      <c r="U34" s="1003"/>
      <c r="V34" s="1003"/>
      <c r="W34" s="1003"/>
      <c r="X34" s="1004"/>
      <c r="Y34" s="1005" t="s">
        <v>52</v>
      </c>
      <c r="Z34" s="1006"/>
      <c r="AA34" s="1007"/>
      <c r="AB34" s="592" t="s">
        <v>53</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4"/>
      <c r="Z37" s="825"/>
      <c r="AA37" s="826"/>
      <c r="AB37" s="1018" t="s">
        <v>44</v>
      </c>
      <c r="AC37" s="1019"/>
      <c r="AD37" s="1020"/>
      <c r="AE37" s="1024" t="s">
        <v>20</v>
      </c>
      <c r="AF37" s="1024"/>
      <c r="AG37" s="1024"/>
      <c r="AH37" s="1024"/>
      <c r="AI37" s="1024" t="s">
        <v>21</v>
      </c>
      <c r="AJ37" s="1024"/>
      <c r="AK37" s="1024"/>
      <c r="AL37" s="556"/>
      <c r="AM37" s="1024" t="s">
        <v>45</v>
      </c>
      <c r="AN37" s="1024"/>
      <c r="AO37" s="1024"/>
      <c r="AP37" s="556"/>
      <c r="AQ37" s="158" t="s">
        <v>46</v>
      </c>
      <c r="AR37" s="133"/>
      <c r="AS37" s="133"/>
      <c r="AT37" s="134"/>
      <c r="AU37" s="532" t="s">
        <v>47</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5"/>
      <c r="Z38" s="1016"/>
      <c r="AA38" s="1017"/>
      <c r="AB38" s="1021"/>
      <c r="AC38" s="1022"/>
      <c r="AD38" s="1023"/>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x14ac:dyDescent="0.2">
      <c r="A39" s="397"/>
      <c r="B39" s="395"/>
      <c r="C39" s="395"/>
      <c r="D39" s="395"/>
      <c r="E39" s="395"/>
      <c r="F39" s="396"/>
      <c r="G39" s="563"/>
      <c r="H39" s="991"/>
      <c r="I39" s="991"/>
      <c r="J39" s="991"/>
      <c r="K39" s="991"/>
      <c r="L39" s="991"/>
      <c r="M39" s="991"/>
      <c r="N39" s="991"/>
      <c r="O39" s="992"/>
      <c r="P39" s="108"/>
      <c r="Q39" s="999"/>
      <c r="R39" s="999"/>
      <c r="S39" s="999"/>
      <c r="T39" s="999"/>
      <c r="U39" s="999"/>
      <c r="V39" s="999"/>
      <c r="W39" s="999"/>
      <c r="X39" s="1000"/>
      <c r="Y39" s="1009" t="s">
        <v>50</v>
      </c>
      <c r="Z39" s="1010"/>
      <c r="AA39" s="1011"/>
      <c r="AB39" s="460"/>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3"/>
      <c r="H40" s="994"/>
      <c r="I40" s="994"/>
      <c r="J40" s="994"/>
      <c r="K40" s="994"/>
      <c r="L40" s="994"/>
      <c r="M40" s="994"/>
      <c r="N40" s="994"/>
      <c r="O40" s="995"/>
      <c r="P40" s="1001"/>
      <c r="Q40" s="1001"/>
      <c r="R40" s="1001"/>
      <c r="S40" s="1001"/>
      <c r="T40" s="1001"/>
      <c r="U40" s="1001"/>
      <c r="V40" s="1001"/>
      <c r="W40" s="1001"/>
      <c r="X40" s="1002"/>
      <c r="Y40" s="446" t="s">
        <v>51</v>
      </c>
      <c r="Z40" s="1006"/>
      <c r="AA40" s="1007"/>
      <c r="AB40" s="522"/>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6"/>
      <c r="H41" s="997"/>
      <c r="I41" s="997"/>
      <c r="J41" s="997"/>
      <c r="K41" s="997"/>
      <c r="L41" s="997"/>
      <c r="M41" s="997"/>
      <c r="N41" s="997"/>
      <c r="O41" s="998"/>
      <c r="P41" s="1003"/>
      <c r="Q41" s="1003"/>
      <c r="R41" s="1003"/>
      <c r="S41" s="1003"/>
      <c r="T41" s="1003"/>
      <c r="U41" s="1003"/>
      <c r="V41" s="1003"/>
      <c r="W41" s="1003"/>
      <c r="X41" s="1004"/>
      <c r="Y41" s="1005" t="s">
        <v>52</v>
      </c>
      <c r="Z41" s="1006"/>
      <c r="AA41" s="1007"/>
      <c r="AB41" s="592" t="s">
        <v>53</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4"/>
      <c r="Z44" s="825"/>
      <c r="AA44" s="826"/>
      <c r="AB44" s="1018" t="s">
        <v>44</v>
      </c>
      <c r="AC44" s="1019"/>
      <c r="AD44" s="1020"/>
      <c r="AE44" s="1024" t="s">
        <v>20</v>
      </c>
      <c r="AF44" s="1024"/>
      <c r="AG44" s="1024"/>
      <c r="AH44" s="1024"/>
      <c r="AI44" s="1024" t="s">
        <v>21</v>
      </c>
      <c r="AJ44" s="1024"/>
      <c r="AK44" s="1024"/>
      <c r="AL44" s="556"/>
      <c r="AM44" s="1024" t="s">
        <v>45</v>
      </c>
      <c r="AN44" s="1024"/>
      <c r="AO44" s="1024"/>
      <c r="AP44" s="556"/>
      <c r="AQ44" s="158" t="s">
        <v>46</v>
      </c>
      <c r="AR44" s="133"/>
      <c r="AS44" s="133"/>
      <c r="AT44" s="134"/>
      <c r="AU44" s="532" t="s">
        <v>47</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5"/>
      <c r="Z45" s="1016"/>
      <c r="AA45" s="1017"/>
      <c r="AB45" s="1021"/>
      <c r="AC45" s="1022"/>
      <c r="AD45" s="1023"/>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x14ac:dyDescent="0.2">
      <c r="A46" s="397"/>
      <c r="B46" s="395"/>
      <c r="C46" s="395"/>
      <c r="D46" s="395"/>
      <c r="E46" s="395"/>
      <c r="F46" s="396"/>
      <c r="G46" s="563"/>
      <c r="H46" s="991"/>
      <c r="I46" s="991"/>
      <c r="J46" s="991"/>
      <c r="K46" s="991"/>
      <c r="L46" s="991"/>
      <c r="M46" s="991"/>
      <c r="N46" s="991"/>
      <c r="O46" s="992"/>
      <c r="P46" s="108"/>
      <c r="Q46" s="999"/>
      <c r="R46" s="999"/>
      <c r="S46" s="999"/>
      <c r="T46" s="999"/>
      <c r="U46" s="999"/>
      <c r="V46" s="999"/>
      <c r="W46" s="999"/>
      <c r="X46" s="1000"/>
      <c r="Y46" s="1009" t="s">
        <v>50</v>
      </c>
      <c r="Z46" s="1010"/>
      <c r="AA46" s="1011"/>
      <c r="AB46" s="460"/>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3"/>
      <c r="H47" s="994"/>
      <c r="I47" s="994"/>
      <c r="J47" s="994"/>
      <c r="K47" s="994"/>
      <c r="L47" s="994"/>
      <c r="M47" s="994"/>
      <c r="N47" s="994"/>
      <c r="O47" s="995"/>
      <c r="P47" s="1001"/>
      <c r="Q47" s="1001"/>
      <c r="R47" s="1001"/>
      <c r="S47" s="1001"/>
      <c r="T47" s="1001"/>
      <c r="U47" s="1001"/>
      <c r="V47" s="1001"/>
      <c r="W47" s="1001"/>
      <c r="X47" s="1002"/>
      <c r="Y47" s="446" t="s">
        <v>51</v>
      </c>
      <c r="Z47" s="1006"/>
      <c r="AA47" s="1007"/>
      <c r="AB47" s="522"/>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6"/>
      <c r="H48" s="997"/>
      <c r="I48" s="997"/>
      <c r="J48" s="997"/>
      <c r="K48" s="997"/>
      <c r="L48" s="997"/>
      <c r="M48" s="997"/>
      <c r="N48" s="997"/>
      <c r="O48" s="998"/>
      <c r="P48" s="1003"/>
      <c r="Q48" s="1003"/>
      <c r="R48" s="1003"/>
      <c r="S48" s="1003"/>
      <c r="T48" s="1003"/>
      <c r="U48" s="1003"/>
      <c r="V48" s="1003"/>
      <c r="W48" s="1003"/>
      <c r="X48" s="1004"/>
      <c r="Y48" s="1005" t="s">
        <v>52</v>
      </c>
      <c r="Z48" s="1006"/>
      <c r="AA48" s="1007"/>
      <c r="AB48" s="592" t="s">
        <v>53</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4"/>
      <c r="Z51" s="825"/>
      <c r="AA51" s="826"/>
      <c r="AB51" s="556" t="s">
        <v>44</v>
      </c>
      <c r="AC51" s="1019"/>
      <c r="AD51" s="1020"/>
      <c r="AE51" s="1024" t="s">
        <v>20</v>
      </c>
      <c r="AF51" s="1024"/>
      <c r="AG51" s="1024"/>
      <c r="AH51" s="1024"/>
      <c r="AI51" s="1024" t="s">
        <v>21</v>
      </c>
      <c r="AJ51" s="1024"/>
      <c r="AK51" s="1024"/>
      <c r="AL51" s="556"/>
      <c r="AM51" s="1024" t="s">
        <v>45</v>
      </c>
      <c r="AN51" s="1024"/>
      <c r="AO51" s="1024"/>
      <c r="AP51" s="556"/>
      <c r="AQ51" s="158" t="s">
        <v>46</v>
      </c>
      <c r="AR51" s="133"/>
      <c r="AS51" s="133"/>
      <c r="AT51" s="134"/>
      <c r="AU51" s="532" t="s">
        <v>47</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5"/>
      <c r="Z52" s="1016"/>
      <c r="AA52" s="1017"/>
      <c r="AB52" s="1021"/>
      <c r="AC52" s="1022"/>
      <c r="AD52" s="1023"/>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x14ac:dyDescent="0.2">
      <c r="A53" s="397"/>
      <c r="B53" s="395"/>
      <c r="C53" s="395"/>
      <c r="D53" s="395"/>
      <c r="E53" s="395"/>
      <c r="F53" s="396"/>
      <c r="G53" s="563"/>
      <c r="H53" s="991"/>
      <c r="I53" s="991"/>
      <c r="J53" s="991"/>
      <c r="K53" s="991"/>
      <c r="L53" s="991"/>
      <c r="M53" s="991"/>
      <c r="N53" s="991"/>
      <c r="O53" s="992"/>
      <c r="P53" s="108"/>
      <c r="Q53" s="999"/>
      <c r="R53" s="999"/>
      <c r="S53" s="999"/>
      <c r="T53" s="999"/>
      <c r="U53" s="999"/>
      <c r="V53" s="999"/>
      <c r="W53" s="999"/>
      <c r="X53" s="1000"/>
      <c r="Y53" s="1009" t="s">
        <v>50</v>
      </c>
      <c r="Z53" s="1010"/>
      <c r="AA53" s="1011"/>
      <c r="AB53" s="460"/>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3"/>
      <c r="H54" s="994"/>
      <c r="I54" s="994"/>
      <c r="J54" s="994"/>
      <c r="K54" s="994"/>
      <c r="L54" s="994"/>
      <c r="M54" s="994"/>
      <c r="N54" s="994"/>
      <c r="O54" s="995"/>
      <c r="P54" s="1001"/>
      <c r="Q54" s="1001"/>
      <c r="R54" s="1001"/>
      <c r="S54" s="1001"/>
      <c r="T54" s="1001"/>
      <c r="U54" s="1001"/>
      <c r="V54" s="1001"/>
      <c r="W54" s="1001"/>
      <c r="X54" s="1002"/>
      <c r="Y54" s="446" t="s">
        <v>51</v>
      </c>
      <c r="Z54" s="1006"/>
      <c r="AA54" s="1007"/>
      <c r="AB54" s="522"/>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6"/>
      <c r="H55" s="997"/>
      <c r="I55" s="997"/>
      <c r="J55" s="997"/>
      <c r="K55" s="997"/>
      <c r="L55" s="997"/>
      <c r="M55" s="997"/>
      <c r="N55" s="997"/>
      <c r="O55" s="998"/>
      <c r="P55" s="1003"/>
      <c r="Q55" s="1003"/>
      <c r="R55" s="1003"/>
      <c r="S55" s="1003"/>
      <c r="T55" s="1003"/>
      <c r="U55" s="1003"/>
      <c r="V55" s="1003"/>
      <c r="W55" s="1003"/>
      <c r="X55" s="1004"/>
      <c r="Y55" s="1005" t="s">
        <v>52</v>
      </c>
      <c r="Z55" s="1006"/>
      <c r="AA55" s="1007"/>
      <c r="AB55" s="592" t="s">
        <v>53</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4"/>
      <c r="Z58" s="825"/>
      <c r="AA58" s="826"/>
      <c r="AB58" s="1018" t="s">
        <v>44</v>
      </c>
      <c r="AC58" s="1019"/>
      <c r="AD58" s="1020"/>
      <c r="AE58" s="1024" t="s">
        <v>20</v>
      </c>
      <c r="AF58" s="1024"/>
      <c r="AG58" s="1024"/>
      <c r="AH58" s="1024"/>
      <c r="AI58" s="1024" t="s">
        <v>21</v>
      </c>
      <c r="AJ58" s="1024"/>
      <c r="AK58" s="1024"/>
      <c r="AL58" s="556"/>
      <c r="AM58" s="1024" t="s">
        <v>45</v>
      </c>
      <c r="AN58" s="1024"/>
      <c r="AO58" s="1024"/>
      <c r="AP58" s="556"/>
      <c r="AQ58" s="158" t="s">
        <v>46</v>
      </c>
      <c r="AR58" s="133"/>
      <c r="AS58" s="133"/>
      <c r="AT58" s="134"/>
      <c r="AU58" s="532" t="s">
        <v>47</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5"/>
      <c r="Z59" s="1016"/>
      <c r="AA59" s="1017"/>
      <c r="AB59" s="1021"/>
      <c r="AC59" s="1022"/>
      <c r="AD59" s="1023"/>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x14ac:dyDescent="0.2">
      <c r="A60" s="397"/>
      <c r="B60" s="395"/>
      <c r="C60" s="395"/>
      <c r="D60" s="395"/>
      <c r="E60" s="395"/>
      <c r="F60" s="396"/>
      <c r="G60" s="563"/>
      <c r="H60" s="991"/>
      <c r="I60" s="991"/>
      <c r="J60" s="991"/>
      <c r="K60" s="991"/>
      <c r="L60" s="991"/>
      <c r="M60" s="991"/>
      <c r="N60" s="991"/>
      <c r="O60" s="992"/>
      <c r="P60" s="108"/>
      <c r="Q60" s="999"/>
      <c r="R60" s="999"/>
      <c r="S60" s="999"/>
      <c r="T60" s="999"/>
      <c r="U60" s="999"/>
      <c r="V60" s="999"/>
      <c r="W60" s="999"/>
      <c r="X60" s="1000"/>
      <c r="Y60" s="1009" t="s">
        <v>50</v>
      </c>
      <c r="Z60" s="1010"/>
      <c r="AA60" s="1011"/>
      <c r="AB60" s="460"/>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3"/>
      <c r="H61" s="994"/>
      <c r="I61" s="994"/>
      <c r="J61" s="994"/>
      <c r="K61" s="994"/>
      <c r="L61" s="994"/>
      <c r="M61" s="994"/>
      <c r="N61" s="994"/>
      <c r="O61" s="995"/>
      <c r="P61" s="1001"/>
      <c r="Q61" s="1001"/>
      <c r="R61" s="1001"/>
      <c r="S61" s="1001"/>
      <c r="T61" s="1001"/>
      <c r="U61" s="1001"/>
      <c r="V61" s="1001"/>
      <c r="W61" s="1001"/>
      <c r="X61" s="1002"/>
      <c r="Y61" s="446" t="s">
        <v>51</v>
      </c>
      <c r="Z61" s="1006"/>
      <c r="AA61" s="1007"/>
      <c r="AB61" s="522"/>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6"/>
      <c r="H62" s="997"/>
      <c r="I62" s="997"/>
      <c r="J62" s="997"/>
      <c r="K62" s="997"/>
      <c r="L62" s="997"/>
      <c r="M62" s="997"/>
      <c r="N62" s="997"/>
      <c r="O62" s="998"/>
      <c r="P62" s="1003"/>
      <c r="Q62" s="1003"/>
      <c r="R62" s="1003"/>
      <c r="S62" s="1003"/>
      <c r="T62" s="1003"/>
      <c r="U62" s="1003"/>
      <c r="V62" s="1003"/>
      <c r="W62" s="1003"/>
      <c r="X62" s="1004"/>
      <c r="Y62" s="1005" t="s">
        <v>52</v>
      </c>
      <c r="Z62" s="1006"/>
      <c r="AA62" s="1007"/>
      <c r="AB62" s="592" t="s">
        <v>53</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4"/>
      <c r="Z65" s="825"/>
      <c r="AA65" s="826"/>
      <c r="AB65" s="1018" t="s">
        <v>44</v>
      </c>
      <c r="AC65" s="1019"/>
      <c r="AD65" s="1020"/>
      <c r="AE65" s="1024" t="s">
        <v>20</v>
      </c>
      <c r="AF65" s="1024"/>
      <c r="AG65" s="1024"/>
      <c r="AH65" s="1024"/>
      <c r="AI65" s="1024" t="s">
        <v>21</v>
      </c>
      <c r="AJ65" s="1024"/>
      <c r="AK65" s="1024"/>
      <c r="AL65" s="556"/>
      <c r="AM65" s="1024" t="s">
        <v>45</v>
      </c>
      <c r="AN65" s="1024"/>
      <c r="AO65" s="1024"/>
      <c r="AP65" s="556"/>
      <c r="AQ65" s="158" t="s">
        <v>46</v>
      </c>
      <c r="AR65" s="133"/>
      <c r="AS65" s="133"/>
      <c r="AT65" s="134"/>
      <c r="AU65" s="532" t="s">
        <v>47</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5"/>
      <c r="Z66" s="1016"/>
      <c r="AA66" s="1017"/>
      <c r="AB66" s="1021"/>
      <c r="AC66" s="1022"/>
      <c r="AD66" s="1023"/>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x14ac:dyDescent="0.2">
      <c r="A67" s="397"/>
      <c r="B67" s="395"/>
      <c r="C67" s="395"/>
      <c r="D67" s="395"/>
      <c r="E67" s="395"/>
      <c r="F67" s="396"/>
      <c r="G67" s="563"/>
      <c r="H67" s="991"/>
      <c r="I67" s="991"/>
      <c r="J67" s="991"/>
      <c r="K67" s="991"/>
      <c r="L67" s="991"/>
      <c r="M67" s="991"/>
      <c r="N67" s="991"/>
      <c r="O67" s="992"/>
      <c r="P67" s="108"/>
      <c r="Q67" s="999"/>
      <c r="R67" s="999"/>
      <c r="S67" s="999"/>
      <c r="T67" s="999"/>
      <c r="U67" s="999"/>
      <c r="V67" s="999"/>
      <c r="W67" s="999"/>
      <c r="X67" s="1000"/>
      <c r="Y67" s="1009" t="s">
        <v>50</v>
      </c>
      <c r="Z67" s="1010"/>
      <c r="AA67" s="1011"/>
      <c r="AB67" s="460"/>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3"/>
      <c r="H68" s="994"/>
      <c r="I68" s="994"/>
      <c r="J68" s="994"/>
      <c r="K68" s="994"/>
      <c r="L68" s="994"/>
      <c r="M68" s="994"/>
      <c r="N68" s="994"/>
      <c r="O68" s="995"/>
      <c r="P68" s="1001"/>
      <c r="Q68" s="1001"/>
      <c r="R68" s="1001"/>
      <c r="S68" s="1001"/>
      <c r="T68" s="1001"/>
      <c r="U68" s="1001"/>
      <c r="V68" s="1001"/>
      <c r="W68" s="1001"/>
      <c r="X68" s="1002"/>
      <c r="Y68" s="446" t="s">
        <v>51</v>
      </c>
      <c r="Z68" s="1006"/>
      <c r="AA68" s="1007"/>
      <c r="AB68" s="522"/>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6"/>
      <c r="H69" s="997"/>
      <c r="I69" s="997"/>
      <c r="J69" s="997"/>
      <c r="K69" s="997"/>
      <c r="L69" s="997"/>
      <c r="M69" s="997"/>
      <c r="N69" s="997"/>
      <c r="O69" s="998"/>
      <c r="P69" s="1003"/>
      <c r="Q69" s="1003"/>
      <c r="R69" s="1003"/>
      <c r="S69" s="1003"/>
      <c r="T69" s="1003"/>
      <c r="U69" s="1003"/>
      <c r="V69" s="1003"/>
      <c r="W69" s="1003"/>
      <c r="X69" s="1004"/>
      <c r="Y69" s="446" t="s">
        <v>52</v>
      </c>
      <c r="Z69" s="1006"/>
      <c r="AA69" s="1007"/>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3" t="s">
        <v>614</v>
      </c>
      <c r="B2" s="1044"/>
      <c r="C2" s="1044"/>
      <c r="D2" s="1044"/>
      <c r="E2" s="1044"/>
      <c r="F2" s="1045"/>
      <c r="G2" s="593" t="s">
        <v>615</v>
      </c>
      <c r="H2" s="594"/>
      <c r="I2" s="594"/>
      <c r="J2" s="594"/>
      <c r="K2" s="594"/>
      <c r="L2" s="594"/>
      <c r="M2" s="594"/>
      <c r="N2" s="594"/>
      <c r="O2" s="594"/>
      <c r="P2" s="594"/>
      <c r="Q2" s="594"/>
      <c r="R2" s="594"/>
      <c r="S2" s="594"/>
      <c r="T2" s="594"/>
      <c r="U2" s="594"/>
      <c r="V2" s="594"/>
      <c r="W2" s="594"/>
      <c r="X2" s="594"/>
      <c r="Y2" s="594"/>
      <c r="Z2" s="594"/>
      <c r="AA2" s="594"/>
      <c r="AB2" s="595"/>
      <c r="AC2" s="593" t="s">
        <v>616</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2">
      <c r="A3" s="1037"/>
      <c r="B3" s="1038"/>
      <c r="C3" s="1038"/>
      <c r="D3" s="1038"/>
      <c r="E3" s="1038"/>
      <c r="F3" s="1039"/>
      <c r="G3" s="811" t="s">
        <v>165</v>
      </c>
      <c r="H3" s="666"/>
      <c r="I3" s="666"/>
      <c r="J3" s="666"/>
      <c r="K3" s="666"/>
      <c r="L3" s="665" t="s">
        <v>166</v>
      </c>
      <c r="M3" s="666"/>
      <c r="N3" s="666"/>
      <c r="O3" s="666"/>
      <c r="P3" s="666"/>
      <c r="Q3" s="666"/>
      <c r="R3" s="666"/>
      <c r="S3" s="666"/>
      <c r="T3" s="666"/>
      <c r="U3" s="666"/>
      <c r="V3" s="666"/>
      <c r="W3" s="666"/>
      <c r="X3" s="667"/>
      <c r="Y3" s="651" t="s">
        <v>167</v>
      </c>
      <c r="Z3" s="652"/>
      <c r="AA3" s="652"/>
      <c r="AB3" s="797"/>
      <c r="AC3" s="811"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x14ac:dyDescent="0.2">
      <c r="A4" s="1037"/>
      <c r="B4" s="1038"/>
      <c r="C4" s="1038"/>
      <c r="D4" s="1038"/>
      <c r="E4" s="1038"/>
      <c r="F4" s="1039"/>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7"/>
      <c r="B5" s="1038"/>
      <c r="C5" s="1038"/>
      <c r="D5" s="1038"/>
      <c r="E5" s="1038"/>
      <c r="F5" s="103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7"/>
      <c r="B6" s="1038"/>
      <c r="C6" s="1038"/>
      <c r="D6" s="1038"/>
      <c r="E6" s="1038"/>
      <c r="F6" s="103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7"/>
      <c r="B7" s="1038"/>
      <c r="C7" s="1038"/>
      <c r="D7" s="1038"/>
      <c r="E7" s="1038"/>
      <c r="F7" s="103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7"/>
      <c r="B8" s="1038"/>
      <c r="C8" s="1038"/>
      <c r="D8" s="1038"/>
      <c r="E8" s="1038"/>
      <c r="F8" s="103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7"/>
      <c r="B9" s="1038"/>
      <c r="C9" s="1038"/>
      <c r="D9" s="1038"/>
      <c r="E9" s="1038"/>
      <c r="F9" s="103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7"/>
      <c r="B10" s="1038"/>
      <c r="C10" s="1038"/>
      <c r="D10" s="1038"/>
      <c r="E10" s="1038"/>
      <c r="F10" s="103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7"/>
      <c r="B11" s="1038"/>
      <c r="C11" s="1038"/>
      <c r="D11" s="1038"/>
      <c r="E11" s="1038"/>
      <c r="F11" s="103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7"/>
      <c r="B12" s="1038"/>
      <c r="C12" s="1038"/>
      <c r="D12" s="1038"/>
      <c r="E12" s="1038"/>
      <c r="F12" s="103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7"/>
      <c r="B13" s="1038"/>
      <c r="C13" s="1038"/>
      <c r="D13" s="1038"/>
      <c r="E13" s="1038"/>
      <c r="F13" s="103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7"/>
      <c r="B14" s="1038"/>
      <c r="C14" s="1038"/>
      <c r="D14" s="1038"/>
      <c r="E14" s="1038"/>
      <c r="F14" s="1039"/>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2">
      <c r="A15" s="1037"/>
      <c r="B15" s="1038"/>
      <c r="C15" s="1038"/>
      <c r="D15" s="1038"/>
      <c r="E15" s="1038"/>
      <c r="F15" s="1039"/>
      <c r="G15" s="593" t="s">
        <v>617</v>
      </c>
      <c r="H15" s="594"/>
      <c r="I15" s="594"/>
      <c r="J15" s="594"/>
      <c r="K15" s="594"/>
      <c r="L15" s="594"/>
      <c r="M15" s="594"/>
      <c r="N15" s="594"/>
      <c r="O15" s="594"/>
      <c r="P15" s="594"/>
      <c r="Q15" s="594"/>
      <c r="R15" s="594"/>
      <c r="S15" s="594"/>
      <c r="T15" s="594"/>
      <c r="U15" s="594"/>
      <c r="V15" s="594"/>
      <c r="W15" s="594"/>
      <c r="X15" s="594"/>
      <c r="Y15" s="594"/>
      <c r="Z15" s="594"/>
      <c r="AA15" s="594"/>
      <c r="AB15" s="595"/>
      <c r="AC15" s="593" t="s">
        <v>618</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2">
      <c r="A16" s="1037"/>
      <c r="B16" s="1038"/>
      <c r="C16" s="1038"/>
      <c r="D16" s="1038"/>
      <c r="E16" s="1038"/>
      <c r="F16" s="1039"/>
      <c r="G16" s="811"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7"/>
      <c r="AC16" s="811"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x14ac:dyDescent="0.2">
      <c r="A17" s="1037"/>
      <c r="B17" s="1038"/>
      <c r="C17" s="1038"/>
      <c r="D17" s="1038"/>
      <c r="E17" s="1038"/>
      <c r="F17" s="1039"/>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7"/>
      <c r="B18" s="1038"/>
      <c r="C18" s="1038"/>
      <c r="D18" s="1038"/>
      <c r="E18" s="1038"/>
      <c r="F18" s="103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7"/>
      <c r="B19" s="1038"/>
      <c r="C19" s="1038"/>
      <c r="D19" s="1038"/>
      <c r="E19" s="1038"/>
      <c r="F19" s="103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7"/>
      <c r="B20" s="1038"/>
      <c r="C20" s="1038"/>
      <c r="D20" s="1038"/>
      <c r="E20" s="1038"/>
      <c r="F20" s="103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7"/>
      <c r="B21" s="1038"/>
      <c r="C21" s="1038"/>
      <c r="D21" s="1038"/>
      <c r="E21" s="1038"/>
      <c r="F21" s="103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7"/>
      <c r="B22" s="1038"/>
      <c r="C22" s="1038"/>
      <c r="D22" s="1038"/>
      <c r="E22" s="1038"/>
      <c r="F22" s="103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7"/>
      <c r="B23" s="1038"/>
      <c r="C23" s="1038"/>
      <c r="D23" s="1038"/>
      <c r="E23" s="1038"/>
      <c r="F23" s="103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7"/>
      <c r="B24" s="1038"/>
      <c r="C24" s="1038"/>
      <c r="D24" s="1038"/>
      <c r="E24" s="1038"/>
      <c r="F24" s="103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7"/>
      <c r="B25" s="1038"/>
      <c r="C25" s="1038"/>
      <c r="D25" s="1038"/>
      <c r="E25" s="1038"/>
      <c r="F25" s="103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7"/>
      <c r="B26" s="1038"/>
      <c r="C26" s="1038"/>
      <c r="D26" s="1038"/>
      <c r="E26" s="1038"/>
      <c r="F26" s="103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7"/>
      <c r="B27" s="1038"/>
      <c r="C27" s="1038"/>
      <c r="D27" s="1038"/>
      <c r="E27" s="1038"/>
      <c r="F27" s="1039"/>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2">
      <c r="A28" s="1037"/>
      <c r="B28" s="1038"/>
      <c r="C28" s="1038"/>
      <c r="D28" s="1038"/>
      <c r="E28" s="1038"/>
      <c r="F28" s="1039"/>
      <c r="G28" s="593" t="s">
        <v>619</v>
      </c>
      <c r="H28" s="594"/>
      <c r="I28" s="594"/>
      <c r="J28" s="594"/>
      <c r="K28" s="594"/>
      <c r="L28" s="594"/>
      <c r="M28" s="594"/>
      <c r="N28" s="594"/>
      <c r="O28" s="594"/>
      <c r="P28" s="594"/>
      <c r="Q28" s="594"/>
      <c r="R28" s="594"/>
      <c r="S28" s="594"/>
      <c r="T28" s="594"/>
      <c r="U28" s="594"/>
      <c r="V28" s="594"/>
      <c r="W28" s="594"/>
      <c r="X28" s="594"/>
      <c r="Y28" s="594"/>
      <c r="Z28" s="594"/>
      <c r="AA28" s="594"/>
      <c r="AB28" s="595"/>
      <c r="AC28" s="593" t="s">
        <v>620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2">
      <c r="A29" s="1037"/>
      <c r="B29" s="1038"/>
      <c r="C29" s="1038"/>
      <c r="D29" s="1038"/>
      <c r="E29" s="1038"/>
      <c r="F29" s="1039"/>
      <c r="G29" s="811"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7"/>
      <c r="AC29" s="811"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x14ac:dyDescent="0.2">
      <c r="A30" s="1037"/>
      <c r="B30" s="1038"/>
      <c r="C30" s="1038"/>
      <c r="D30" s="1038"/>
      <c r="E30" s="1038"/>
      <c r="F30" s="1039"/>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7"/>
      <c r="B31" s="1038"/>
      <c r="C31" s="1038"/>
      <c r="D31" s="1038"/>
      <c r="E31" s="1038"/>
      <c r="F31" s="103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7"/>
      <c r="B32" s="1038"/>
      <c r="C32" s="1038"/>
      <c r="D32" s="1038"/>
      <c r="E32" s="1038"/>
      <c r="F32" s="103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7"/>
      <c r="B33" s="1038"/>
      <c r="C33" s="1038"/>
      <c r="D33" s="1038"/>
      <c r="E33" s="1038"/>
      <c r="F33" s="103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7"/>
      <c r="B34" s="1038"/>
      <c r="C34" s="1038"/>
      <c r="D34" s="1038"/>
      <c r="E34" s="1038"/>
      <c r="F34" s="103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7"/>
      <c r="B35" s="1038"/>
      <c r="C35" s="1038"/>
      <c r="D35" s="1038"/>
      <c r="E35" s="1038"/>
      <c r="F35" s="103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7"/>
      <c r="B36" s="1038"/>
      <c r="C36" s="1038"/>
      <c r="D36" s="1038"/>
      <c r="E36" s="1038"/>
      <c r="F36" s="103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7"/>
      <c r="B37" s="1038"/>
      <c r="C37" s="1038"/>
      <c r="D37" s="1038"/>
      <c r="E37" s="1038"/>
      <c r="F37" s="103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7"/>
      <c r="B38" s="1038"/>
      <c r="C38" s="1038"/>
      <c r="D38" s="1038"/>
      <c r="E38" s="1038"/>
      <c r="F38" s="103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7"/>
      <c r="B39" s="1038"/>
      <c r="C39" s="1038"/>
      <c r="D39" s="1038"/>
      <c r="E39" s="1038"/>
      <c r="F39" s="103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7"/>
      <c r="B40" s="1038"/>
      <c r="C40" s="1038"/>
      <c r="D40" s="1038"/>
      <c r="E40" s="1038"/>
      <c r="F40" s="1039"/>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2">
      <c r="A41" s="1037"/>
      <c r="B41" s="1038"/>
      <c r="C41" s="1038"/>
      <c r="D41" s="1038"/>
      <c r="E41" s="1038"/>
      <c r="F41" s="1039"/>
      <c r="G41" s="593" t="s">
        <v>621</v>
      </c>
      <c r="H41" s="594"/>
      <c r="I41" s="594"/>
      <c r="J41" s="594"/>
      <c r="K41" s="594"/>
      <c r="L41" s="594"/>
      <c r="M41" s="594"/>
      <c r="N41" s="594"/>
      <c r="O41" s="594"/>
      <c r="P41" s="594"/>
      <c r="Q41" s="594"/>
      <c r="R41" s="594"/>
      <c r="S41" s="594"/>
      <c r="T41" s="594"/>
      <c r="U41" s="594"/>
      <c r="V41" s="594"/>
      <c r="W41" s="594"/>
      <c r="X41" s="594"/>
      <c r="Y41" s="594"/>
      <c r="Z41" s="594"/>
      <c r="AA41" s="594"/>
      <c r="AB41" s="595"/>
      <c r="AC41" s="593" t="s">
        <v>622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2">
      <c r="A42" s="1037"/>
      <c r="B42" s="1038"/>
      <c r="C42" s="1038"/>
      <c r="D42" s="1038"/>
      <c r="E42" s="1038"/>
      <c r="F42" s="1039"/>
      <c r="G42" s="811"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7"/>
      <c r="AC42" s="811"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x14ac:dyDescent="0.2">
      <c r="A43" s="1037"/>
      <c r="B43" s="1038"/>
      <c r="C43" s="1038"/>
      <c r="D43" s="1038"/>
      <c r="E43" s="1038"/>
      <c r="F43" s="1039"/>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7"/>
      <c r="B44" s="1038"/>
      <c r="C44" s="1038"/>
      <c r="D44" s="1038"/>
      <c r="E44" s="1038"/>
      <c r="F44" s="103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7"/>
      <c r="B45" s="1038"/>
      <c r="C45" s="1038"/>
      <c r="D45" s="1038"/>
      <c r="E45" s="1038"/>
      <c r="F45" s="103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7"/>
      <c r="B46" s="1038"/>
      <c r="C46" s="1038"/>
      <c r="D46" s="1038"/>
      <c r="E46" s="1038"/>
      <c r="F46" s="103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7"/>
      <c r="B47" s="1038"/>
      <c r="C47" s="1038"/>
      <c r="D47" s="1038"/>
      <c r="E47" s="1038"/>
      <c r="F47" s="103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2">
      <c r="A48" s="1037"/>
      <c r="B48" s="1038"/>
      <c r="C48" s="1038"/>
      <c r="D48" s="1038"/>
      <c r="E48" s="1038"/>
      <c r="F48" s="103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2">
      <c r="A49" s="1037"/>
      <c r="B49" s="1038"/>
      <c r="C49" s="1038"/>
      <c r="D49" s="1038"/>
      <c r="E49" s="1038"/>
      <c r="F49" s="103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2">
      <c r="A50" s="1037"/>
      <c r="B50" s="1038"/>
      <c r="C50" s="1038"/>
      <c r="D50" s="1038"/>
      <c r="E50" s="1038"/>
      <c r="F50" s="103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2">
      <c r="A51" s="1037"/>
      <c r="B51" s="1038"/>
      <c r="C51" s="1038"/>
      <c r="D51" s="1038"/>
      <c r="E51" s="1038"/>
      <c r="F51" s="103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2">
      <c r="A52" s="1037"/>
      <c r="B52" s="1038"/>
      <c r="C52" s="1038"/>
      <c r="D52" s="1038"/>
      <c r="E52" s="1038"/>
      <c r="F52" s="103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0"/>
      <c r="B53" s="1041"/>
      <c r="C53" s="1041"/>
      <c r="D53" s="1041"/>
      <c r="E53" s="1041"/>
      <c r="F53" s="1042"/>
      <c r="G53" s="1025" t="s">
        <v>31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31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5"/>
    <row r="55" spans="1:51" ht="30" customHeight="1" x14ac:dyDescent="0.2">
      <c r="A55" s="1043" t="s">
        <v>614</v>
      </c>
      <c r="B55" s="1044"/>
      <c r="C55" s="1044"/>
      <c r="D55" s="1044"/>
      <c r="E55" s="1044"/>
      <c r="F55" s="1045"/>
      <c r="G55" s="593" t="s">
        <v>623</v>
      </c>
      <c r="H55" s="594"/>
      <c r="I55" s="594"/>
      <c r="J55" s="594"/>
      <c r="K55" s="594"/>
      <c r="L55" s="594"/>
      <c r="M55" s="594"/>
      <c r="N55" s="594"/>
      <c r="O55" s="594"/>
      <c r="P55" s="594"/>
      <c r="Q55" s="594"/>
      <c r="R55" s="594"/>
      <c r="S55" s="594"/>
      <c r="T55" s="594"/>
      <c r="U55" s="594"/>
      <c r="V55" s="594"/>
      <c r="W55" s="594"/>
      <c r="X55" s="594"/>
      <c r="Y55" s="594"/>
      <c r="Z55" s="594"/>
      <c r="AA55" s="594"/>
      <c r="AB55" s="595"/>
      <c r="AC55" s="593" t="s">
        <v>624</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2">
      <c r="A56" s="1037"/>
      <c r="B56" s="1038"/>
      <c r="C56" s="1038"/>
      <c r="D56" s="1038"/>
      <c r="E56" s="1038"/>
      <c r="F56" s="1039"/>
      <c r="G56" s="811"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7"/>
      <c r="AC56" s="811"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x14ac:dyDescent="0.2">
      <c r="A57" s="1037"/>
      <c r="B57" s="1038"/>
      <c r="C57" s="1038"/>
      <c r="D57" s="1038"/>
      <c r="E57" s="1038"/>
      <c r="F57" s="1039"/>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7"/>
      <c r="B58" s="1038"/>
      <c r="C58" s="1038"/>
      <c r="D58" s="1038"/>
      <c r="E58" s="1038"/>
      <c r="F58" s="103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7"/>
      <c r="B59" s="1038"/>
      <c r="C59" s="1038"/>
      <c r="D59" s="1038"/>
      <c r="E59" s="1038"/>
      <c r="F59" s="103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7"/>
      <c r="B60" s="1038"/>
      <c r="C60" s="1038"/>
      <c r="D60" s="1038"/>
      <c r="E60" s="1038"/>
      <c r="F60" s="103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7"/>
      <c r="B61" s="1038"/>
      <c r="C61" s="1038"/>
      <c r="D61" s="1038"/>
      <c r="E61" s="1038"/>
      <c r="F61" s="103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7"/>
      <c r="B62" s="1038"/>
      <c r="C62" s="1038"/>
      <c r="D62" s="1038"/>
      <c r="E62" s="1038"/>
      <c r="F62" s="103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7"/>
      <c r="B63" s="1038"/>
      <c r="C63" s="1038"/>
      <c r="D63" s="1038"/>
      <c r="E63" s="1038"/>
      <c r="F63" s="103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7"/>
      <c r="B64" s="1038"/>
      <c r="C64" s="1038"/>
      <c r="D64" s="1038"/>
      <c r="E64" s="1038"/>
      <c r="F64" s="103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7"/>
      <c r="B65" s="1038"/>
      <c r="C65" s="1038"/>
      <c r="D65" s="1038"/>
      <c r="E65" s="1038"/>
      <c r="F65" s="103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7"/>
      <c r="B66" s="1038"/>
      <c r="C66" s="1038"/>
      <c r="D66" s="1038"/>
      <c r="E66" s="1038"/>
      <c r="F66" s="103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7"/>
      <c r="B67" s="1038"/>
      <c r="C67" s="1038"/>
      <c r="D67" s="1038"/>
      <c r="E67" s="1038"/>
      <c r="F67" s="1039"/>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2">
      <c r="A68" s="1037"/>
      <c r="B68" s="1038"/>
      <c r="C68" s="1038"/>
      <c r="D68" s="1038"/>
      <c r="E68" s="1038"/>
      <c r="F68" s="1039"/>
      <c r="G68" s="593" t="s">
        <v>625</v>
      </c>
      <c r="H68" s="594"/>
      <c r="I68" s="594"/>
      <c r="J68" s="594"/>
      <c r="K68" s="594"/>
      <c r="L68" s="594"/>
      <c r="M68" s="594"/>
      <c r="N68" s="594"/>
      <c r="O68" s="594"/>
      <c r="P68" s="594"/>
      <c r="Q68" s="594"/>
      <c r="R68" s="594"/>
      <c r="S68" s="594"/>
      <c r="T68" s="594"/>
      <c r="U68" s="594"/>
      <c r="V68" s="594"/>
      <c r="W68" s="594"/>
      <c r="X68" s="594"/>
      <c r="Y68" s="594"/>
      <c r="Z68" s="594"/>
      <c r="AA68" s="594"/>
      <c r="AB68" s="595"/>
      <c r="AC68" s="593" t="s">
        <v>626</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2">
      <c r="A69" s="1037"/>
      <c r="B69" s="1038"/>
      <c r="C69" s="1038"/>
      <c r="D69" s="1038"/>
      <c r="E69" s="1038"/>
      <c r="F69" s="1039"/>
      <c r="G69" s="811"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7"/>
      <c r="AC69" s="811"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x14ac:dyDescent="0.2">
      <c r="A70" s="1037"/>
      <c r="B70" s="1038"/>
      <c r="C70" s="1038"/>
      <c r="D70" s="1038"/>
      <c r="E70" s="1038"/>
      <c r="F70" s="1039"/>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7"/>
      <c r="B71" s="1038"/>
      <c r="C71" s="1038"/>
      <c r="D71" s="1038"/>
      <c r="E71" s="1038"/>
      <c r="F71" s="103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7"/>
      <c r="B72" s="1038"/>
      <c r="C72" s="1038"/>
      <c r="D72" s="1038"/>
      <c r="E72" s="1038"/>
      <c r="F72" s="103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7"/>
      <c r="B73" s="1038"/>
      <c r="C73" s="1038"/>
      <c r="D73" s="1038"/>
      <c r="E73" s="1038"/>
      <c r="F73" s="103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7"/>
      <c r="B74" s="1038"/>
      <c r="C74" s="1038"/>
      <c r="D74" s="1038"/>
      <c r="E74" s="1038"/>
      <c r="F74" s="103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7"/>
      <c r="B75" s="1038"/>
      <c r="C75" s="1038"/>
      <c r="D75" s="1038"/>
      <c r="E75" s="1038"/>
      <c r="F75" s="103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7"/>
      <c r="B76" s="1038"/>
      <c r="C76" s="1038"/>
      <c r="D76" s="1038"/>
      <c r="E76" s="1038"/>
      <c r="F76" s="103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7"/>
      <c r="B77" s="1038"/>
      <c r="C77" s="1038"/>
      <c r="D77" s="1038"/>
      <c r="E77" s="1038"/>
      <c r="F77" s="103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7"/>
      <c r="B78" s="1038"/>
      <c r="C78" s="1038"/>
      <c r="D78" s="1038"/>
      <c r="E78" s="1038"/>
      <c r="F78" s="103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7"/>
      <c r="B79" s="1038"/>
      <c r="C79" s="1038"/>
      <c r="D79" s="1038"/>
      <c r="E79" s="1038"/>
      <c r="F79" s="103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7"/>
      <c r="B80" s="1038"/>
      <c r="C80" s="1038"/>
      <c r="D80" s="1038"/>
      <c r="E80" s="1038"/>
      <c r="F80" s="1039"/>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2">
      <c r="A81" s="1037"/>
      <c r="B81" s="1038"/>
      <c r="C81" s="1038"/>
      <c r="D81" s="1038"/>
      <c r="E81" s="1038"/>
      <c r="F81" s="1039"/>
      <c r="G81" s="593" t="s">
        <v>627</v>
      </c>
      <c r="H81" s="594"/>
      <c r="I81" s="594"/>
      <c r="J81" s="594"/>
      <c r="K81" s="594"/>
      <c r="L81" s="594"/>
      <c r="M81" s="594"/>
      <c r="N81" s="594"/>
      <c r="O81" s="594"/>
      <c r="P81" s="594"/>
      <c r="Q81" s="594"/>
      <c r="R81" s="594"/>
      <c r="S81" s="594"/>
      <c r="T81" s="594"/>
      <c r="U81" s="594"/>
      <c r="V81" s="594"/>
      <c r="W81" s="594"/>
      <c r="X81" s="594"/>
      <c r="Y81" s="594"/>
      <c r="Z81" s="594"/>
      <c r="AA81" s="594"/>
      <c r="AB81" s="595"/>
      <c r="AC81" s="593" t="s">
        <v>628</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2">
      <c r="A82" s="1037"/>
      <c r="B82" s="1038"/>
      <c r="C82" s="1038"/>
      <c r="D82" s="1038"/>
      <c r="E82" s="1038"/>
      <c r="F82" s="1039"/>
      <c r="G82" s="811"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7"/>
      <c r="AC82" s="811"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x14ac:dyDescent="0.2">
      <c r="A83" s="1037"/>
      <c r="B83" s="1038"/>
      <c r="C83" s="1038"/>
      <c r="D83" s="1038"/>
      <c r="E83" s="1038"/>
      <c r="F83" s="1039"/>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7"/>
      <c r="B84" s="1038"/>
      <c r="C84" s="1038"/>
      <c r="D84" s="1038"/>
      <c r="E84" s="1038"/>
      <c r="F84" s="103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7"/>
      <c r="B85" s="1038"/>
      <c r="C85" s="1038"/>
      <c r="D85" s="1038"/>
      <c r="E85" s="1038"/>
      <c r="F85" s="103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7"/>
      <c r="B86" s="1038"/>
      <c r="C86" s="1038"/>
      <c r="D86" s="1038"/>
      <c r="E86" s="1038"/>
      <c r="F86" s="103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7"/>
      <c r="B87" s="1038"/>
      <c r="C87" s="1038"/>
      <c r="D87" s="1038"/>
      <c r="E87" s="1038"/>
      <c r="F87" s="103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7"/>
      <c r="B88" s="1038"/>
      <c r="C88" s="1038"/>
      <c r="D88" s="1038"/>
      <c r="E88" s="1038"/>
      <c r="F88" s="103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7"/>
      <c r="B89" s="1038"/>
      <c r="C89" s="1038"/>
      <c r="D89" s="1038"/>
      <c r="E89" s="1038"/>
      <c r="F89" s="103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7"/>
      <c r="B90" s="1038"/>
      <c r="C90" s="1038"/>
      <c r="D90" s="1038"/>
      <c r="E90" s="1038"/>
      <c r="F90" s="103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7"/>
      <c r="B91" s="1038"/>
      <c r="C91" s="1038"/>
      <c r="D91" s="1038"/>
      <c r="E91" s="1038"/>
      <c r="F91" s="103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7"/>
      <c r="B92" s="1038"/>
      <c r="C92" s="1038"/>
      <c r="D92" s="1038"/>
      <c r="E92" s="1038"/>
      <c r="F92" s="103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7"/>
      <c r="B93" s="1038"/>
      <c r="C93" s="1038"/>
      <c r="D93" s="1038"/>
      <c r="E93" s="1038"/>
      <c r="F93" s="1039"/>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2">
      <c r="A94" s="1037"/>
      <c r="B94" s="1038"/>
      <c r="C94" s="1038"/>
      <c r="D94" s="1038"/>
      <c r="E94" s="1038"/>
      <c r="F94" s="1039"/>
      <c r="G94" s="593" t="s">
        <v>629</v>
      </c>
      <c r="H94" s="594"/>
      <c r="I94" s="594"/>
      <c r="J94" s="594"/>
      <c r="K94" s="594"/>
      <c r="L94" s="594"/>
      <c r="M94" s="594"/>
      <c r="N94" s="594"/>
      <c r="O94" s="594"/>
      <c r="P94" s="594"/>
      <c r="Q94" s="594"/>
      <c r="R94" s="594"/>
      <c r="S94" s="594"/>
      <c r="T94" s="594"/>
      <c r="U94" s="594"/>
      <c r="V94" s="594"/>
      <c r="W94" s="594"/>
      <c r="X94" s="594"/>
      <c r="Y94" s="594"/>
      <c r="Z94" s="594"/>
      <c r="AA94" s="594"/>
      <c r="AB94" s="595"/>
      <c r="AC94" s="593" t="s">
        <v>630</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2">
      <c r="A95" s="1037"/>
      <c r="B95" s="1038"/>
      <c r="C95" s="1038"/>
      <c r="D95" s="1038"/>
      <c r="E95" s="1038"/>
      <c r="F95" s="1039"/>
      <c r="G95" s="811"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7"/>
      <c r="AC95" s="811"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x14ac:dyDescent="0.2">
      <c r="A96" s="1037"/>
      <c r="B96" s="1038"/>
      <c r="C96" s="1038"/>
      <c r="D96" s="1038"/>
      <c r="E96" s="1038"/>
      <c r="F96" s="1039"/>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7"/>
      <c r="B97" s="1038"/>
      <c r="C97" s="1038"/>
      <c r="D97" s="1038"/>
      <c r="E97" s="1038"/>
      <c r="F97" s="103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7"/>
      <c r="B98" s="1038"/>
      <c r="C98" s="1038"/>
      <c r="D98" s="1038"/>
      <c r="E98" s="1038"/>
      <c r="F98" s="103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7"/>
      <c r="B99" s="1038"/>
      <c r="C99" s="1038"/>
      <c r="D99" s="1038"/>
      <c r="E99" s="1038"/>
      <c r="F99" s="103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7"/>
      <c r="B100" s="1038"/>
      <c r="C100" s="1038"/>
      <c r="D100" s="1038"/>
      <c r="E100" s="1038"/>
      <c r="F100" s="103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2">
      <c r="A101" s="1037"/>
      <c r="B101" s="1038"/>
      <c r="C101" s="1038"/>
      <c r="D101" s="1038"/>
      <c r="E101" s="1038"/>
      <c r="F101" s="103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2">
      <c r="A102" s="1037"/>
      <c r="B102" s="1038"/>
      <c r="C102" s="1038"/>
      <c r="D102" s="1038"/>
      <c r="E102" s="1038"/>
      <c r="F102" s="103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2">
      <c r="A103" s="1037"/>
      <c r="B103" s="1038"/>
      <c r="C103" s="1038"/>
      <c r="D103" s="1038"/>
      <c r="E103" s="1038"/>
      <c r="F103" s="103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2">
      <c r="A104" s="1037"/>
      <c r="B104" s="1038"/>
      <c r="C104" s="1038"/>
      <c r="D104" s="1038"/>
      <c r="E104" s="1038"/>
      <c r="F104" s="103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2">
      <c r="A105" s="1037"/>
      <c r="B105" s="1038"/>
      <c r="C105" s="1038"/>
      <c r="D105" s="1038"/>
      <c r="E105" s="1038"/>
      <c r="F105" s="103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0"/>
      <c r="B106" s="1041"/>
      <c r="C106" s="1041"/>
      <c r="D106" s="1041"/>
      <c r="E106" s="1041"/>
      <c r="F106" s="1042"/>
      <c r="G106" s="1025" t="s">
        <v>31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31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5"/>
    <row r="108" spans="1:51" ht="30" customHeight="1" x14ac:dyDescent="0.2">
      <c r="A108" s="1043" t="s">
        <v>614</v>
      </c>
      <c r="B108" s="1044"/>
      <c r="C108" s="1044"/>
      <c r="D108" s="1044"/>
      <c r="E108" s="1044"/>
      <c r="F108" s="1045"/>
      <c r="G108" s="593" t="s">
        <v>631</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632</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2">
      <c r="A109" s="1037"/>
      <c r="B109" s="1038"/>
      <c r="C109" s="1038"/>
      <c r="D109" s="1038"/>
      <c r="E109" s="1038"/>
      <c r="F109" s="1039"/>
      <c r="G109" s="811"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7"/>
      <c r="AC109" s="811"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x14ac:dyDescent="0.2">
      <c r="A110" s="1037"/>
      <c r="B110" s="1038"/>
      <c r="C110" s="1038"/>
      <c r="D110" s="1038"/>
      <c r="E110" s="1038"/>
      <c r="F110" s="103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7"/>
      <c r="B111" s="1038"/>
      <c r="C111" s="1038"/>
      <c r="D111" s="1038"/>
      <c r="E111" s="1038"/>
      <c r="F111" s="103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7"/>
      <c r="B112" s="1038"/>
      <c r="C112" s="1038"/>
      <c r="D112" s="1038"/>
      <c r="E112" s="1038"/>
      <c r="F112" s="103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7"/>
      <c r="B113" s="1038"/>
      <c r="C113" s="1038"/>
      <c r="D113" s="1038"/>
      <c r="E113" s="1038"/>
      <c r="F113" s="103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7"/>
      <c r="B114" s="1038"/>
      <c r="C114" s="1038"/>
      <c r="D114" s="1038"/>
      <c r="E114" s="1038"/>
      <c r="F114" s="103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7"/>
      <c r="B115" s="1038"/>
      <c r="C115" s="1038"/>
      <c r="D115" s="1038"/>
      <c r="E115" s="1038"/>
      <c r="F115" s="103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7"/>
      <c r="B116" s="1038"/>
      <c r="C116" s="1038"/>
      <c r="D116" s="1038"/>
      <c r="E116" s="1038"/>
      <c r="F116" s="103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7"/>
      <c r="B117" s="1038"/>
      <c r="C117" s="1038"/>
      <c r="D117" s="1038"/>
      <c r="E117" s="1038"/>
      <c r="F117" s="103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7"/>
      <c r="B118" s="1038"/>
      <c r="C118" s="1038"/>
      <c r="D118" s="1038"/>
      <c r="E118" s="1038"/>
      <c r="F118" s="103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7"/>
      <c r="B119" s="1038"/>
      <c r="C119" s="1038"/>
      <c r="D119" s="1038"/>
      <c r="E119" s="1038"/>
      <c r="F119" s="103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7"/>
      <c r="B120" s="1038"/>
      <c r="C120" s="1038"/>
      <c r="D120" s="1038"/>
      <c r="E120" s="1038"/>
      <c r="F120" s="1039"/>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2">
      <c r="A121" s="1037"/>
      <c r="B121" s="1038"/>
      <c r="C121" s="1038"/>
      <c r="D121" s="1038"/>
      <c r="E121" s="1038"/>
      <c r="F121" s="1039"/>
      <c r="G121" s="593" t="s">
        <v>633</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634</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2">
      <c r="A122" s="1037"/>
      <c r="B122" s="1038"/>
      <c r="C122" s="1038"/>
      <c r="D122" s="1038"/>
      <c r="E122" s="1038"/>
      <c r="F122" s="1039"/>
      <c r="G122" s="811"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7"/>
      <c r="AC122" s="811"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x14ac:dyDescent="0.2">
      <c r="A123" s="1037"/>
      <c r="B123" s="1038"/>
      <c r="C123" s="1038"/>
      <c r="D123" s="1038"/>
      <c r="E123" s="1038"/>
      <c r="F123" s="103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7"/>
      <c r="B124" s="1038"/>
      <c r="C124" s="1038"/>
      <c r="D124" s="1038"/>
      <c r="E124" s="1038"/>
      <c r="F124" s="103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7"/>
      <c r="B125" s="1038"/>
      <c r="C125" s="1038"/>
      <c r="D125" s="1038"/>
      <c r="E125" s="1038"/>
      <c r="F125" s="103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7"/>
      <c r="B126" s="1038"/>
      <c r="C126" s="1038"/>
      <c r="D126" s="1038"/>
      <c r="E126" s="1038"/>
      <c r="F126" s="103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7"/>
      <c r="B127" s="1038"/>
      <c r="C127" s="1038"/>
      <c r="D127" s="1038"/>
      <c r="E127" s="1038"/>
      <c r="F127" s="103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7"/>
      <c r="B128" s="1038"/>
      <c r="C128" s="1038"/>
      <c r="D128" s="1038"/>
      <c r="E128" s="1038"/>
      <c r="F128" s="103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7"/>
      <c r="B129" s="1038"/>
      <c r="C129" s="1038"/>
      <c r="D129" s="1038"/>
      <c r="E129" s="1038"/>
      <c r="F129" s="103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7"/>
      <c r="B130" s="1038"/>
      <c r="C130" s="1038"/>
      <c r="D130" s="1038"/>
      <c r="E130" s="1038"/>
      <c r="F130" s="103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7"/>
      <c r="B131" s="1038"/>
      <c r="C131" s="1038"/>
      <c r="D131" s="1038"/>
      <c r="E131" s="1038"/>
      <c r="F131" s="103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7"/>
      <c r="B132" s="1038"/>
      <c r="C132" s="1038"/>
      <c r="D132" s="1038"/>
      <c r="E132" s="1038"/>
      <c r="F132" s="103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7"/>
      <c r="B133" s="1038"/>
      <c r="C133" s="1038"/>
      <c r="D133" s="1038"/>
      <c r="E133" s="1038"/>
      <c r="F133" s="1039"/>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2">
      <c r="A134" s="1037"/>
      <c r="B134" s="1038"/>
      <c r="C134" s="1038"/>
      <c r="D134" s="1038"/>
      <c r="E134" s="1038"/>
      <c r="F134" s="1039"/>
      <c r="G134" s="593" t="s">
        <v>635</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636</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2">
      <c r="A135" s="1037"/>
      <c r="B135" s="1038"/>
      <c r="C135" s="1038"/>
      <c r="D135" s="1038"/>
      <c r="E135" s="1038"/>
      <c r="F135" s="1039"/>
      <c r="G135" s="811"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7"/>
      <c r="AC135" s="811"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x14ac:dyDescent="0.2">
      <c r="A136" s="1037"/>
      <c r="B136" s="1038"/>
      <c r="C136" s="1038"/>
      <c r="D136" s="1038"/>
      <c r="E136" s="1038"/>
      <c r="F136" s="103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7"/>
      <c r="B137" s="1038"/>
      <c r="C137" s="1038"/>
      <c r="D137" s="1038"/>
      <c r="E137" s="1038"/>
      <c r="F137" s="103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7"/>
      <c r="B138" s="1038"/>
      <c r="C138" s="1038"/>
      <c r="D138" s="1038"/>
      <c r="E138" s="1038"/>
      <c r="F138" s="103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7"/>
      <c r="B139" s="1038"/>
      <c r="C139" s="1038"/>
      <c r="D139" s="1038"/>
      <c r="E139" s="1038"/>
      <c r="F139" s="103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7"/>
      <c r="B140" s="1038"/>
      <c r="C140" s="1038"/>
      <c r="D140" s="1038"/>
      <c r="E140" s="1038"/>
      <c r="F140" s="103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7"/>
      <c r="B141" s="1038"/>
      <c r="C141" s="1038"/>
      <c r="D141" s="1038"/>
      <c r="E141" s="1038"/>
      <c r="F141" s="103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7"/>
      <c r="B142" s="1038"/>
      <c r="C142" s="1038"/>
      <c r="D142" s="1038"/>
      <c r="E142" s="1038"/>
      <c r="F142" s="103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7"/>
      <c r="B143" s="1038"/>
      <c r="C143" s="1038"/>
      <c r="D143" s="1038"/>
      <c r="E143" s="1038"/>
      <c r="F143" s="103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7"/>
      <c r="B144" s="1038"/>
      <c r="C144" s="1038"/>
      <c r="D144" s="1038"/>
      <c r="E144" s="1038"/>
      <c r="F144" s="103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7"/>
      <c r="B145" s="1038"/>
      <c r="C145" s="1038"/>
      <c r="D145" s="1038"/>
      <c r="E145" s="1038"/>
      <c r="F145" s="103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7"/>
      <c r="B146" s="1038"/>
      <c r="C146" s="1038"/>
      <c r="D146" s="1038"/>
      <c r="E146" s="1038"/>
      <c r="F146" s="1039"/>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2">
      <c r="A147" s="1037"/>
      <c r="B147" s="1038"/>
      <c r="C147" s="1038"/>
      <c r="D147" s="1038"/>
      <c r="E147" s="1038"/>
      <c r="F147" s="1039"/>
      <c r="G147" s="593" t="s">
        <v>637</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638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2">
      <c r="A148" s="1037"/>
      <c r="B148" s="1038"/>
      <c r="C148" s="1038"/>
      <c r="D148" s="1038"/>
      <c r="E148" s="1038"/>
      <c r="F148" s="1039"/>
      <c r="G148" s="811"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7"/>
      <c r="AC148" s="811"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x14ac:dyDescent="0.2">
      <c r="A149" s="1037"/>
      <c r="B149" s="1038"/>
      <c r="C149" s="1038"/>
      <c r="D149" s="1038"/>
      <c r="E149" s="1038"/>
      <c r="F149" s="103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7"/>
      <c r="B150" s="1038"/>
      <c r="C150" s="1038"/>
      <c r="D150" s="1038"/>
      <c r="E150" s="1038"/>
      <c r="F150" s="103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7"/>
      <c r="B151" s="1038"/>
      <c r="C151" s="1038"/>
      <c r="D151" s="1038"/>
      <c r="E151" s="1038"/>
      <c r="F151" s="103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7"/>
      <c r="B152" s="1038"/>
      <c r="C152" s="1038"/>
      <c r="D152" s="1038"/>
      <c r="E152" s="1038"/>
      <c r="F152" s="103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7"/>
      <c r="B153" s="1038"/>
      <c r="C153" s="1038"/>
      <c r="D153" s="1038"/>
      <c r="E153" s="1038"/>
      <c r="F153" s="103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2">
      <c r="A154" s="1037"/>
      <c r="B154" s="1038"/>
      <c r="C154" s="1038"/>
      <c r="D154" s="1038"/>
      <c r="E154" s="1038"/>
      <c r="F154" s="103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2">
      <c r="A155" s="1037"/>
      <c r="B155" s="1038"/>
      <c r="C155" s="1038"/>
      <c r="D155" s="1038"/>
      <c r="E155" s="1038"/>
      <c r="F155" s="103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2">
      <c r="A156" s="1037"/>
      <c r="B156" s="1038"/>
      <c r="C156" s="1038"/>
      <c r="D156" s="1038"/>
      <c r="E156" s="1038"/>
      <c r="F156" s="103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2">
      <c r="A157" s="1037"/>
      <c r="B157" s="1038"/>
      <c r="C157" s="1038"/>
      <c r="D157" s="1038"/>
      <c r="E157" s="1038"/>
      <c r="F157" s="103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2">
      <c r="A158" s="1037"/>
      <c r="B158" s="1038"/>
      <c r="C158" s="1038"/>
      <c r="D158" s="1038"/>
      <c r="E158" s="1038"/>
      <c r="F158" s="103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0"/>
      <c r="B159" s="1041"/>
      <c r="C159" s="1041"/>
      <c r="D159" s="1041"/>
      <c r="E159" s="1041"/>
      <c r="F159" s="1042"/>
      <c r="G159" s="1025" t="s">
        <v>31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31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5"/>
    <row r="161" spans="1:51" ht="30" customHeight="1" x14ac:dyDescent="0.2">
      <c r="A161" s="1043" t="s">
        <v>614</v>
      </c>
      <c r="B161" s="1044"/>
      <c r="C161" s="1044"/>
      <c r="D161" s="1044"/>
      <c r="E161" s="1044"/>
      <c r="F161" s="1045"/>
      <c r="G161" s="593" t="s">
        <v>639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640</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2">
      <c r="A162" s="1037"/>
      <c r="B162" s="1038"/>
      <c r="C162" s="1038"/>
      <c r="D162" s="1038"/>
      <c r="E162" s="1038"/>
      <c r="F162" s="1039"/>
      <c r="G162" s="811"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7"/>
      <c r="AC162" s="811"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x14ac:dyDescent="0.2">
      <c r="A163" s="1037"/>
      <c r="B163" s="1038"/>
      <c r="C163" s="1038"/>
      <c r="D163" s="1038"/>
      <c r="E163" s="1038"/>
      <c r="F163" s="103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7"/>
      <c r="B164" s="1038"/>
      <c r="C164" s="1038"/>
      <c r="D164" s="1038"/>
      <c r="E164" s="1038"/>
      <c r="F164" s="103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7"/>
      <c r="B165" s="1038"/>
      <c r="C165" s="1038"/>
      <c r="D165" s="1038"/>
      <c r="E165" s="1038"/>
      <c r="F165" s="103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7"/>
      <c r="B166" s="1038"/>
      <c r="C166" s="1038"/>
      <c r="D166" s="1038"/>
      <c r="E166" s="1038"/>
      <c r="F166" s="103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7"/>
      <c r="B167" s="1038"/>
      <c r="C167" s="1038"/>
      <c r="D167" s="1038"/>
      <c r="E167" s="1038"/>
      <c r="F167" s="103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7"/>
      <c r="B168" s="1038"/>
      <c r="C168" s="1038"/>
      <c r="D168" s="1038"/>
      <c r="E168" s="1038"/>
      <c r="F168" s="103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7"/>
      <c r="B169" s="1038"/>
      <c r="C169" s="1038"/>
      <c r="D169" s="1038"/>
      <c r="E169" s="1038"/>
      <c r="F169" s="103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7"/>
      <c r="B170" s="1038"/>
      <c r="C170" s="1038"/>
      <c r="D170" s="1038"/>
      <c r="E170" s="1038"/>
      <c r="F170" s="103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7"/>
      <c r="B171" s="1038"/>
      <c r="C171" s="1038"/>
      <c r="D171" s="1038"/>
      <c r="E171" s="1038"/>
      <c r="F171" s="103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7"/>
      <c r="B172" s="1038"/>
      <c r="C172" s="1038"/>
      <c r="D172" s="1038"/>
      <c r="E172" s="1038"/>
      <c r="F172" s="103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7"/>
      <c r="B173" s="1038"/>
      <c r="C173" s="1038"/>
      <c r="D173" s="1038"/>
      <c r="E173" s="1038"/>
      <c r="F173" s="1039"/>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2">
      <c r="A174" s="1037"/>
      <c r="B174" s="1038"/>
      <c r="C174" s="1038"/>
      <c r="D174" s="1038"/>
      <c r="E174" s="1038"/>
      <c r="F174" s="1039"/>
      <c r="G174" s="593" t="s">
        <v>641</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642</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2">
      <c r="A175" s="1037"/>
      <c r="B175" s="1038"/>
      <c r="C175" s="1038"/>
      <c r="D175" s="1038"/>
      <c r="E175" s="1038"/>
      <c r="F175" s="1039"/>
      <c r="G175" s="811"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7"/>
      <c r="AC175" s="811"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x14ac:dyDescent="0.2">
      <c r="A176" s="1037"/>
      <c r="B176" s="1038"/>
      <c r="C176" s="1038"/>
      <c r="D176" s="1038"/>
      <c r="E176" s="1038"/>
      <c r="F176" s="103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7"/>
      <c r="B177" s="1038"/>
      <c r="C177" s="1038"/>
      <c r="D177" s="1038"/>
      <c r="E177" s="1038"/>
      <c r="F177" s="103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7"/>
      <c r="B178" s="1038"/>
      <c r="C178" s="1038"/>
      <c r="D178" s="1038"/>
      <c r="E178" s="1038"/>
      <c r="F178" s="103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7"/>
      <c r="B179" s="1038"/>
      <c r="C179" s="1038"/>
      <c r="D179" s="1038"/>
      <c r="E179" s="1038"/>
      <c r="F179" s="103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7"/>
      <c r="B180" s="1038"/>
      <c r="C180" s="1038"/>
      <c r="D180" s="1038"/>
      <c r="E180" s="1038"/>
      <c r="F180" s="103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7"/>
      <c r="B181" s="1038"/>
      <c r="C181" s="1038"/>
      <c r="D181" s="1038"/>
      <c r="E181" s="1038"/>
      <c r="F181" s="103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7"/>
      <c r="B182" s="1038"/>
      <c r="C182" s="1038"/>
      <c r="D182" s="1038"/>
      <c r="E182" s="1038"/>
      <c r="F182" s="103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7"/>
      <c r="B183" s="1038"/>
      <c r="C183" s="1038"/>
      <c r="D183" s="1038"/>
      <c r="E183" s="1038"/>
      <c r="F183" s="103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7"/>
      <c r="B184" s="1038"/>
      <c r="C184" s="1038"/>
      <c r="D184" s="1038"/>
      <c r="E184" s="1038"/>
      <c r="F184" s="103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7"/>
      <c r="B185" s="1038"/>
      <c r="C185" s="1038"/>
      <c r="D185" s="1038"/>
      <c r="E185" s="1038"/>
      <c r="F185" s="103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7"/>
      <c r="B186" s="1038"/>
      <c r="C186" s="1038"/>
      <c r="D186" s="1038"/>
      <c r="E186" s="1038"/>
      <c r="F186" s="1039"/>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2">
      <c r="A187" s="1037"/>
      <c r="B187" s="1038"/>
      <c r="C187" s="1038"/>
      <c r="D187" s="1038"/>
      <c r="E187" s="1038"/>
      <c r="F187" s="1039"/>
      <c r="G187" s="593" t="s">
        <v>643</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2">
      <c r="A188" s="1037"/>
      <c r="B188" s="1038"/>
      <c r="C188" s="1038"/>
      <c r="D188" s="1038"/>
      <c r="E188" s="1038"/>
      <c r="F188" s="1039"/>
      <c r="G188" s="811"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7"/>
      <c r="AC188" s="811"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x14ac:dyDescent="0.2">
      <c r="A189" s="1037"/>
      <c r="B189" s="1038"/>
      <c r="C189" s="1038"/>
      <c r="D189" s="1038"/>
      <c r="E189" s="1038"/>
      <c r="F189" s="103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7"/>
      <c r="B190" s="1038"/>
      <c r="C190" s="1038"/>
      <c r="D190" s="1038"/>
      <c r="E190" s="1038"/>
      <c r="F190" s="103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7"/>
      <c r="B191" s="1038"/>
      <c r="C191" s="1038"/>
      <c r="D191" s="1038"/>
      <c r="E191" s="1038"/>
      <c r="F191" s="103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7"/>
      <c r="B192" s="1038"/>
      <c r="C192" s="1038"/>
      <c r="D192" s="1038"/>
      <c r="E192" s="1038"/>
      <c r="F192" s="103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7"/>
      <c r="B193" s="1038"/>
      <c r="C193" s="1038"/>
      <c r="D193" s="1038"/>
      <c r="E193" s="1038"/>
      <c r="F193" s="103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7"/>
      <c r="B194" s="1038"/>
      <c r="C194" s="1038"/>
      <c r="D194" s="1038"/>
      <c r="E194" s="1038"/>
      <c r="F194" s="103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7"/>
      <c r="B195" s="1038"/>
      <c r="C195" s="1038"/>
      <c r="D195" s="1038"/>
      <c r="E195" s="1038"/>
      <c r="F195" s="103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7"/>
      <c r="B196" s="1038"/>
      <c r="C196" s="1038"/>
      <c r="D196" s="1038"/>
      <c r="E196" s="1038"/>
      <c r="F196" s="103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7"/>
      <c r="B197" s="1038"/>
      <c r="C197" s="1038"/>
      <c r="D197" s="1038"/>
      <c r="E197" s="1038"/>
      <c r="F197" s="103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7"/>
      <c r="B198" s="1038"/>
      <c r="C198" s="1038"/>
      <c r="D198" s="1038"/>
      <c r="E198" s="1038"/>
      <c r="F198" s="103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7"/>
      <c r="B199" s="1038"/>
      <c r="C199" s="1038"/>
      <c r="D199" s="1038"/>
      <c r="E199" s="1038"/>
      <c r="F199" s="1039"/>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2">
      <c r="A200" s="1037"/>
      <c r="B200" s="1038"/>
      <c r="C200" s="1038"/>
      <c r="D200" s="1038"/>
      <c r="E200" s="1038"/>
      <c r="F200" s="1039"/>
      <c r="G200" s="593" t="s">
        <v>645</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646</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2">
      <c r="A201" s="1037"/>
      <c r="B201" s="1038"/>
      <c r="C201" s="1038"/>
      <c r="D201" s="1038"/>
      <c r="E201" s="1038"/>
      <c r="F201" s="1039"/>
      <c r="G201" s="811"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7"/>
      <c r="AC201" s="811"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x14ac:dyDescent="0.2">
      <c r="A202" s="1037"/>
      <c r="B202" s="1038"/>
      <c r="C202" s="1038"/>
      <c r="D202" s="1038"/>
      <c r="E202" s="1038"/>
      <c r="F202" s="103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7"/>
      <c r="B203" s="1038"/>
      <c r="C203" s="1038"/>
      <c r="D203" s="1038"/>
      <c r="E203" s="1038"/>
      <c r="F203" s="103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7"/>
      <c r="B204" s="1038"/>
      <c r="C204" s="1038"/>
      <c r="D204" s="1038"/>
      <c r="E204" s="1038"/>
      <c r="F204" s="103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7"/>
      <c r="B205" s="1038"/>
      <c r="C205" s="1038"/>
      <c r="D205" s="1038"/>
      <c r="E205" s="1038"/>
      <c r="F205" s="103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7"/>
      <c r="B206" s="1038"/>
      <c r="C206" s="1038"/>
      <c r="D206" s="1038"/>
      <c r="E206" s="1038"/>
      <c r="F206" s="103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2">
      <c r="A207" s="1037"/>
      <c r="B207" s="1038"/>
      <c r="C207" s="1038"/>
      <c r="D207" s="1038"/>
      <c r="E207" s="1038"/>
      <c r="F207" s="103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2">
      <c r="A208" s="1037"/>
      <c r="B208" s="1038"/>
      <c r="C208" s="1038"/>
      <c r="D208" s="1038"/>
      <c r="E208" s="1038"/>
      <c r="F208" s="103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2">
      <c r="A209" s="1037"/>
      <c r="B209" s="1038"/>
      <c r="C209" s="1038"/>
      <c r="D209" s="1038"/>
      <c r="E209" s="1038"/>
      <c r="F209" s="103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2">
      <c r="A210" s="1037"/>
      <c r="B210" s="1038"/>
      <c r="C210" s="1038"/>
      <c r="D210" s="1038"/>
      <c r="E210" s="1038"/>
      <c r="F210" s="103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2">
      <c r="A211" s="1037"/>
      <c r="B211" s="1038"/>
      <c r="C211" s="1038"/>
      <c r="D211" s="1038"/>
      <c r="E211" s="1038"/>
      <c r="F211" s="103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0"/>
      <c r="B212" s="1041"/>
      <c r="C212" s="1041"/>
      <c r="D212" s="1041"/>
      <c r="E212" s="1041"/>
      <c r="F212" s="1042"/>
      <c r="G212" s="1025" t="s">
        <v>31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31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5"/>
    <row r="214" spans="1:51" ht="30" customHeight="1" x14ac:dyDescent="0.2">
      <c r="A214" s="1034" t="s">
        <v>614</v>
      </c>
      <c r="B214" s="1035"/>
      <c r="C214" s="1035"/>
      <c r="D214" s="1035"/>
      <c r="E214" s="1035"/>
      <c r="F214" s="1036"/>
      <c r="G214" s="593" t="s">
        <v>647</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648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2">
      <c r="A215" s="1037"/>
      <c r="B215" s="1038"/>
      <c r="C215" s="1038"/>
      <c r="D215" s="1038"/>
      <c r="E215" s="1038"/>
      <c r="F215" s="1039"/>
      <c r="G215" s="811"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7"/>
      <c r="AC215" s="811"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x14ac:dyDescent="0.2">
      <c r="A216" s="1037"/>
      <c r="B216" s="1038"/>
      <c r="C216" s="1038"/>
      <c r="D216" s="1038"/>
      <c r="E216" s="1038"/>
      <c r="F216" s="103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7"/>
      <c r="B217" s="1038"/>
      <c r="C217" s="1038"/>
      <c r="D217" s="1038"/>
      <c r="E217" s="1038"/>
      <c r="F217" s="103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7"/>
      <c r="B218" s="1038"/>
      <c r="C218" s="1038"/>
      <c r="D218" s="1038"/>
      <c r="E218" s="1038"/>
      <c r="F218" s="103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7"/>
      <c r="B219" s="1038"/>
      <c r="C219" s="1038"/>
      <c r="D219" s="1038"/>
      <c r="E219" s="1038"/>
      <c r="F219" s="103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7"/>
      <c r="B220" s="1038"/>
      <c r="C220" s="1038"/>
      <c r="D220" s="1038"/>
      <c r="E220" s="1038"/>
      <c r="F220" s="103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7"/>
      <c r="B221" s="1038"/>
      <c r="C221" s="1038"/>
      <c r="D221" s="1038"/>
      <c r="E221" s="1038"/>
      <c r="F221" s="103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7"/>
      <c r="B222" s="1038"/>
      <c r="C222" s="1038"/>
      <c r="D222" s="1038"/>
      <c r="E222" s="1038"/>
      <c r="F222" s="103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7"/>
      <c r="B223" s="1038"/>
      <c r="C223" s="1038"/>
      <c r="D223" s="1038"/>
      <c r="E223" s="1038"/>
      <c r="F223" s="103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7"/>
      <c r="B224" s="1038"/>
      <c r="C224" s="1038"/>
      <c r="D224" s="1038"/>
      <c r="E224" s="1038"/>
      <c r="F224" s="103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7"/>
      <c r="B225" s="1038"/>
      <c r="C225" s="1038"/>
      <c r="D225" s="1038"/>
      <c r="E225" s="1038"/>
      <c r="F225" s="103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7"/>
      <c r="B226" s="1038"/>
      <c r="C226" s="1038"/>
      <c r="D226" s="1038"/>
      <c r="E226" s="1038"/>
      <c r="F226" s="1039"/>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2">
      <c r="A227" s="1037"/>
      <c r="B227" s="1038"/>
      <c r="C227" s="1038"/>
      <c r="D227" s="1038"/>
      <c r="E227" s="1038"/>
      <c r="F227" s="1039"/>
      <c r="G227" s="593" t="s">
        <v>649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2">
      <c r="A228" s="1037"/>
      <c r="B228" s="1038"/>
      <c r="C228" s="1038"/>
      <c r="D228" s="1038"/>
      <c r="E228" s="1038"/>
      <c r="F228" s="1039"/>
      <c r="G228" s="811"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7"/>
      <c r="AC228" s="811"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x14ac:dyDescent="0.2">
      <c r="A229" s="1037"/>
      <c r="B229" s="1038"/>
      <c r="C229" s="1038"/>
      <c r="D229" s="1038"/>
      <c r="E229" s="1038"/>
      <c r="F229" s="103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7"/>
      <c r="B230" s="1038"/>
      <c r="C230" s="1038"/>
      <c r="D230" s="1038"/>
      <c r="E230" s="1038"/>
      <c r="F230" s="103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7"/>
      <c r="B231" s="1038"/>
      <c r="C231" s="1038"/>
      <c r="D231" s="1038"/>
      <c r="E231" s="1038"/>
      <c r="F231" s="103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7"/>
      <c r="B232" s="1038"/>
      <c r="C232" s="1038"/>
      <c r="D232" s="1038"/>
      <c r="E232" s="1038"/>
      <c r="F232" s="103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7"/>
      <c r="B233" s="1038"/>
      <c r="C233" s="1038"/>
      <c r="D233" s="1038"/>
      <c r="E233" s="1038"/>
      <c r="F233" s="103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7"/>
      <c r="B234" s="1038"/>
      <c r="C234" s="1038"/>
      <c r="D234" s="1038"/>
      <c r="E234" s="1038"/>
      <c r="F234" s="103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7"/>
      <c r="B235" s="1038"/>
      <c r="C235" s="1038"/>
      <c r="D235" s="1038"/>
      <c r="E235" s="1038"/>
      <c r="F235" s="103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7"/>
      <c r="B236" s="1038"/>
      <c r="C236" s="1038"/>
      <c r="D236" s="1038"/>
      <c r="E236" s="1038"/>
      <c r="F236" s="103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7"/>
      <c r="B237" s="1038"/>
      <c r="C237" s="1038"/>
      <c r="D237" s="1038"/>
      <c r="E237" s="1038"/>
      <c r="F237" s="103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7"/>
      <c r="B238" s="1038"/>
      <c r="C238" s="1038"/>
      <c r="D238" s="1038"/>
      <c r="E238" s="1038"/>
      <c r="F238" s="103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7"/>
      <c r="B239" s="1038"/>
      <c r="C239" s="1038"/>
      <c r="D239" s="1038"/>
      <c r="E239" s="1038"/>
      <c r="F239" s="1039"/>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2">
      <c r="A240" s="1037"/>
      <c r="B240" s="1038"/>
      <c r="C240" s="1038"/>
      <c r="D240" s="1038"/>
      <c r="E240" s="1038"/>
      <c r="F240" s="1039"/>
      <c r="G240" s="593" t="s">
        <v>651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2">
      <c r="A241" s="1037"/>
      <c r="B241" s="1038"/>
      <c r="C241" s="1038"/>
      <c r="D241" s="1038"/>
      <c r="E241" s="1038"/>
      <c r="F241" s="1039"/>
      <c r="G241" s="811"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7"/>
      <c r="AC241" s="811"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x14ac:dyDescent="0.2">
      <c r="A242" s="1037"/>
      <c r="B242" s="1038"/>
      <c r="C242" s="1038"/>
      <c r="D242" s="1038"/>
      <c r="E242" s="1038"/>
      <c r="F242" s="103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7"/>
      <c r="B243" s="1038"/>
      <c r="C243" s="1038"/>
      <c r="D243" s="1038"/>
      <c r="E243" s="1038"/>
      <c r="F243" s="103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7"/>
      <c r="B244" s="1038"/>
      <c r="C244" s="1038"/>
      <c r="D244" s="1038"/>
      <c r="E244" s="1038"/>
      <c r="F244" s="103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7"/>
      <c r="B245" s="1038"/>
      <c r="C245" s="1038"/>
      <c r="D245" s="1038"/>
      <c r="E245" s="1038"/>
      <c r="F245" s="103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7"/>
      <c r="B246" s="1038"/>
      <c r="C246" s="1038"/>
      <c r="D246" s="1038"/>
      <c r="E246" s="1038"/>
      <c r="F246" s="103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7"/>
      <c r="B247" s="1038"/>
      <c r="C247" s="1038"/>
      <c r="D247" s="1038"/>
      <c r="E247" s="1038"/>
      <c r="F247" s="103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7"/>
      <c r="B248" s="1038"/>
      <c r="C248" s="1038"/>
      <c r="D248" s="1038"/>
      <c r="E248" s="1038"/>
      <c r="F248" s="103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7"/>
      <c r="B249" s="1038"/>
      <c r="C249" s="1038"/>
      <c r="D249" s="1038"/>
      <c r="E249" s="1038"/>
      <c r="F249" s="103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7"/>
      <c r="B250" s="1038"/>
      <c r="C250" s="1038"/>
      <c r="D250" s="1038"/>
      <c r="E250" s="1038"/>
      <c r="F250" s="103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7"/>
      <c r="B251" s="1038"/>
      <c r="C251" s="1038"/>
      <c r="D251" s="1038"/>
      <c r="E251" s="1038"/>
      <c r="F251" s="103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7"/>
      <c r="B252" s="1038"/>
      <c r="C252" s="1038"/>
      <c r="D252" s="1038"/>
      <c r="E252" s="1038"/>
      <c r="F252" s="1039"/>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2">
      <c r="A253" s="1037"/>
      <c r="B253" s="1038"/>
      <c r="C253" s="1038"/>
      <c r="D253" s="1038"/>
      <c r="E253" s="1038"/>
      <c r="F253" s="1039"/>
      <c r="G253" s="593" t="s">
        <v>653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654</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2">
      <c r="A254" s="1037"/>
      <c r="B254" s="1038"/>
      <c r="C254" s="1038"/>
      <c r="D254" s="1038"/>
      <c r="E254" s="1038"/>
      <c r="F254" s="1039"/>
      <c r="G254" s="811"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7"/>
      <c r="AC254" s="811"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x14ac:dyDescent="0.2">
      <c r="A255" s="1037"/>
      <c r="B255" s="1038"/>
      <c r="C255" s="1038"/>
      <c r="D255" s="1038"/>
      <c r="E255" s="1038"/>
      <c r="F255" s="103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7"/>
      <c r="B256" s="1038"/>
      <c r="C256" s="1038"/>
      <c r="D256" s="1038"/>
      <c r="E256" s="1038"/>
      <c r="F256" s="103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7"/>
      <c r="B257" s="1038"/>
      <c r="C257" s="1038"/>
      <c r="D257" s="1038"/>
      <c r="E257" s="1038"/>
      <c r="F257" s="103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7"/>
      <c r="B258" s="1038"/>
      <c r="C258" s="1038"/>
      <c r="D258" s="1038"/>
      <c r="E258" s="1038"/>
      <c r="F258" s="103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7"/>
      <c r="B259" s="1038"/>
      <c r="C259" s="1038"/>
      <c r="D259" s="1038"/>
      <c r="E259" s="1038"/>
      <c r="F259" s="103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2">
      <c r="A260" s="1037"/>
      <c r="B260" s="1038"/>
      <c r="C260" s="1038"/>
      <c r="D260" s="1038"/>
      <c r="E260" s="1038"/>
      <c r="F260" s="103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2">
      <c r="A261" s="1037"/>
      <c r="B261" s="1038"/>
      <c r="C261" s="1038"/>
      <c r="D261" s="1038"/>
      <c r="E261" s="1038"/>
      <c r="F261" s="103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2">
      <c r="A262" s="1037"/>
      <c r="B262" s="1038"/>
      <c r="C262" s="1038"/>
      <c r="D262" s="1038"/>
      <c r="E262" s="1038"/>
      <c r="F262" s="103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2">
      <c r="A263" s="1037"/>
      <c r="B263" s="1038"/>
      <c r="C263" s="1038"/>
      <c r="D263" s="1038"/>
      <c r="E263" s="1038"/>
      <c r="F263" s="103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2">
      <c r="A264" s="1037"/>
      <c r="B264" s="1038"/>
      <c r="C264" s="1038"/>
      <c r="D264" s="1038"/>
      <c r="E264" s="1038"/>
      <c r="F264" s="103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0"/>
      <c r="B265" s="1041"/>
      <c r="C265" s="1041"/>
      <c r="D265" s="1041"/>
      <c r="E265" s="1041"/>
      <c r="F265" s="1042"/>
      <c r="G265" s="1025" t="s">
        <v>31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31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172</v>
      </c>
      <c r="D3" s="360"/>
      <c r="E3" s="360"/>
      <c r="F3" s="360"/>
      <c r="G3" s="360"/>
      <c r="H3" s="360"/>
      <c r="I3" s="360"/>
      <c r="J3" s="152" t="s">
        <v>173</v>
      </c>
      <c r="K3" s="361"/>
      <c r="L3" s="361"/>
      <c r="M3" s="361"/>
      <c r="N3" s="361"/>
      <c r="O3" s="361"/>
      <c r="P3" s="247" t="s">
        <v>174</v>
      </c>
      <c r="Q3" s="247"/>
      <c r="R3" s="247"/>
      <c r="S3" s="247"/>
      <c r="T3" s="247"/>
      <c r="U3" s="247"/>
      <c r="V3" s="247"/>
      <c r="W3" s="247"/>
      <c r="X3" s="247"/>
      <c r="Y3" s="362" t="s">
        <v>175</v>
      </c>
      <c r="Z3" s="363"/>
      <c r="AA3" s="363"/>
      <c r="AB3" s="363"/>
      <c r="AC3" s="152" t="s">
        <v>176</v>
      </c>
      <c r="AD3" s="152"/>
      <c r="AE3" s="152"/>
      <c r="AF3" s="152"/>
      <c r="AG3" s="152"/>
      <c r="AH3" s="362" t="s">
        <v>193</v>
      </c>
      <c r="AI3" s="360"/>
      <c r="AJ3" s="360"/>
      <c r="AK3" s="360"/>
      <c r="AL3" s="360" t="s">
        <v>178</v>
      </c>
      <c r="AM3" s="360"/>
      <c r="AN3" s="360"/>
      <c r="AO3" s="364"/>
      <c r="AP3" s="365" t="s">
        <v>179</v>
      </c>
      <c r="AQ3" s="365"/>
      <c r="AR3" s="365"/>
      <c r="AS3" s="365"/>
      <c r="AT3" s="365"/>
      <c r="AU3" s="365"/>
      <c r="AV3" s="365"/>
      <c r="AW3" s="365"/>
      <c r="AX3" s="365"/>
      <c r="AY3">
        <f>$AY$2</f>
        <v>0</v>
      </c>
    </row>
    <row r="4" spans="1:51" ht="26.25" customHeight="1" x14ac:dyDescent="0.2">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172</v>
      </c>
      <c r="D36" s="360"/>
      <c r="E36" s="360"/>
      <c r="F36" s="360"/>
      <c r="G36" s="360"/>
      <c r="H36" s="360"/>
      <c r="I36" s="360"/>
      <c r="J36" s="152" t="s">
        <v>173</v>
      </c>
      <c r="K36" s="361"/>
      <c r="L36" s="361"/>
      <c r="M36" s="361"/>
      <c r="N36" s="361"/>
      <c r="O36" s="361"/>
      <c r="P36" s="247" t="s">
        <v>174</v>
      </c>
      <c r="Q36" s="247"/>
      <c r="R36" s="247"/>
      <c r="S36" s="247"/>
      <c r="T36" s="247"/>
      <c r="U36" s="247"/>
      <c r="V36" s="247"/>
      <c r="W36" s="247"/>
      <c r="X36" s="247"/>
      <c r="Y36" s="362" t="s">
        <v>175</v>
      </c>
      <c r="Z36" s="363"/>
      <c r="AA36" s="363"/>
      <c r="AB36" s="363"/>
      <c r="AC36" s="152" t="s">
        <v>176</v>
      </c>
      <c r="AD36" s="152"/>
      <c r="AE36" s="152"/>
      <c r="AF36" s="152"/>
      <c r="AG36" s="152"/>
      <c r="AH36" s="362" t="s">
        <v>193</v>
      </c>
      <c r="AI36" s="360"/>
      <c r="AJ36" s="360"/>
      <c r="AK36" s="360"/>
      <c r="AL36" s="360" t="s">
        <v>178</v>
      </c>
      <c r="AM36" s="360"/>
      <c r="AN36" s="360"/>
      <c r="AO36" s="364"/>
      <c r="AP36" s="365" t="s">
        <v>179</v>
      </c>
      <c r="AQ36" s="365"/>
      <c r="AR36" s="365"/>
      <c r="AS36" s="365"/>
      <c r="AT36" s="365"/>
      <c r="AU36" s="365"/>
      <c r="AV36" s="365"/>
      <c r="AW36" s="365"/>
      <c r="AX36" s="365"/>
      <c r="AY36">
        <f>$AY$34</f>
        <v>0</v>
      </c>
    </row>
    <row r="37" spans="1:51" ht="26.25" customHeight="1" x14ac:dyDescent="0.2">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172</v>
      </c>
      <c r="D69" s="360"/>
      <c r="E69" s="360"/>
      <c r="F69" s="360"/>
      <c r="G69" s="360"/>
      <c r="H69" s="360"/>
      <c r="I69" s="360"/>
      <c r="J69" s="152" t="s">
        <v>173</v>
      </c>
      <c r="K69" s="361"/>
      <c r="L69" s="361"/>
      <c r="M69" s="361"/>
      <c r="N69" s="361"/>
      <c r="O69" s="361"/>
      <c r="P69" s="247" t="s">
        <v>174</v>
      </c>
      <c r="Q69" s="247"/>
      <c r="R69" s="247"/>
      <c r="S69" s="247"/>
      <c r="T69" s="247"/>
      <c r="U69" s="247"/>
      <c r="V69" s="247"/>
      <c r="W69" s="247"/>
      <c r="X69" s="247"/>
      <c r="Y69" s="362" t="s">
        <v>175</v>
      </c>
      <c r="Z69" s="363"/>
      <c r="AA69" s="363"/>
      <c r="AB69" s="363"/>
      <c r="AC69" s="152" t="s">
        <v>176</v>
      </c>
      <c r="AD69" s="152"/>
      <c r="AE69" s="152"/>
      <c r="AF69" s="152"/>
      <c r="AG69" s="152"/>
      <c r="AH69" s="362" t="s">
        <v>193</v>
      </c>
      <c r="AI69" s="360"/>
      <c r="AJ69" s="360"/>
      <c r="AK69" s="360"/>
      <c r="AL69" s="360" t="s">
        <v>178</v>
      </c>
      <c r="AM69" s="360"/>
      <c r="AN69" s="360"/>
      <c r="AO69" s="364"/>
      <c r="AP69" s="365" t="s">
        <v>179</v>
      </c>
      <c r="AQ69" s="365"/>
      <c r="AR69" s="365"/>
      <c r="AS69" s="365"/>
      <c r="AT69" s="365"/>
      <c r="AU69" s="365"/>
      <c r="AV69" s="365"/>
      <c r="AW69" s="365"/>
      <c r="AX69" s="365"/>
      <c r="AY69" s="34">
        <f t="shared" ref="AY69:AY70" si="0">$AY$67</f>
        <v>0</v>
      </c>
    </row>
    <row r="70" spans="1:51" ht="26.25" customHeight="1" x14ac:dyDescent="0.2">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172</v>
      </c>
      <c r="D102" s="360"/>
      <c r="E102" s="360"/>
      <c r="F102" s="360"/>
      <c r="G102" s="360"/>
      <c r="H102" s="360"/>
      <c r="I102" s="360"/>
      <c r="J102" s="152" t="s">
        <v>173</v>
      </c>
      <c r="K102" s="361"/>
      <c r="L102" s="361"/>
      <c r="M102" s="361"/>
      <c r="N102" s="361"/>
      <c r="O102" s="361"/>
      <c r="P102" s="247" t="s">
        <v>174</v>
      </c>
      <c r="Q102" s="247"/>
      <c r="R102" s="247"/>
      <c r="S102" s="247"/>
      <c r="T102" s="247"/>
      <c r="U102" s="247"/>
      <c r="V102" s="247"/>
      <c r="W102" s="247"/>
      <c r="X102" s="247"/>
      <c r="Y102" s="362" t="s">
        <v>175</v>
      </c>
      <c r="Z102" s="363"/>
      <c r="AA102" s="363"/>
      <c r="AB102" s="363"/>
      <c r="AC102" s="152" t="s">
        <v>176</v>
      </c>
      <c r="AD102" s="152"/>
      <c r="AE102" s="152"/>
      <c r="AF102" s="152"/>
      <c r="AG102" s="152"/>
      <c r="AH102" s="362" t="s">
        <v>193</v>
      </c>
      <c r="AI102" s="360"/>
      <c r="AJ102" s="360"/>
      <c r="AK102" s="360"/>
      <c r="AL102" s="360" t="s">
        <v>178</v>
      </c>
      <c r="AM102" s="360"/>
      <c r="AN102" s="360"/>
      <c r="AO102" s="364"/>
      <c r="AP102" s="365" t="s">
        <v>179</v>
      </c>
      <c r="AQ102" s="365"/>
      <c r="AR102" s="365"/>
      <c r="AS102" s="365"/>
      <c r="AT102" s="365"/>
      <c r="AU102" s="365"/>
      <c r="AV102" s="365"/>
      <c r="AW102" s="365"/>
      <c r="AX102" s="365"/>
      <c r="AY102" s="34">
        <f t="shared" ref="AY102:AY103" si="1">$AY$100</f>
        <v>0</v>
      </c>
    </row>
    <row r="103" spans="1:51" ht="26.25" customHeight="1" x14ac:dyDescent="0.2">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172</v>
      </c>
      <c r="D135" s="360"/>
      <c r="E135" s="360"/>
      <c r="F135" s="360"/>
      <c r="G135" s="360"/>
      <c r="H135" s="360"/>
      <c r="I135" s="360"/>
      <c r="J135" s="152" t="s">
        <v>173</v>
      </c>
      <c r="K135" s="361"/>
      <c r="L135" s="361"/>
      <c r="M135" s="361"/>
      <c r="N135" s="361"/>
      <c r="O135" s="361"/>
      <c r="P135" s="247" t="s">
        <v>174</v>
      </c>
      <c r="Q135" s="247"/>
      <c r="R135" s="247"/>
      <c r="S135" s="247"/>
      <c r="T135" s="247"/>
      <c r="U135" s="247"/>
      <c r="V135" s="247"/>
      <c r="W135" s="247"/>
      <c r="X135" s="247"/>
      <c r="Y135" s="362" t="s">
        <v>175</v>
      </c>
      <c r="Z135" s="363"/>
      <c r="AA135" s="363"/>
      <c r="AB135" s="363"/>
      <c r="AC135" s="152" t="s">
        <v>176</v>
      </c>
      <c r="AD135" s="152"/>
      <c r="AE135" s="152"/>
      <c r="AF135" s="152"/>
      <c r="AG135" s="152"/>
      <c r="AH135" s="362" t="s">
        <v>193</v>
      </c>
      <c r="AI135" s="360"/>
      <c r="AJ135" s="360"/>
      <c r="AK135" s="360"/>
      <c r="AL135" s="360" t="s">
        <v>178</v>
      </c>
      <c r="AM135" s="360"/>
      <c r="AN135" s="360"/>
      <c r="AO135" s="364"/>
      <c r="AP135" s="365" t="s">
        <v>179</v>
      </c>
      <c r="AQ135" s="365"/>
      <c r="AR135" s="365"/>
      <c r="AS135" s="365"/>
      <c r="AT135" s="365"/>
      <c r="AU135" s="365"/>
      <c r="AV135" s="365"/>
      <c r="AW135" s="365"/>
      <c r="AX135" s="365"/>
      <c r="AY135" s="34">
        <f t="shared" ref="AY135:AY136" si="2">$AY$133</f>
        <v>0</v>
      </c>
    </row>
    <row r="136" spans="1:51" ht="26.25" customHeight="1" x14ac:dyDescent="0.2">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172</v>
      </c>
      <c r="D168" s="360"/>
      <c r="E168" s="360"/>
      <c r="F168" s="360"/>
      <c r="G168" s="360"/>
      <c r="H168" s="360"/>
      <c r="I168" s="360"/>
      <c r="J168" s="152" t="s">
        <v>173</v>
      </c>
      <c r="K168" s="361"/>
      <c r="L168" s="361"/>
      <c r="M168" s="361"/>
      <c r="N168" s="361"/>
      <c r="O168" s="361"/>
      <c r="P168" s="247" t="s">
        <v>174</v>
      </c>
      <c r="Q168" s="247"/>
      <c r="R168" s="247"/>
      <c r="S168" s="247"/>
      <c r="T168" s="247"/>
      <c r="U168" s="247"/>
      <c r="V168" s="247"/>
      <c r="W168" s="247"/>
      <c r="X168" s="247"/>
      <c r="Y168" s="362" t="s">
        <v>175</v>
      </c>
      <c r="Z168" s="363"/>
      <c r="AA168" s="363"/>
      <c r="AB168" s="363"/>
      <c r="AC168" s="152" t="s">
        <v>176</v>
      </c>
      <c r="AD168" s="152"/>
      <c r="AE168" s="152"/>
      <c r="AF168" s="152"/>
      <c r="AG168" s="152"/>
      <c r="AH168" s="362" t="s">
        <v>193</v>
      </c>
      <c r="AI168" s="360"/>
      <c r="AJ168" s="360"/>
      <c r="AK168" s="360"/>
      <c r="AL168" s="360" t="s">
        <v>178</v>
      </c>
      <c r="AM168" s="360"/>
      <c r="AN168" s="360"/>
      <c r="AO168" s="364"/>
      <c r="AP168" s="365" t="s">
        <v>179</v>
      </c>
      <c r="AQ168" s="365"/>
      <c r="AR168" s="365"/>
      <c r="AS168" s="365"/>
      <c r="AT168" s="365"/>
      <c r="AU168" s="365"/>
      <c r="AV168" s="365"/>
      <c r="AW168" s="365"/>
      <c r="AX168" s="365"/>
      <c r="AY168" s="34">
        <f t="shared" ref="AY168:AY169" si="3">$AY$166</f>
        <v>0</v>
      </c>
    </row>
    <row r="169" spans="1:51" ht="26.25" customHeight="1" x14ac:dyDescent="0.2">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172</v>
      </c>
      <c r="D201" s="360"/>
      <c r="E201" s="360"/>
      <c r="F201" s="360"/>
      <c r="G201" s="360"/>
      <c r="H201" s="360"/>
      <c r="I201" s="360"/>
      <c r="J201" s="152" t="s">
        <v>173</v>
      </c>
      <c r="K201" s="361"/>
      <c r="L201" s="361"/>
      <c r="M201" s="361"/>
      <c r="N201" s="361"/>
      <c r="O201" s="361"/>
      <c r="P201" s="247" t="s">
        <v>174</v>
      </c>
      <c r="Q201" s="247"/>
      <c r="R201" s="247"/>
      <c r="S201" s="247"/>
      <c r="T201" s="247"/>
      <c r="U201" s="247"/>
      <c r="V201" s="247"/>
      <c r="W201" s="247"/>
      <c r="X201" s="247"/>
      <c r="Y201" s="362" t="s">
        <v>175</v>
      </c>
      <c r="Z201" s="363"/>
      <c r="AA201" s="363"/>
      <c r="AB201" s="363"/>
      <c r="AC201" s="152" t="s">
        <v>176</v>
      </c>
      <c r="AD201" s="152"/>
      <c r="AE201" s="152"/>
      <c r="AF201" s="152"/>
      <c r="AG201" s="152"/>
      <c r="AH201" s="362" t="s">
        <v>193</v>
      </c>
      <c r="AI201" s="360"/>
      <c r="AJ201" s="360"/>
      <c r="AK201" s="360"/>
      <c r="AL201" s="360" t="s">
        <v>178</v>
      </c>
      <c r="AM201" s="360"/>
      <c r="AN201" s="360"/>
      <c r="AO201" s="364"/>
      <c r="AP201" s="365" t="s">
        <v>179</v>
      </c>
      <c r="AQ201" s="365"/>
      <c r="AR201" s="365"/>
      <c r="AS201" s="365"/>
      <c r="AT201" s="365"/>
      <c r="AU201" s="365"/>
      <c r="AV201" s="365"/>
      <c r="AW201" s="365"/>
      <c r="AX201" s="365"/>
      <c r="AY201" s="34">
        <f t="shared" ref="AY201:AY202" si="4">$AY$199</f>
        <v>0</v>
      </c>
    </row>
    <row r="202" spans="1:51" ht="26.25" customHeight="1" x14ac:dyDescent="0.2">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172</v>
      </c>
      <c r="D234" s="360"/>
      <c r="E234" s="360"/>
      <c r="F234" s="360"/>
      <c r="G234" s="360"/>
      <c r="H234" s="360"/>
      <c r="I234" s="360"/>
      <c r="J234" s="152" t="s">
        <v>173</v>
      </c>
      <c r="K234" s="361"/>
      <c r="L234" s="361"/>
      <c r="M234" s="361"/>
      <c r="N234" s="361"/>
      <c r="O234" s="361"/>
      <c r="P234" s="247" t="s">
        <v>174</v>
      </c>
      <c r="Q234" s="247"/>
      <c r="R234" s="247"/>
      <c r="S234" s="247"/>
      <c r="T234" s="247"/>
      <c r="U234" s="247"/>
      <c r="V234" s="247"/>
      <c r="W234" s="247"/>
      <c r="X234" s="247"/>
      <c r="Y234" s="362" t="s">
        <v>175</v>
      </c>
      <c r="Z234" s="363"/>
      <c r="AA234" s="363"/>
      <c r="AB234" s="363"/>
      <c r="AC234" s="152" t="s">
        <v>176</v>
      </c>
      <c r="AD234" s="152"/>
      <c r="AE234" s="152"/>
      <c r="AF234" s="152"/>
      <c r="AG234" s="152"/>
      <c r="AH234" s="362" t="s">
        <v>193</v>
      </c>
      <c r="AI234" s="360"/>
      <c r="AJ234" s="360"/>
      <c r="AK234" s="360"/>
      <c r="AL234" s="360" t="s">
        <v>178</v>
      </c>
      <c r="AM234" s="360"/>
      <c r="AN234" s="360"/>
      <c r="AO234" s="364"/>
      <c r="AP234" s="365" t="s">
        <v>179</v>
      </c>
      <c r="AQ234" s="365"/>
      <c r="AR234" s="365"/>
      <c r="AS234" s="365"/>
      <c r="AT234" s="365"/>
      <c r="AU234" s="365"/>
      <c r="AV234" s="365"/>
      <c r="AW234" s="365"/>
      <c r="AX234" s="365"/>
      <c r="AY234" s="91">
        <f>$AY$232</f>
        <v>0</v>
      </c>
    </row>
    <row r="235" spans="1:51" ht="26.25" customHeight="1" x14ac:dyDescent="0.2">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172</v>
      </c>
      <c r="D267" s="360"/>
      <c r="E267" s="360"/>
      <c r="F267" s="360"/>
      <c r="G267" s="360"/>
      <c r="H267" s="360"/>
      <c r="I267" s="360"/>
      <c r="J267" s="152" t="s">
        <v>173</v>
      </c>
      <c r="K267" s="361"/>
      <c r="L267" s="361"/>
      <c r="M267" s="361"/>
      <c r="N267" s="361"/>
      <c r="O267" s="361"/>
      <c r="P267" s="247" t="s">
        <v>174</v>
      </c>
      <c r="Q267" s="247"/>
      <c r="R267" s="247"/>
      <c r="S267" s="247"/>
      <c r="T267" s="247"/>
      <c r="U267" s="247"/>
      <c r="V267" s="247"/>
      <c r="W267" s="247"/>
      <c r="X267" s="247"/>
      <c r="Y267" s="362" t="s">
        <v>175</v>
      </c>
      <c r="Z267" s="363"/>
      <c r="AA267" s="363"/>
      <c r="AB267" s="363"/>
      <c r="AC267" s="152" t="s">
        <v>176</v>
      </c>
      <c r="AD267" s="152"/>
      <c r="AE267" s="152"/>
      <c r="AF267" s="152"/>
      <c r="AG267" s="152"/>
      <c r="AH267" s="362" t="s">
        <v>193</v>
      </c>
      <c r="AI267" s="360"/>
      <c r="AJ267" s="360"/>
      <c r="AK267" s="360"/>
      <c r="AL267" s="360" t="s">
        <v>178</v>
      </c>
      <c r="AM267" s="360"/>
      <c r="AN267" s="360"/>
      <c r="AO267" s="364"/>
      <c r="AP267" s="365" t="s">
        <v>179</v>
      </c>
      <c r="AQ267" s="365"/>
      <c r="AR267" s="365"/>
      <c r="AS267" s="365"/>
      <c r="AT267" s="365"/>
      <c r="AU267" s="365"/>
      <c r="AV267" s="365"/>
      <c r="AW267" s="365"/>
      <c r="AX267" s="365"/>
      <c r="AY267" s="34">
        <f t="shared" ref="AY267:AY268" si="5">$AY$265</f>
        <v>0</v>
      </c>
    </row>
    <row r="268" spans="1:51" ht="26.25" customHeight="1" x14ac:dyDescent="0.2">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172</v>
      </c>
      <c r="D300" s="360"/>
      <c r="E300" s="360"/>
      <c r="F300" s="360"/>
      <c r="G300" s="360"/>
      <c r="H300" s="360"/>
      <c r="I300" s="360"/>
      <c r="J300" s="152" t="s">
        <v>173</v>
      </c>
      <c r="K300" s="361"/>
      <c r="L300" s="361"/>
      <c r="M300" s="361"/>
      <c r="N300" s="361"/>
      <c r="O300" s="361"/>
      <c r="P300" s="247" t="s">
        <v>174</v>
      </c>
      <c r="Q300" s="247"/>
      <c r="R300" s="247"/>
      <c r="S300" s="247"/>
      <c r="T300" s="247"/>
      <c r="U300" s="247"/>
      <c r="V300" s="247"/>
      <c r="W300" s="247"/>
      <c r="X300" s="247"/>
      <c r="Y300" s="362" t="s">
        <v>175</v>
      </c>
      <c r="Z300" s="363"/>
      <c r="AA300" s="363"/>
      <c r="AB300" s="363"/>
      <c r="AC300" s="152" t="s">
        <v>176</v>
      </c>
      <c r="AD300" s="152"/>
      <c r="AE300" s="152"/>
      <c r="AF300" s="152"/>
      <c r="AG300" s="152"/>
      <c r="AH300" s="362" t="s">
        <v>193</v>
      </c>
      <c r="AI300" s="360"/>
      <c r="AJ300" s="360"/>
      <c r="AK300" s="360"/>
      <c r="AL300" s="360" t="s">
        <v>178</v>
      </c>
      <c r="AM300" s="360"/>
      <c r="AN300" s="360"/>
      <c r="AO300" s="364"/>
      <c r="AP300" s="365" t="s">
        <v>179</v>
      </c>
      <c r="AQ300" s="365"/>
      <c r="AR300" s="365"/>
      <c r="AS300" s="365"/>
      <c r="AT300" s="365"/>
      <c r="AU300" s="365"/>
      <c r="AV300" s="365"/>
      <c r="AW300" s="365"/>
      <c r="AX300" s="365"/>
      <c r="AY300" s="34">
        <f t="shared" ref="AY300:AY301" si="6">$AY$298</f>
        <v>0</v>
      </c>
    </row>
    <row r="301" spans="1:51" ht="26.25" customHeight="1" x14ac:dyDescent="0.2">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172</v>
      </c>
      <c r="D333" s="360"/>
      <c r="E333" s="360"/>
      <c r="F333" s="360"/>
      <c r="G333" s="360"/>
      <c r="H333" s="360"/>
      <c r="I333" s="360"/>
      <c r="J333" s="152" t="s">
        <v>173</v>
      </c>
      <c r="K333" s="361"/>
      <c r="L333" s="361"/>
      <c r="M333" s="361"/>
      <c r="N333" s="361"/>
      <c r="O333" s="361"/>
      <c r="P333" s="247" t="s">
        <v>174</v>
      </c>
      <c r="Q333" s="247"/>
      <c r="R333" s="247"/>
      <c r="S333" s="247"/>
      <c r="T333" s="247"/>
      <c r="U333" s="247"/>
      <c r="V333" s="247"/>
      <c r="W333" s="247"/>
      <c r="X333" s="247"/>
      <c r="Y333" s="362" t="s">
        <v>175</v>
      </c>
      <c r="Z333" s="363"/>
      <c r="AA333" s="363"/>
      <c r="AB333" s="363"/>
      <c r="AC333" s="152" t="s">
        <v>176</v>
      </c>
      <c r="AD333" s="152"/>
      <c r="AE333" s="152"/>
      <c r="AF333" s="152"/>
      <c r="AG333" s="152"/>
      <c r="AH333" s="362" t="s">
        <v>193</v>
      </c>
      <c r="AI333" s="360"/>
      <c r="AJ333" s="360"/>
      <c r="AK333" s="360"/>
      <c r="AL333" s="360" t="s">
        <v>178</v>
      </c>
      <c r="AM333" s="360"/>
      <c r="AN333" s="360"/>
      <c r="AO333" s="364"/>
      <c r="AP333" s="365" t="s">
        <v>179</v>
      </c>
      <c r="AQ333" s="365"/>
      <c r="AR333" s="365"/>
      <c r="AS333" s="365"/>
      <c r="AT333" s="365"/>
      <c r="AU333" s="365"/>
      <c r="AV333" s="365"/>
      <c r="AW333" s="365"/>
      <c r="AX333" s="365"/>
      <c r="AY333" s="34">
        <f t="shared" ref="AY333:AY334" si="7">$AY$331</f>
        <v>0</v>
      </c>
    </row>
    <row r="334" spans="1:51" ht="26.25" customHeight="1" x14ac:dyDescent="0.2">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172</v>
      </c>
      <c r="D366" s="360"/>
      <c r="E366" s="360"/>
      <c r="F366" s="360"/>
      <c r="G366" s="360"/>
      <c r="H366" s="360"/>
      <c r="I366" s="360"/>
      <c r="J366" s="152" t="s">
        <v>173</v>
      </c>
      <c r="K366" s="361"/>
      <c r="L366" s="361"/>
      <c r="M366" s="361"/>
      <c r="N366" s="361"/>
      <c r="O366" s="361"/>
      <c r="P366" s="247" t="s">
        <v>174</v>
      </c>
      <c r="Q366" s="247"/>
      <c r="R366" s="247"/>
      <c r="S366" s="247"/>
      <c r="T366" s="247"/>
      <c r="U366" s="247"/>
      <c r="V366" s="247"/>
      <c r="W366" s="247"/>
      <c r="X366" s="247"/>
      <c r="Y366" s="362" t="s">
        <v>175</v>
      </c>
      <c r="Z366" s="363"/>
      <c r="AA366" s="363"/>
      <c r="AB366" s="363"/>
      <c r="AC366" s="152" t="s">
        <v>176</v>
      </c>
      <c r="AD366" s="152"/>
      <c r="AE366" s="152"/>
      <c r="AF366" s="152"/>
      <c r="AG366" s="152"/>
      <c r="AH366" s="362" t="s">
        <v>193</v>
      </c>
      <c r="AI366" s="360"/>
      <c r="AJ366" s="360"/>
      <c r="AK366" s="360"/>
      <c r="AL366" s="360" t="s">
        <v>178</v>
      </c>
      <c r="AM366" s="360"/>
      <c r="AN366" s="360"/>
      <c r="AO366" s="364"/>
      <c r="AP366" s="365" t="s">
        <v>179</v>
      </c>
      <c r="AQ366" s="365"/>
      <c r="AR366" s="365"/>
      <c r="AS366" s="365"/>
      <c r="AT366" s="365"/>
      <c r="AU366" s="365"/>
      <c r="AV366" s="365"/>
      <c r="AW366" s="365"/>
      <c r="AX366" s="365"/>
      <c r="AY366" s="34">
        <f t="shared" ref="AY366:AY367" si="8">$AY$364</f>
        <v>0</v>
      </c>
    </row>
    <row r="367" spans="1:51" ht="26.25" customHeight="1" x14ac:dyDescent="0.2">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172</v>
      </c>
      <c r="D399" s="360"/>
      <c r="E399" s="360"/>
      <c r="F399" s="360"/>
      <c r="G399" s="360"/>
      <c r="H399" s="360"/>
      <c r="I399" s="360"/>
      <c r="J399" s="152" t="s">
        <v>173</v>
      </c>
      <c r="K399" s="361"/>
      <c r="L399" s="361"/>
      <c r="M399" s="361"/>
      <c r="N399" s="361"/>
      <c r="O399" s="361"/>
      <c r="P399" s="247" t="s">
        <v>174</v>
      </c>
      <c r="Q399" s="247"/>
      <c r="R399" s="247"/>
      <c r="S399" s="247"/>
      <c r="T399" s="247"/>
      <c r="U399" s="247"/>
      <c r="V399" s="247"/>
      <c r="W399" s="247"/>
      <c r="X399" s="247"/>
      <c r="Y399" s="362" t="s">
        <v>175</v>
      </c>
      <c r="Z399" s="363"/>
      <c r="AA399" s="363"/>
      <c r="AB399" s="363"/>
      <c r="AC399" s="152" t="s">
        <v>176</v>
      </c>
      <c r="AD399" s="152"/>
      <c r="AE399" s="152"/>
      <c r="AF399" s="152"/>
      <c r="AG399" s="152"/>
      <c r="AH399" s="362" t="s">
        <v>193</v>
      </c>
      <c r="AI399" s="360"/>
      <c r="AJ399" s="360"/>
      <c r="AK399" s="360"/>
      <c r="AL399" s="360" t="s">
        <v>178</v>
      </c>
      <c r="AM399" s="360"/>
      <c r="AN399" s="360"/>
      <c r="AO399" s="364"/>
      <c r="AP399" s="365" t="s">
        <v>179</v>
      </c>
      <c r="AQ399" s="365"/>
      <c r="AR399" s="365"/>
      <c r="AS399" s="365"/>
      <c r="AT399" s="365"/>
      <c r="AU399" s="365"/>
      <c r="AV399" s="365"/>
      <c r="AW399" s="365"/>
      <c r="AX399" s="365"/>
      <c r="AY399" s="34">
        <f t="shared" ref="AY399:AY400" si="9">$AY$397</f>
        <v>0</v>
      </c>
    </row>
    <row r="400" spans="1:51" ht="26.25" customHeight="1" x14ac:dyDescent="0.2">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172</v>
      </c>
      <c r="D432" s="360"/>
      <c r="E432" s="360"/>
      <c r="F432" s="360"/>
      <c r="G432" s="360"/>
      <c r="H432" s="360"/>
      <c r="I432" s="360"/>
      <c r="J432" s="152" t="s">
        <v>173</v>
      </c>
      <c r="K432" s="361"/>
      <c r="L432" s="361"/>
      <c r="M432" s="361"/>
      <c r="N432" s="361"/>
      <c r="O432" s="361"/>
      <c r="P432" s="247" t="s">
        <v>174</v>
      </c>
      <c r="Q432" s="247"/>
      <c r="R432" s="247"/>
      <c r="S432" s="247"/>
      <c r="T432" s="247"/>
      <c r="U432" s="247"/>
      <c r="V432" s="247"/>
      <c r="W432" s="247"/>
      <c r="X432" s="247"/>
      <c r="Y432" s="362" t="s">
        <v>175</v>
      </c>
      <c r="Z432" s="363"/>
      <c r="AA432" s="363"/>
      <c r="AB432" s="363"/>
      <c r="AC432" s="152" t="s">
        <v>176</v>
      </c>
      <c r="AD432" s="152"/>
      <c r="AE432" s="152"/>
      <c r="AF432" s="152"/>
      <c r="AG432" s="152"/>
      <c r="AH432" s="362" t="s">
        <v>193</v>
      </c>
      <c r="AI432" s="360"/>
      <c r="AJ432" s="360"/>
      <c r="AK432" s="360"/>
      <c r="AL432" s="360" t="s">
        <v>178</v>
      </c>
      <c r="AM432" s="360"/>
      <c r="AN432" s="360"/>
      <c r="AO432" s="364"/>
      <c r="AP432" s="365" t="s">
        <v>179</v>
      </c>
      <c r="AQ432" s="365"/>
      <c r="AR432" s="365"/>
      <c r="AS432" s="365"/>
      <c r="AT432" s="365"/>
      <c r="AU432" s="365"/>
      <c r="AV432" s="365"/>
      <c r="AW432" s="365"/>
      <c r="AX432" s="365"/>
      <c r="AY432" s="34">
        <f t="shared" ref="AY432:AY433" si="10">$AY$430</f>
        <v>0</v>
      </c>
    </row>
    <row r="433" spans="1:51" ht="26.25" customHeight="1" x14ac:dyDescent="0.2">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172</v>
      </c>
      <c r="D465" s="360"/>
      <c r="E465" s="360"/>
      <c r="F465" s="360"/>
      <c r="G465" s="360"/>
      <c r="H465" s="360"/>
      <c r="I465" s="360"/>
      <c r="J465" s="152" t="s">
        <v>173</v>
      </c>
      <c r="K465" s="361"/>
      <c r="L465" s="361"/>
      <c r="M465" s="361"/>
      <c r="N465" s="361"/>
      <c r="O465" s="361"/>
      <c r="P465" s="247" t="s">
        <v>174</v>
      </c>
      <c r="Q465" s="247"/>
      <c r="R465" s="247"/>
      <c r="S465" s="247"/>
      <c r="T465" s="247"/>
      <c r="U465" s="247"/>
      <c r="V465" s="247"/>
      <c r="W465" s="247"/>
      <c r="X465" s="247"/>
      <c r="Y465" s="362" t="s">
        <v>175</v>
      </c>
      <c r="Z465" s="363"/>
      <c r="AA465" s="363"/>
      <c r="AB465" s="363"/>
      <c r="AC465" s="152" t="s">
        <v>176</v>
      </c>
      <c r="AD465" s="152"/>
      <c r="AE465" s="152"/>
      <c r="AF465" s="152"/>
      <c r="AG465" s="152"/>
      <c r="AH465" s="362" t="s">
        <v>193</v>
      </c>
      <c r="AI465" s="360"/>
      <c r="AJ465" s="360"/>
      <c r="AK465" s="360"/>
      <c r="AL465" s="360" t="s">
        <v>178</v>
      </c>
      <c r="AM465" s="360"/>
      <c r="AN465" s="360"/>
      <c r="AO465" s="364"/>
      <c r="AP465" s="365" t="s">
        <v>179</v>
      </c>
      <c r="AQ465" s="365"/>
      <c r="AR465" s="365"/>
      <c r="AS465" s="365"/>
      <c r="AT465" s="365"/>
      <c r="AU465" s="365"/>
      <c r="AV465" s="365"/>
      <c r="AW465" s="365"/>
      <c r="AX465" s="365"/>
      <c r="AY465" s="34">
        <f t="shared" ref="AY465:AY466" si="11">$AY$463</f>
        <v>0</v>
      </c>
    </row>
    <row r="466" spans="1:51" ht="26.25" customHeight="1" x14ac:dyDescent="0.2">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172</v>
      </c>
      <c r="D498" s="360"/>
      <c r="E498" s="360"/>
      <c r="F498" s="360"/>
      <c r="G498" s="360"/>
      <c r="H498" s="360"/>
      <c r="I498" s="360"/>
      <c r="J498" s="152" t="s">
        <v>173</v>
      </c>
      <c r="K498" s="361"/>
      <c r="L498" s="361"/>
      <c r="M498" s="361"/>
      <c r="N498" s="361"/>
      <c r="O498" s="361"/>
      <c r="P498" s="247" t="s">
        <v>174</v>
      </c>
      <c r="Q498" s="247"/>
      <c r="R498" s="247"/>
      <c r="S498" s="247"/>
      <c r="T498" s="247"/>
      <c r="U498" s="247"/>
      <c r="V498" s="247"/>
      <c r="W498" s="247"/>
      <c r="X498" s="247"/>
      <c r="Y498" s="362" t="s">
        <v>175</v>
      </c>
      <c r="Z498" s="363"/>
      <c r="AA498" s="363"/>
      <c r="AB498" s="363"/>
      <c r="AC498" s="152" t="s">
        <v>176</v>
      </c>
      <c r="AD498" s="152"/>
      <c r="AE498" s="152"/>
      <c r="AF498" s="152"/>
      <c r="AG498" s="152"/>
      <c r="AH498" s="362" t="s">
        <v>193</v>
      </c>
      <c r="AI498" s="360"/>
      <c r="AJ498" s="360"/>
      <c r="AK498" s="360"/>
      <c r="AL498" s="360" t="s">
        <v>178</v>
      </c>
      <c r="AM498" s="360"/>
      <c r="AN498" s="360"/>
      <c r="AO498" s="364"/>
      <c r="AP498" s="365" t="s">
        <v>179</v>
      </c>
      <c r="AQ498" s="365"/>
      <c r="AR498" s="365"/>
      <c r="AS498" s="365"/>
      <c r="AT498" s="365"/>
      <c r="AU498" s="365"/>
      <c r="AV498" s="365"/>
      <c r="AW498" s="365"/>
      <c r="AX498" s="365"/>
      <c r="AY498" s="34">
        <f t="shared" ref="AY498:AY499" si="12">$AY$496</f>
        <v>0</v>
      </c>
    </row>
    <row r="499" spans="1:51" ht="26.25" customHeight="1" x14ac:dyDescent="0.2">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172</v>
      </c>
      <c r="D531" s="360"/>
      <c r="E531" s="360"/>
      <c r="F531" s="360"/>
      <c r="G531" s="360"/>
      <c r="H531" s="360"/>
      <c r="I531" s="360"/>
      <c r="J531" s="152" t="s">
        <v>173</v>
      </c>
      <c r="K531" s="361"/>
      <c r="L531" s="361"/>
      <c r="M531" s="361"/>
      <c r="N531" s="361"/>
      <c r="O531" s="361"/>
      <c r="P531" s="247" t="s">
        <v>174</v>
      </c>
      <c r="Q531" s="247"/>
      <c r="R531" s="247"/>
      <c r="S531" s="247"/>
      <c r="T531" s="247"/>
      <c r="U531" s="247"/>
      <c r="V531" s="247"/>
      <c r="W531" s="247"/>
      <c r="X531" s="247"/>
      <c r="Y531" s="362" t="s">
        <v>175</v>
      </c>
      <c r="Z531" s="363"/>
      <c r="AA531" s="363"/>
      <c r="AB531" s="363"/>
      <c r="AC531" s="152" t="s">
        <v>176</v>
      </c>
      <c r="AD531" s="152"/>
      <c r="AE531" s="152"/>
      <c r="AF531" s="152"/>
      <c r="AG531" s="152"/>
      <c r="AH531" s="362" t="s">
        <v>193</v>
      </c>
      <c r="AI531" s="360"/>
      <c r="AJ531" s="360"/>
      <c r="AK531" s="360"/>
      <c r="AL531" s="360" t="s">
        <v>178</v>
      </c>
      <c r="AM531" s="360"/>
      <c r="AN531" s="360"/>
      <c r="AO531" s="364"/>
      <c r="AP531" s="365" t="s">
        <v>179</v>
      </c>
      <c r="AQ531" s="365"/>
      <c r="AR531" s="365"/>
      <c r="AS531" s="365"/>
      <c r="AT531" s="365"/>
      <c r="AU531" s="365"/>
      <c r="AV531" s="365"/>
      <c r="AW531" s="365"/>
      <c r="AX531" s="365"/>
      <c r="AY531" s="34">
        <f t="shared" ref="AY531:AY532" si="13">$AY$529</f>
        <v>0</v>
      </c>
    </row>
    <row r="532" spans="1:51" ht="26.25" customHeight="1" x14ac:dyDescent="0.2">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172</v>
      </c>
      <c r="D564" s="360"/>
      <c r="E564" s="360"/>
      <c r="F564" s="360"/>
      <c r="G564" s="360"/>
      <c r="H564" s="360"/>
      <c r="I564" s="360"/>
      <c r="J564" s="152" t="s">
        <v>173</v>
      </c>
      <c r="K564" s="361"/>
      <c r="L564" s="361"/>
      <c r="M564" s="361"/>
      <c r="N564" s="361"/>
      <c r="O564" s="361"/>
      <c r="P564" s="247" t="s">
        <v>174</v>
      </c>
      <c r="Q564" s="247"/>
      <c r="R564" s="247"/>
      <c r="S564" s="247"/>
      <c r="T564" s="247"/>
      <c r="U564" s="247"/>
      <c r="V564" s="247"/>
      <c r="W564" s="247"/>
      <c r="X564" s="247"/>
      <c r="Y564" s="362" t="s">
        <v>175</v>
      </c>
      <c r="Z564" s="363"/>
      <c r="AA564" s="363"/>
      <c r="AB564" s="363"/>
      <c r="AC564" s="152" t="s">
        <v>176</v>
      </c>
      <c r="AD564" s="152"/>
      <c r="AE564" s="152"/>
      <c r="AF564" s="152"/>
      <c r="AG564" s="152"/>
      <c r="AH564" s="362" t="s">
        <v>193</v>
      </c>
      <c r="AI564" s="360"/>
      <c r="AJ564" s="360"/>
      <c r="AK564" s="360"/>
      <c r="AL564" s="360" t="s">
        <v>178</v>
      </c>
      <c r="AM564" s="360"/>
      <c r="AN564" s="360"/>
      <c r="AO564" s="364"/>
      <c r="AP564" s="365" t="s">
        <v>179</v>
      </c>
      <c r="AQ564" s="365"/>
      <c r="AR564" s="365"/>
      <c r="AS564" s="365"/>
      <c r="AT564" s="365"/>
      <c r="AU564" s="365"/>
      <c r="AV564" s="365"/>
      <c r="AW564" s="365"/>
      <c r="AX564" s="365"/>
      <c r="AY564" s="34">
        <f t="shared" ref="AY564:AY565" si="14">$AY$562</f>
        <v>0</v>
      </c>
    </row>
    <row r="565" spans="1:51" ht="26.25" customHeight="1" x14ac:dyDescent="0.2">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172</v>
      </c>
      <c r="D597" s="360"/>
      <c r="E597" s="360"/>
      <c r="F597" s="360"/>
      <c r="G597" s="360"/>
      <c r="H597" s="360"/>
      <c r="I597" s="360"/>
      <c r="J597" s="152" t="s">
        <v>173</v>
      </c>
      <c r="K597" s="361"/>
      <c r="L597" s="361"/>
      <c r="M597" s="361"/>
      <c r="N597" s="361"/>
      <c r="O597" s="361"/>
      <c r="P597" s="247" t="s">
        <v>174</v>
      </c>
      <c r="Q597" s="247"/>
      <c r="R597" s="247"/>
      <c r="S597" s="247"/>
      <c r="T597" s="247"/>
      <c r="U597" s="247"/>
      <c r="V597" s="247"/>
      <c r="W597" s="247"/>
      <c r="X597" s="247"/>
      <c r="Y597" s="362" t="s">
        <v>175</v>
      </c>
      <c r="Z597" s="363"/>
      <c r="AA597" s="363"/>
      <c r="AB597" s="363"/>
      <c r="AC597" s="152" t="s">
        <v>176</v>
      </c>
      <c r="AD597" s="152"/>
      <c r="AE597" s="152"/>
      <c r="AF597" s="152"/>
      <c r="AG597" s="152"/>
      <c r="AH597" s="362" t="s">
        <v>193</v>
      </c>
      <c r="AI597" s="360"/>
      <c r="AJ597" s="360"/>
      <c r="AK597" s="360"/>
      <c r="AL597" s="360" t="s">
        <v>178</v>
      </c>
      <c r="AM597" s="360"/>
      <c r="AN597" s="360"/>
      <c r="AO597" s="364"/>
      <c r="AP597" s="365" t="s">
        <v>179</v>
      </c>
      <c r="AQ597" s="365"/>
      <c r="AR597" s="365"/>
      <c r="AS597" s="365"/>
      <c r="AT597" s="365"/>
      <c r="AU597" s="365"/>
      <c r="AV597" s="365"/>
      <c r="AW597" s="365"/>
      <c r="AX597" s="365"/>
      <c r="AY597" s="34">
        <f t="shared" ref="AY597:AY598" si="15">$AY$595</f>
        <v>0</v>
      </c>
    </row>
    <row r="598" spans="1:51" ht="26.25" customHeight="1" x14ac:dyDescent="0.2">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172</v>
      </c>
      <c r="D630" s="360"/>
      <c r="E630" s="360"/>
      <c r="F630" s="360"/>
      <c r="G630" s="360"/>
      <c r="H630" s="360"/>
      <c r="I630" s="360"/>
      <c r="J630" s="152" t="s">
        <v>173</v>
      </c>
      <c r="K630" s="361"/>
      <c r="L630" s="361"/>
      <c r="M630" s="361"/>
      <c r="N630" s="361"/>
      <c r="O630" s="361"/>
      <c r="P630" s="247" t="s">
        <v>174</v>
      </c>
      <c r="Q630" s="247"/>
      <c r="R630" s="247"/>
      <c r="S630" s="247"/>
      <c r="T630" s="247"/>
      <c r="U630" s="247"/>
      <c r="V630" s="247"/>
      <c r="W630" s="247"/>
      <c r="X630" s="247"/>
      <c r="Y630" s="362" t="s">
        <v>175</v>
      </c>
      <c r="Z630" s="363"/>
      <c r="AA630" s="363"/>
      <c r="AB630" s="363"/>
      <c r="AC630" s="152" t="s">
        <v>176</v>
      </c>
      <c r="AD630" s="152"/>
      <c r="AE630" s="152"/>
      <c r="AF630" s="152"/>
      <c r="AG630" s="152"/>
      <c r="AH630" s="362" t="s">
        <v>193</v>
      </c>
      <c r="AI630" s="360"/>
      <c r="AJ630" s="360"/>
      <c r="AK630" s="360"/>
      <c r="AL630" s="360" t="s">
        <v>178</v>
      </c>
      <c r="AM630" s="360"/>
      <c r="AN630" s="360"/>
      <c r="AO630" s="364"/>
      <c r="AP630" s="365" t="s">
        <v>179</v>
      </c>
      <c r="AQ630" s="365"/>
      <c r="AR630" s="365"/>
      <c r="AS630" s="365"/>
      <c r="AT630" s="365"/>
      <c r="AU630" s="365"/>
      <c r="AV630" s="365"/>
      <c r="AW630" s="365"/>
      <c r="AX630" s="365"/>
      <c r="AY630" s="34">
        <f t="shared" ref="AY630:AY631" si="16">$AY$628</f>
        <v>0</v>
      </c>
    </row>
    <row r="631" spans="1:51" ht="26.25" customHeight="1" x14ac:dyDescent="0.2">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172</v>
      </c>
      <c r="D663" s="360"/>
      <c r="E663" s="360"/>
      <c r="F663" s="360"/>
      <c r="G663" s="360"/>
      <c r="H663" s="360"/>
      <c r="I663" s="360"/>
      <c r="J663" s="152" t="s">
        <v>173</v>
      </c>
      <c r="K663" s="361"/>
      <c r="L663" s="361"/>
      <c r="M663" s="361"/>
      <c r="N663" s="361"/>
      <c r="O663" s="361"/>
      <c r="P663" s="247" t="s">
        <v>174</v>
      </c>
      <c r="Q663" s="247"/>
      <c r="R663" s="247"/>
      <c r="S663" s="247"/>
      <c r="T663" s="247"/>
      <c r="U663" s="247"/>
      <c r="V663" s="247"/>
      <c r="W663" s="247"/>
      <c r="X663" s="247"/>
      <c r="Y663" s="362" t="s">
        <v>175</v>
      </c>
      <c r="Z663" s="363"/>
      <c r="AA663" s="363"/>
      <c r="AB663" s="363"/>
      <c r="AC663" s="152" t="s">
        <v>176</v>
      </c>
      <c r="AD663" s="152"/>
      <c r="AE663" s="152"/>
      <c r="AF663" s="152"/>
      <c r="AG663" s="152"/>
      <c r="AH663" s="362" t="s">
        <v>193</v>
      </c>
      <c r="AI663" s="360"/>
      <c r="AJ663" s="360"/>
      <c r="AK663" s="360"/>
      <c r="AL663" s="360" t="s">
        <v>178</v>
      </c>
      <c r="AM663" s="360"/>
      <c r="AN663" s="360"/>
      <c r="AO663" s="364"/>
      <c r="AP663" s="365" t="s">
        <v>179</v>
      </c>
      <c r="AQ663" s="365"/>
      <c r="AR663" s="365"/>
      <c r="AS663" s="365"/>
      <c r="AT663" s="365"/>
      <c r="AU663" s="365"/>
      <c r="AV663" s="365"/>
      <c r="AW663" s="365"/>
      <c r="AX663" s="365"/>
      <c r="AY663" s="34">
        <f t="shared" ref="AY663:AY664" si="17">$AY$661</f>
        <v>0</v>
      </c>
    </row>
    <row r="664" spans="1:51" ht="26.25" customHeight="1" x14ac:dyDescent="0.2">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172</v>
      </c>
      <c r="D696" s="360"/>
      <c r="E696" s="360"/>
      <c r="F696" s="360"/>
      <c r="G696" s="360"/>
      <c r="H696" s="360"/>
      <c r="I696" s="360"/>
      <c r="J696" s="152" t="s">
        <v>173</v>
      </c>
      <c r="K696" s="361"/>
      <c r="L696" s="361"/>
      <c r="M696" s="361"/>
      <c r="N696" s="361"/>
      <c r="O696" s="361"/>
      <c r="P696" s="247" t="s">
        <v>174</v>
      </c>
      <c r="Q696" s="247"/>
      <c r="R696" s="247"/>
      <c r="S696" s="247"/>
      <c r="T696" s="247"/>
      <c r="U696" s="247"/>
      <c r="V696" s="247"/>
      <c r="W696" s="247"/>
      <c r="X696" s="247"/>
      <c r="Y696" s="362" t="s">
        <v>175</v>
      </c>
      <c r="Z696" s="363"/>
      <c r="AA696" s="363"/>
      <c r="AB696" s="363"/>
      <c r="AC696" s="152" t="s">
        <v>176</v>
      </c>
      <c r="AD696" s="152"/>
      <c r="AE696" s="152"/>
      <c r="AF696" s="152"/>
      <c r="AG696" s="152"/>
      <c r="AH696" s="362" t="s">
        <v>193</v>
      </c>
      <c r="AI696" s="360"/>
      <c r="AJ696" s="360"/>
      <c r="AK696" s="360"/>
      <c r="AL696" s="360" t="s">
        <v>178</v>
      </c>
      <c r="AM696" s="360"/>
      <c r="AN696" s="360"/>
      <c r="AO696" s="364"/>
      <c r="AP696" s="365" t="s">
        <v>179</v>
      </c>
      <c r="AQ696" s="365"/>
      <c r="AR696" s="365"/>
      <c r="AS696" s="365"/>
      <c r="AT696" s="365"/>
      <c r="AU696" s="365"/>
      <c r="AV696" s="365"/>
      <c r="AW696" s="365"/>
      <c r="AX696" s="365"/>
      <c r="AY696" s="34">
        <f t="shared" ref="AY696:AY697" si="18">$AY$694</f>
        <v>0</v>
      </c>
    </row>
    <row r="697" spans="1:51" ht="26.25" customHeight="1" x14ac:dyDescent="0.2">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172</v>
      </c>
      <c r="D729" s="360"/>
      <c r="E729" s="360"/>
      <c r="F729" s="360"/>
      <c r="G729" s="360"/>
      <c r="H729" s="360"/>
      <c r="I729" s="360"/>
      <c r="J729" s="152" t="s">
        <v>173</v>
      </c>
      <c r="K729" s="361"/>
      <c r="L729" s="361"/>
      <c r="M729" s="361"/>
      <c r="N729" s="361"/>
      <c r="O729" s="361"/>
      <c r="P729" s="247" t="s">
        <v>174</v>
      </c>
      <c r="Q729" s="247"/>
      <c r="R729" s="247"/>
      <c r="S729" s="247"/>
      <c r="T729" s="247"/>
      <c r="U729" s="247"/>
      <c r="V729" s="247"/>
      <c r="W729" s="247"/>
      <c r="X729" s="247"/>
      <c r="Y729" s="362" t="s">
        <v>175</v>
      </c>
      <c r="Z729" s="363"/>
      <c r="AA729" s="363"/>
      <c r="AB729" s="363"/>
      <c r="AC729" s="152" t="s">
        <v>176</v>
      </c>
      <c r="AD729" s="152"/>
      <c r="AE729" s="152"/>
      <c r="AF729" s="152"/>
      <c r="AG729" s="152"/>
      <c r="AH729" s="362" t="s">
        <v>193</v>
      </c>
      <c r="AI729" s="360"/>
      <c r="AJ729" s="360"/>
      <c r="AK729" s="360"/>
      <c r="AL729" s="360" t="s">
        <v>178</v>
      </c>
      <c r="AM729" s="360"/>
      <c r="AN729" s="360"/>
      <c r="AO729" s="364"/>
      <c r="AP729" s="365" t="s">
        <v>179</v>
      </c>
      <c r="AQ729" s="365"/>
      <c r="AR729" s="365"/>
      <c r="AS729" s="365"/>
      <c r="AT729" s="365"/>
      <c r="AU729" s="365"/>
      <c r="AV729" s="365"/>
      <c r="AW729" s="365"/>
      <c r="AX729" s="365"/>
      <c r="AY729" s="34">
        <f t="shared" ref="AY729:AY730" si="19">$AY$727</f>
        <v>0</v>
      </c>
    </row>
    <row r="730" spans="1:51" ht="26.25" customHeight="1" x14ac:dyDescent="0.2">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172</v>
      </c>
      <c r="D762" s="360"/>
      <c r="E762" s="360"/>
      <c r="F762" s="360"/>
      <c r="G762" s="360"/>
      <c r="H762" s="360"/>
      <c r="I762" s="360"/>
      <c r="J762" s="152" t="s">
        <v>173</v>
      </c>
      <c r="K762" s="361"/>
      <c r="L762" s="361"/>
      <c r="M762" s="361"/>
      <c r="N762" s="361"/>
      <c r="O762" s="361"/>
      <c r="P762" s="247" t="s">
        <v>174</v>
      </c>
      <c r="Q762" s="247"/>
      <c r="R762" s="247"/>
      <c r="S762" s="247"/>
      <c r="T762" s="247"/>
      <c r="U762" s="247"/>
      <c r="V762" s="247"/>
      <c r="W762" s="247"/>
      <c r="X762" s="247"/>
      <c r="Y762" s="362" t="s">
        <v>175</v>
      </c>
      <c r="Z762" s="363"/>
      <c r="AA762" s="363"/>
      <c r="AB762" s="363"/>
      <c r="AC762" s="152" t="s">
        <v>176</v>
      </c>
      <c r="AD762" s="152"/>
      <c r="AE762" s="152"/>
      <c r="AF762" s="152"/>
      <c r="AG762" s="152"/>
      <c r="AH762" s="362" t="s">
        <v>193</v>
      </c>
      <c r="AI762" s="360"/>
      <c r="AJ762" s="360"/>
      <c r="AK762" s="360"/>
      <c r="AL762" s="360" t="s">
        <v>178</v>
      </c>
      <c r="AM762" s="360"/>
      <c r="AN762" s="360"/>
      <c r="AO762" s="364"/>
      <c r="AP762" s="365" t="s">
        <v>179</v>
      </c>
      <c r="AQ762" s="365"/>
      <c r="AR762" s="365"/>
      <c r="AS762" s="365"/>
      <c r="AT762" s="365"/>
      <c r="AU762" s="365"/>
      <c r="AV762" s="365"/>
      <c r="AW762" s="365"/>
      <c r="AX762" s="365"/>
      <c r="AY762" s="34">
        <f t="shared" ref="AY762:AY763" si="20">$AY$760</f>
        <v>0</v>
      </c>
    </row>
    <row r="763" spans="1:51" ht="26.25" customHeight="1" x14ac:dyDescent="0.2">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172</v>
      </c>
      <c r="D795" s="360"/>
      <c r="E795" s="360"/>
      <c r="F795" s="360"/>
      <c r="G795" s="360"/>
      <c r="H795" s="360"/>
      <c r="I795" s="360"/>
      <c r="J795" s="152" t="s">
        <v>173</v>
      </c>
      <c r="K795" s="361"/>
      <c r="L795" s="361"/>
      <c r="M795" s="361"/>
      <c r="N795" s="361"/>
      <c r="O795" s="361"/>
      <c r="P795" s="247" t="s">
        <v>174</v>
      </c>
      <c r="Q795" s="247"/>
      <c r="R795" s="247"/>
      <c r="S795" s="247"/>
      <c r="T795" s="247"/>
      <c r="U795" s="247"/>
      <c r="V795" s="247"/>
      <c r="W795" s="247"/>
      <c r="X795" s="247"/>
      <c r="Y795" s="362" t="s">
        <v>175</v>
      </c>
      <c r="Z795" s="363"/>
      <c r="AA795" s="363"/>
      <c r="AB795" s="363"/>
      <c r="AC795" s="152" t="s">
        <v>176</v>
      </c>
      <c r="AD795" s="152"/>
      <c r="AE795" s="152"/>
      <c r="AF795" s="152"/>
      <c r="AG795" s="152"/>
      <c r="AH795" s="362" t="s">
        <v>193</v>
      </c>
      <c r="AI795" s="360"/>
      <c r="AJ795" s="360"/>
      <c r="AK795" s="360"/>
      <c r="AL795" s="360" t="s">
        <v>178</v>
      </c>
      <c r="AM795" s="360"/>
      <c r="AN795" s="360"/>
      <c r="AO795" s="364"/>
      <c r="AP795" s="365" t="s">
        <v>179</v>
      </c>
      <c r="AQ795" s="365"/>
      <c r="AR795" s="365"/>
      <c r="AS795" s="365"/>
      <c r="AT795" s="365"/>
      <c r="AU795" s="365"/>
      <c r="AV795" s="365"/>
      <c r="AW795" s="365"/>
      <c r="AX795" s="365"/>
      <c r="AY795" s="34">
        <f t="shared" ref="AY795:AY796" si="21">$AY$793</f>
        <v>0</v>
      </c>
    </row>
    <row r="796" spans="1:51" ht="26.25" customHeight="1" x14ac:dyDescent="0.2">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172</v>
      </c>
      <c r="D828" s="360"/>
      <c r="E828" s="360"/>
      <c r="F828" s="360"/>
      <c r="G828" s="360"/>
      <c r="H828" s="360"/>
      <c r="I828" s="360"/>
      <c r="J828" s="152" t="s">
        <v>173</v>
      </c>
      <c r="K828" s="361"/>
      <c r="L828" s="361"/>
      <c r="M828" s="361"/>
      <c r="N828" s="361"/>
      <c r="O828" s="361"/>
      <c r="P828" s="247" t="s">
        <v>174</v>
      </c>
      <c r="Q828" s="247"/>
      <c r="R828" s="247"/>
      <c r="S828" s="247"/>
      <c r="T828" s="247"/>
      <c r="U828" s="247"/>
      <c r="V828" s="247"/>
      <c r="W828" s="247"/>
      <c r="X828" s="247"/>
      <c r="Y828" s="362" t="s">
        <v>175</v>
      </c>
      <c r="Z828" s="363"/>
      <c r="AA828" s="363"/>
      <c r="AB828" s="363"/>
      <c r="AC828" s="152" t="s">
        <v>176</v>
      </c>
      <c r="AD828" s="152"/>
      <c r="AE828" s="152"/>
      <c r="AF828" s="152"/>
      <c r="AG828" s="152"/>
      <c r="AH828" s="362" t="s">
        <v>193</v>
      </c>
      <c r="AI828" s="360"/>
      <c r="AJ828" s="360"/>
      <c r="AK828" s="360"/>
      <c r="AL828" s="360" t="s">
        <v>178</v>
      </c>
      <c r="AM828" s="360"/>
      <c r="AN828" s="360"/>
      <c r="AO828" s="364"/>
      <c r="AP828" s="365" t="s">
        <v>179</v>
      </c>
      <c r="AQ828" s="365"/>
      <c r="AR828" s="365"/>
      <c r="AS828" s="365"/>
      <c r="AT828" s="365"/>
      <c r="AU828" s="365"/>
      <c r="AV828" s="365"/>
      <c r="AW828" s="365"/>
      <c r="AX828" s="365"/>
      <c r="AY828" s="34">
        <f t="shared" ref="AY828:AY829" si="22">$AY$826</f>
        <v>0</v>
      </c>
    </row>
    <row r="829" spans="1:51" ht="26.25" customHeight="1" x14ac:dyDescent="0.2">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172</v>
      </c>
      <c r="D861" s="360"/>
      <c r="E861" s="360"/>
      <c r="F861" s="360"/>
      <c r="G861" s="360"/>
      <c r="H861" s="360"/>
      <c r="I861" s="360"/>
      <c r="J861" s="152" t="s">
        <v>173</v>
      </c>
      <c r="K861" s="361"/>
      <c r="L861" s="361"/>
      <c r="M861" s="361"/>
      <c r="N861" s="361"/>
      <c r="O861" s="361"/>
      <c r="P861" s="247" t="s">
        <v>174</v>
      </c>
      <c r="Q861" s="247"/>
      <c r="R861" s="247"/>
      <c r="S861" s="247"/>
      <c r="T861" s="247"/>
      <c r="U861" s="247"/>
      <c r="V861" s="247"/>
      <c r="W861" s="247"/>
      <c r="X861" s="247"/>
      <c r="Y861" s="362" t="s">
        <v>175</v>
      </c>
      <c r="Z861" s="363"/>
      <c r="AA861" s="363"/>
      <c r="AB861" s="363"/>
      <c r="AC861" s="152" t="s">
        <v>176</v>
      </c>
      <c r="AD861" s="152"/>
      <c r="AE861" s="152"/>
      <c r="AF861" s="152"/>
      <c r="AG861" s="152"/>
      <c r="AH861" s="362" t="s">
        <v>193</v>
      </c>
      <c r="AI861" s="360"/>
      <c r="AJ861" s="360"/>
      <c r="AK861" s="360"/>
      <c r="AL861" s="360" t="s">
        <v>178</v>
      </c>
      <c r="AM861" s="360"/>
      <c r="AN861" s="360"/>
      <c r="AO861" s="364"/>
      <c r="AP861" s="365" t="s">
        <v>179</v>
      </c>
      <c r="AQ861" s="365"/>
      <c r="AR861" s="365"/>
      <c r="AS861" s="365"/>
      <c r="AT861" s="365"/>
      <c r="AU861" s="365"/>
      <c r="AV861" s="365"/>
      <c r="AW861" s="365"/>
      <c r="AX861" s="365"/>
      <c r="AY861" s="34">
        <f t="shared" ref="AY861:AY862" si="23">$AY$859</f>
        <v>0</v>
      </c>
    </row>
    <row r="862" spans="1:51" ht="26.25" customHeight="1" x14ac:dyDescent="0.2">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172</v>
      </c>
      <c r="D894" s="360"/>
      <c r="E894" s="360"/>
      <c r="F894" s="360"/>
      <c r="G894" s="360"/>
      <c r="H894" s="360"/>
      <c r="I894" s="360"/>
      <c r="J894" s="152" t="s">
        <v>173</v>
      </c>
      <c r="K894" s="361"/>
      <c r="L894" s="361"/>
      <c r="M894" s="361"/>
      <c r="N894" s="361"/>
      <c r="O894" s="361"/>
      <c r="P894" s="247" t="s">
        <v>174</v>
      </c>
      <c r="Q894" s="247"/>
      <c r="R894" s="247"/>
      <c r="S894" s="247"/>
      <c r="T894" s="247"/>
      <c r="U894" s="247"/>
      <c r="V894" s="247"/>
      <c r="W894" s="247"/>
      <c r="X894" s="247"/>
      <c r="Y894" s="362" t="s">
        <v>175</v>
      </c>
      <c r="Z894" s="363"/>
      <c r="AA894" s="363"/>
      <c r="AB894" s="363"/>
      <c r="AC894" s="152" t="s">
        <v>176</v>
      </c>
      <c r="AD894" s="152"/>
      <c r="AE894" s="152"/>
      <c r="AF894" s="152"/>
      <c r="AG894" s="152"/>
      <c r="AH894" s="362" t="s">
        <v>193</v>
      </c>
      <c r="AI894" s="360"/>
      <c r="AJ894" s="360"/>
      <c r="AK894" s="360"/>
      <c r="AL894" s="360" t="s">
        <v>178</v>
      </c>
      <c r="AM894" s="360"/>
      <c r="AN894" s="360"/>
      <c r="AO894" s="364"/>
      <c r="AP894" s="365" t="s">
        <v>179</v>
      </c>
      <c r="AQ894" s="365"/>
      <c r="AR894" s="365"/>
      <c r="AS894" s="365"/>
      <c r="AT894" s="365"/>
      <c r="AU894" s="365"/>
      <c r="AV894" s="365"/>
      <c r="AW894" s="365"/>
      <c r="AX894" s="365"/>
      <c r="AY894" s="34">
        <f t="shared" ref="AY894:AY895" si="24">$AY$892</f>
        <v>0</v>
      </c>
    </row>
    <row r="895" spans="1:51" ht="26.25" customHeight="1" x14ac:dyDescent="0.2">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172</v>
      </c>
      <c r="D927" s="360"/>
      <c r="E927" s="360"/>
      <c r="F927" s="360"/>
      <c r="G927" s="360"/>
      <c r="H927" s="360"/>
      <c r="I927" s="360"/>
      <c r="J927" s="152" t="s">
        <v>173</v>
      </c>
      <c r="K927" s="361"/>
      <c r="L927" s="361"/>
      <c r="M927" s="361"/>
      <c r="N927" s="361"/>
      <c r="O927" s="361"/>
      <c r="P927" s="247" t="s">
        <v>174</v>
      </c>
      <c r="Q927" s="247"/>
      <c r="R927" s="247"/>
      <c r="S927" s="247"/>
      <c r="T927" s="247"/>
      <c r="U927" s="247"/>
      <c r="V927" s="247"/>
      <c r="W927" s="247"/>
      <c r="X927" s="247"/>
      <c r="Y927" s="362" t="s">
        <v>175</v>
      </c>
      <c r="Z927" s="363"/>
      <c r="AA927" s="363"/>
      <c r="AB927" s="363"/>
      <c r="AC927" s="152" t="s">
        <v>176</v>
      </c>
      <c r="AD927" s="152"/>
      <c r="AE927" s="152"/>
      <c r="AF927" s="152"/>
      <c r="AG927" s="152"/>
      <c r="AH927" s="362" t="s">
        <v>193</v>
      </c>
      <c r="AI927" s="360"/>
      <c r="AJ927" s="360"/>
      <c r="AK927" s="360"/>
      <c r="AL927" s="360" t="s">
        <v>178</v>
      </c>
      <c r="AM927" s="360"/>
      <c r="AN927" s="360"/>
      <c r="AO927" s="364"/>
      <c r="AP927" s="365" t="s">
        <v>179</v>
      </c>
      <c r="AQ927" s="365"/>
      <c r="AR927" s="365"/>
      <c r="AS927" s="365"/>
      <c r="AT927" s="365"/>
      <c r="AU927" s="365"/>
      <c r="AV927" s="365"/>
      <c r="AW927" s="365"/>
      <c r="AX927" s="365"/>
      <c r="AY927" s="34">
        <f t="shared" ref="AY927:AY928" si="25">$AY$925</f>
        <v>0</v>
      </c>
    </row>
    <row r="928" spans="1:51" ht="26.25" customHeight="1" x14ac:dyDescent="0.2">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172</v>
      </c>
      <c r="D960" s="360"/>
      <c r="E960" s="360"/>
      <c r="F960" s="360"/>
      <c r="G960" s="360"/>
      <c r="H960" s="360"/>
      <c r="I960" s="360"/>
      <c r="J960" s="152" t="s">
        <v>173</v>
      </c>
      <c r="K960" s="361"/>
      <c r="L960" s="361"/>
      <c r="M960" s="361"/>
      <c r="N960" s="361"/>
      <c r="O960" s="361"/>
      <c r="P960" s="247" t="s">
        <v>174</v>
      </c>
      <c r="Q960" s="247"/>
      <c r="R960" s="247"/>
      <c r="S960" s="247"/>
      <c r="T960" s="247"/>
      <c r="U960" s="247"/>
      <c r="V960" s="247"/>
      <c r="W960" s="247"/>
      <c r="X960" s="247"/>
      <c r="Y960" s="362" t="s">
        <v>175</v>
      </c>
      <c r="Z960" s="363"/>
      <c r="AA960" s="363"/>
      <c r="AB960" s="363"/>
      <c r="AC960" s="152" t="s">
        <v>176</v>
      </c>
      <c r="AD960" s="152"/>
      <c r="AE960" s="152"/>
      <c r="AF960" s="152"/>
      <c r="AG960" s="152"/>
      <c r="AH960" s="362" t="s">
        <v>193</v>
      </c>
      <c r="AI960" s="360"/>
      <c r="AJ960" s="360"/>
      <c r="AK960" s="360"/>
      <c r="AL960" s="360" t="s">
        <v>178</v>
      </c>
      <c r="AM960" s="360"/>
      <c r="AN960" s="360"/>
      <c r="AO960" s="364"/>
      <c r="AP960" s="365" t="s">
        <v>179</v>
      </c>
      <c r="AQ960" s="365"/>
      <c r="AR960" s="365"/>
      <c r="AS960" s="365"/>
      <c r="AT960" s="365"/>
      <c r="AU960" s="365"/>
      <c r="AV960" s="365"/>
      <c r="AW960" s="365"/>
      <c r="AX960" s="365"/>
      <c r="AY960" s="34">
        <f t="shared" ref="AY960:AY961" si="26">$AY$958</f>
        <v>0</v>
      </c>
    </row>
    <row r="961" spans="1:51" ht="26.25" customHeight="1" x14ac:dyDescent="0.2">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172</v>
      </c>
      <c r="D993" s="360"/>
      <c r="E993" s="360"/>
      <c r="F993" s="360"/>
      <c r="G993" s="360"/>
      <c r="H993" s="360"/>
      <c r="I993" s="360"/>
      <c r="J993" s="152" t="s">
        <v>173</v>
      </c>
      <c r="K993" s="361"/>
      <c r="L993" s="361"/>
      <c r="M993" s="361"/>
      <c r="N993" s="361"/>
      <c r="O993" s="361"/>
      <c r="P993" s="247" t="s">
        <v>174</v>
      </c>
      <c r="Q993" s="247"/>
      <c r="R993" s="247"/>
      <c r="S993" s="247"/>
      <c r="T993" s="247"/>
      <c r="U993" s="247"/>
      <c r="V993" s="247"/>
      <c r="W993" s="247"/>
      <c r="X993" s="247"/>
      <c r="Y993" s="362" t="s">
        <v>175</v>
      </c>
      <c r="Z993" s="363"/>
      <c r="AA993" s="363"/>
      <c r="AB993" s="363"/>
      <c r="AC993" s="152" t="s">
        <v>176</v>
      </c>
      <c r="AD993" s="152"/>
      <c r="AE993" s="152"/>
      <c r="AF993" s="152"/>
      <c r="AG993" s="152"/>
      <c r="AH993" s="362" t="s">
        <v>193</v>
      </c>
      <c r="AI993" s="360"/>
      <c r="AJ993" s="360"/>
      <c r="AK993" s="360"/>
      <c r="AL993" s="360" t="s">
        <v>178</v>
      </c>
      <c r="AM993" s="360"/>
      <c r="AN993" s="360"/>
      <c r="AO993" s="364"/>
      <c r="AP993" s="365" t="s">
        <v>179</v>
      </c>
      <c r="AQ993" s="365"/>
      <c r="AR993" s="365"/>
      <c r="AS993" s="365"/>
      <c r="AT993" s="365"/>
      <c r="AU993" s="365"/>
      <c r="AV993" s="365"/>
      <c r="AW993" s="365"/>
      <c r="AX993" s="365"/>
      <c r="AY993" s="34">
        <f t="shared" ref="AY993:AY994" si="27">$AY$991</f>
        <v>0</v>
      </c>
    </row>
    <row r="994" spans="1:51" ht="26.25" customHeight="1" x14ac:dyDescent="0.2">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172</v>
      </c>
      <c r="D1026" s="360"/>
      <c r="E1026" s="360"/>
      <c r="F1026" s="360"/>
      <c r="G1026" s="360"/>
      <c r="H1026" s="360"/>
      <c r="I1026" s="360"/>
      <c r="J1026" s="152" t="s">
        <v>173</v>
      </c>
      <c r="K1026" s="361"/>
      <c r="L1026" s="361"/>
      <c r="M1026" s="361"/>
      <c r="N1026" s="361"/>
      <c r="O1026" s="361"/>
      <c r="P1026" s="247" t="s">
        <v>174</v>
      </c>
      <c r="Q1026" s="247"/>
      <c r="R1026" s="247"/>
      <c r="S1026" s="247"/>
      <c r="T1026" s="247"/>
      <c r="U1026" s="247"/>
      <c r="V1026" s="247"/>
      <c r="W1026" s="247"/>
      <c r="X1026" s="247"/>
      <c r="Y1026" s="362" t="s">
        <v>175</v>
      </c>
      <c r="Z1026" s="363"/>
      <c r="AA1026" s="363"/>
      <c r="AB1026" s="363"/>
      <c r="AC1026" s="152" t="s">
        <v>176</v>
      </c>
      <c r="AD1026" s="152"/>
      <c r="AE1026" s="152"/>
      <c r="AF1026" s="152"/>
      <c r="AG1026" s="152"/>
      <c r="AH1026" s="362" t="s">
        <v>193</v>
      </c>
      <c r="AI1026" s="360"/>
      <c r="AJ1026" s="360"/>
      <c r="AK1026" s="360"/>
      <c r="AL1026" s="360" t="s">
        <v>178</v>
      </c>
      <c r="AM1026" s="360"/>
      <c r="AN1026" s="360"/>
      <c r="AO1026" s="364"/>
      <c r="AP1026" s="365" t="s">
        <v>179</v>
      </c>
      <c r="AQ1026" s="365"/>
      <c r="AR1026" s="365"/>
      <c r="AS1026" s="365"/>
      <c r="AT1026" s="365"/>
      <c r="AU1026" s="365"/>
      <c r="AV1026" s="365"/>
      <c r="AW1026" s="365"/>
      <c r="AX1026" s="365"/>
      <c r="AY1026" s="34">
        <f t="shared" ref="AY1026:AY1027" si="28">$AY$1024</f>
        <v>0</v>
      </c>
    </row>
    <row r="1027" spans="1:51" ht="26.25" customHeight="1" x14ac:dyDescent="0.2">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172</v>
      </c>
      <c r="D1059" s="360"/>
      <c r="E1059" s="360"/>
      <c r="F1059" s="360"/>
      <c r="G1059" s="360"/>
      <c r="H1059" s="360"/>
      <c r="I1059" s="360"/>
      <c r="J1059" s="152" t="s">
        <v>173</v>
      </c>
      <c r="K1059" s="361"/>
      <c r="L1059" s="361"/>
      <c r="M1059" s="361"/>
      <c r="N1059" s="361"/>
      <c r="O1059" s="361"/>
      <c r="P1059" s="247" t="s">
        <v>174</v>
      </c>
      <c r="Q1059" s="247"/>
      <c r="R1059" s="247"/>
      <c r="S1059" s="247"/>
      <c r="T1059" s="247"/>
      <c r="U1059" s="247"/>
      <c r="V1059" s="247"/>
      <c r="W1059" s="247"/>
      <c r="X1059" s="247"/>
      <c r="Y1059" s="362" t="s">
        <v>175</v>
      </c>
      <c r="Z1059" s="363"/>
      <c r="AA1059" s="363"/>
      <c r="AB1059" s="363"/>
      <c r="AC1059" s="152" t="s">
        <v>176</v>
      </c>
      <c r="AD1059" s="152"/>
      <c r="AE1059" s="152"/>
      <c r="AF1059" s="152"/>
      <c r="AG1059" s="152"/>
      <c r="AH1059" s="362" t="s">
        <v>193</v>
      </c>
      <c r="AI1059" s="360"/>
      <c r="AJ1059" s="360"/>
      <c r="AK1059" s="360"/>
      <c r="AL1059" s="360" t="s">
        <v>178</v>
      </c>
      <c r="AM1059" s="360"/>
      <c r="AN1059" s="360"/>
      <c r="AO1059" s="364"/>
      <c r="AP1059" s="365" t="s">
        <v>179</v>
      </c>
      <c r="AQ1059" s="365"/>
      <c r="AR1059" s="365"/>
      <c r="AS1059" s="365"/>
      <c r="AT1059" s="365"/>
      <c r="AU1059" s="365"/>
      <c r="AV1059" s="365"/>
      <c r="AW1059" s="365"/>
      <c r="AX1059" s="365"/>
      <c r="AY1059" s="34">
        <f t="shared" ref="AY1059:AY1060" si="29">$AY$1057</f>
        <v>0</v>
      </c>
    </row>
    <row r="1060" spans="1:51" ht="26.25" customHeight="1" x14ac:dyDescent="0.2">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172</v>
      </c>
      <c r="D1092" s="360"/>
      <c r="E1092" s="360"/>
      <c r="F1092" s="360"/>
      <c r="G1092" s="360"/>
      <c r="H1092" s="360"/>
      <c r="I1092" s="360"/>
      <c r="J1092" s="152" t="s">
        <v>173</v>
      </c>
      <c r="K1092" s="361"/>
      <c r="L1092" s="361"/>
      <c r="M1092" s="361"/>
      <c r="N1092" s="361"/>
      <c r="O1092" s="361"/>
      <c r="P1092" s="247" t="s">
        <v>174</v>
      </c>
      <c r="Q1092" s="247"/>
      <c r="R1092" s="247"/>
      <c r="S1092" s="247"/>
      <c r="T1092" s="247"/>
      <c r="U1092" s="247"/>
      <c r="V1092" s="247"/>
      <c r="W1092" s="247"/>
      <c r="X1092" s="247"/>
      <c r="Y1092" s="362" t="s">
        <v>175</v>
      </c>
      <c r="Z1092" s="363"/>
      <c r="AA1092" s="363"/>
      <c r="AB1092" s="363"/>
      <c r="AC1092" s="152" t="s">
        <v>176</v>
      </c>
      <c r="AD1092" s="152"/>
      <c r="AE1092" s="152"/>
      <c r="AF1092" s="152"/>
      <c r="AG1092" s="152"/>
      <c r="AH1092" s="362" t="s">
        <v>193</v>
      </c>
      <c r="AI1092" s="360"/>
      <c r="AJ1092" s="360"/>
      <c r="AK1092" s="360"/>
      <c r="AL1092" s="360" t="s">
        <v>178</v>
      </c>
      <c r="AM1092" s="360"/>
      <c r="AN1092" s="360"/>
      <c r="AO1092" s="364"/>
      <c r="AP1092" s="365" t="s">
        <v>179</v>
      </c>
      <c r="AQ1092" s="365"/>
      <c r="AR1092" s="365"/>
      <c r="AS1092" s="365"/>
      <c r="AT1092" s="365"/>
      <c r="AU1092" s="365"/>
      <c r="AV1092" s="365"/>
      <c r="AW1092" s="365"/>
      <c r="AX1092" s="365"/>
      <c r="AY1092">
        <f t="shared" ref="AY1092:AY1093" si="30">$AY$1090</f>
        <v>0</v>
      </c>
    </row>
    <row r="1093" spans="1:51" ht="26.25" customHeight="1" x14ac:dyDescent="0.2">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172</v>
      </c>
      <c r="D1125" s="360"/>
      <c r="E1125" s="360"/>
      <c r="F1125" s="360"/>
      <c r="G1125" s="360"/>
      <c r="H1125" s="360"/>
      <c r="I1125" s="360"/>
      <c r="J1125" s="152" t="s">
        <v>173</v>
      </c>
      <c r="K1125" s="361"/>
      <c r="L1125" s="361"/>
      <c r="M1125" s="361"/>
      <c r="N1125" s="361"/>
      <c r="O1125" s="361"/>
      <c r="P1125" s="247" t="s">
        <v>174</v>
      </c>
      <c r="Q1125" s="247"/>
      <c r="R1125" s="247"/>
      <c r="S1125" s="247"/>
      <c r="T1125" s="247"/>
      <c r="U1125" s="247"/>
      <c r="V1125" s="247"/>
      <c r="W1125" s="247"/>
      <c r="X1125" s="247"/>
      <c r="Y1125" s="362" t="s">
        <v>175</v>
      </c>
      <c r="Z1125" s="363"/>
      <c r="AA1125" s="363"/>
      <c r="AB1125" s="363"/>
      <c r="AC1125" s="152" t="s">
        <v>176</v>
      </c>
      <c r="AD1125" s="152"/>
      <c r="AE1125" s="152"/>
      <c r="AF1125" s="152"/>
      <c r="AG1125" s="152"/>
      <c r="AH1125" s="362" t="s">
        <v>193</v>
      </c>
      <c r="AI1125" s="360"/>
      <c r="AJ1125" s="360"/>
      <c r="AK1125" s="360"/>
      <c r="AL1125" s="360" t="s">
        <v>178</v>
      </c>
      <c r="AM1125" s="360"/>
      <c r="AN1125" s="360"/>
      <c r="AO1125" s="364"/>
      <c r="AP1125" s="365" t="s">
        <v>179</v>
      </c>
      <c r="AQ1125" s="365"/>
      <c r="AR1125" s="365"/>
      <c r="AS1125" s="365"/>
      <c r="AT1125" s="365"/>
      <c r="AU1125" s="365"/>
      <c r="AV1125" s="365"/>
      <c r="AW1125" s="365"/>
      <c r="AX1125" s="365"/>
      <c r="AY1125">
        <f t="shared" ref="AY1125:AY1126" si="31">$AY$1123</f>
        <v>0</v>
      </c>
    </row>
    <row r="1126" spans="1:51" ht="26.25" customHeight="1" x14ac:dyDescent="0.2">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172</v>
      </c>
      <c r="D1158" s="360"/>
      <c r="E1158" s="360"/>
      <c r="F1158" s="360"/>
      <c r="G1158" s="360"/>
      <c r="H1158" s="360"/>
      <c r="I1158" s="360"/>
      <c r="J1158" s="152" t="s">
        <v>173</v>
      </c>
      <c r="K1158" s="361"/>
      <c r="L1158" s="361"/>
      <c r="M1158" s="361"/>
      <c r="N1158" s="361"/>
      <c r="O1158" s="361"/>
      <c r="P1158" s="247" t="s">
        <v>174</v>
      </c>
      <c r="Q1158" s="247"/>
      <c r="R1158" s="247"/>
      <c r="S1158" s="247"/>
      <c r="T1158" s="247"/>
      <c r="U1158" s="247"/>
      <c r="V1158" s="247"/>
      <c r="W1158" s="247"/>
      <c r="X1158" s="247"/>
      <c r="Y1158" s="362" t="s">
        <v>175</v>
      </c>
      <c r="Z1158" s="363"/>
      <c r="AA1158" s="363"/>
      <c r="AB1158" s="363"/>
      <c r="AC1158" s="152" t="s">
        <v>176</v>
      </c>
      <c r="AD1158" s="152"/>
      <c r="AE1158" s="152"/>
      <c r="AF1158" s="152"/>
      <c r="AG1158" s="152"/>
      <c r="AH1158" s="362" t="s">
        <v>193</v>
      </c>
      <c r="AI1158" s="360"/>
      <c r="AJ1158" s="360"/>
      <c r="AK1158" s="360"/>
      <c r="AL1158" s="360" t="s">
        <v>178</v>
      </c>
      <c r="AM1158" s="360"/>
      <c r="AN1158" s="360"/>
      <c r="AO1158" s="364"/>
      <c r="AP1158" s="365" t="s">
        <v>179</v>
      </c>
      <c r="AQ1158" s="365"/>
      <c r="AR1158" s="365"/>
      <c r="AS1158" s="365"/>
      <c r="AT1158" s="365"/>
      <c r="AU1158" s="365"/>
      <c r="AV1158" s="365"/>
      <c r="AW1158" s="365"/>
      <c r="AX1158" s="365"/>
      <c r="AY1158">
        <f t="shared" ref="AY1158:AY1159" si="32">$AY$1156</f>
        <v>0</v>
      </c>
    </row>
    <row r="1159" spans="1:51" ht="26.25" customHeight="1" x14ac:dyDescent="0.2">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172</v>
      </c>
      <c r="D1191" s="360"/>
      <c r="E1191" s="360"/>
      <c r="F1191" s="360"/>
      <c r="G1191" s="360"/>
      <c r="H1191" s="360"/>
      <c r="I1191" s="360"/>
      <c r="J1191" s="152" t="s">
        <v>173</v>
      </c>
      <c r="K1191" s="361"/>
      <c r="L1191" s="361"/>
      <c r="M1191" s="361"/>
      <c r="N1191" s="361"/>
      <c r="O1191" s="361"/>
      <c r="P1191" s="247" t="s">
        <v>174</v>
      </c>
      <c r="Q1191" s="247"/>
      <c r="R1191" s="247"/>
      <c r="S1191" s="247"/>
      <c r="T1191" s="247"/>
      <c r="U1191" s="247"/>
      <c r="V1191" s="247"/>
      <c r="W1191" s="247"/>
      <c r="X1191" s="247"/>
      <c r="Y1191" s="362" t="s">
        <v>175</v>
      </c>
      <c r="Z1191" s="363"/>
      <c r="AA1191" s="363"/>
      <c r="AB1191" s="363"/>
      <c r="AC1191" s="152" t="s">
        <v>176</v>
      </c>
      <c r="AD1191" s="152"/>
      <c r="AE1191" s="152"/>
      <c r="AF1191" s="152"/>
      <c r="AG1191" s="152"/>
      <c r="AH1191" s="362" t="s">
        <v>193</v>
      </c>
      <c r="AI1191" s="360"/>
      <c r="AJ1191" s="360"/>
      <c r="AK1191" s="360"/>
      <c r="AL1191" s="360" t="s">
        <v>178</v>
      </c>
      <c r="AM1191" s="360"/>
      <c r="AN1191" s="360"/>
      <c r="AO1191" s="364"/>
      <c r="AP1191" s="365" t="s">
        <v>179</v>
      </c>
      <c r="AQ1191" s="365"/>
      <c r="AR1191" s="365"/>
      <c r="AS1191" s="365"/>
      <c r="AT1191" s="365"/>
      <c r="AU1191" s="365"/>
      <c r="AV1191" s="365"/>
      <c r="AW1191" s="365"/>
      <c r="AX1191" s="365"/>
      <c r="AY1191">
        <f t="shared" ref="AY1191:AY1192" si="33">$AY$1189</f>
        <v>0</v>
      </c>
    </row>
    <row r="1192" spans="1:51" ht="26.25" customHeight="1" x14ac:dyDescent="0.2">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172</v>
      </c>
      <c r="D1224" s="360"/>
      <c r="E1224" s="360"/>
      <c r="F1224" s="360"/>
      <c r="G1224" s="360"/>
      <c r="H1224" s="360"/>
      <c r="I1224" s="360"/>
      <c r="J1224" s="152" t="s">
        <v>173</v>
      </c>
      <c r="K1224" s="361"/>
      <c r="L1224" s="361"/>
      <c r="M1224" s="361"/>
      <c r="N1224" s="361"/>
      <c r="O1224" s="361"/>
      <c r="P1224" s="247" t="s">
        <v>174</v>
      </c>
      <c r="Q1224" s="247"/>
      <c r="R1224" s="247"/>
      <c r="S1224" s="247"/>
      <c r="T1224" s="247"/>
      <c r="U1224" s="247"/>
      <c r="V1224" s="247"/>
      <c r="W1224" s="247"/>
      <c r="X1224" s="247"/>
      <c r="Y1224" s="362" t="s">
        <v>175</v>
      </c>
      <c r="Z1224" s="363"/>
      <c r="AA1224" s="363"/>
      <c r="AB1224" s="363"/>
      <c r="AC1224" s="152" t="s">
        <v>176</v>
      </c>
      <c r="AD1224" s="152"/>
      <c r="AE1224" s="152"/>
      <c r="AF1224" s="152"/>
      <c r="AG1224" s="152"/>
      <c r="AH1224" s="362" t="s">
        <v>193</v>
      </c>
      <c r="AI1224" s="360"/>
      <c r="AJ1224" s="360"/>
      <c r="AK1224" s="360"/>
      <c r="AL1224" s="360" t="s">
        <v>178</v>
      </c>
      <c r="AM1224" s="360"/>
      <c r="AN1224" s="360"/>
      <c r="AO1224" s="364"/>
      <c r="AP1224" s="365" t="s">
        <v>179</v>
      </c>
      <c r="AQ1224" s="365"/>
      <c r="AR1224" s="365"/>
      <c r="AS1224" s="365"/>
      <c r="AT1224" s="365"/>
      <c r="AU1224" s="365"/>
      <c r="AV1224" s="365"/>
      <c r="AW1224" s="365"/>
      <c r="AX1224" s="365"/>
      <c r="AY1224">
        <f t="shared" ref="AY1224:AY1225" si="34">$AY$1222</f>
        <v>0</v>
      </c>
    </row>
    <row r="1225" spans="1:51" ht="26.25" customHeight="1" x14ac:dyDescent="0.2">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172</v>
      </c>
      <c r="D1257" s="360"/>
      <c r="E1257" s="360"/>
      <c r="F1257" s="360"/>
      <c r="G1257" s="360"/>
      <c r="H1257" s="360"/>
      <c r="I1257" s="360"/>
      <c r="J1257" s="152" t="s">
        <v>173</v>
      </c>
      <c r="K1257" s="361"/>
      <c r="L1257" s="361"/>
      <c r="M1257" s="361"/>
      <c r="N1257" s="361"/>
      <c r="O1257" s="361"/>
      <c r="P1257" s="247" t="s">
        <v>174</v>
      </c>
      <c r="Q1257" s="247"/>
      <c r="R1257" s="247"/>
      <c r="S1257" s="247"/>
      <c r="T1257" s="247"/>
      <c r="U1257" s="247"/>
      <c r="V1257" s="247"/>
      <c r="W1257" s="247"/>
      <c r="X1257" s="247"/>
      <c r="Y1257" s="362" t="s">
        <v>175</v>
      </c>
      <c r="Z1257" s="363"/>
      <c r="AA1257" s="363"/>
      <c r="AB1257" s="363"/>
      <c r="AC1257" s="152" t="s">
        <v>176</v>
      </c>
      <c r="AD1257" s="152"/>
      <c r="AE1257" s="152"/>
      <c r="AF1257" s="152"/>
      <c r="AG1257" s="152"/>
      <c r="AH1257" s="362" t="s">
        <v>193</v>
      </c>
      <c r="AI1257" s="360"/>
      <c r="AJ1257" s="360"/>
      <c r="AK1257" s="360"/>
      <c r="AL1257" s="360" t="s">
        <v>178</v>
      </c>
      <c r="AM1257" s="360"/>
      <c r="AN1257" s="360"/>
      <c r="AO1257" s="364"/>
      <c r="AP1257" s="365" t="s">
        <v>179</v>
      </c>
      <c r="AQ1257" s="365"/>
      <c r="AR1257" s="365"/>
      <c r="AS1257" s="365"/>
      <c r="AT1257" s="365"/>
      <c r="AU1257" s="365"/>
      <c r="AV1257" s="365"/>
      <c r="AW1257" s="365"/>
      <c r="AX1257" s="365"/>
      <c r="AY1257">
        <f t="shared" ref="AY1257:AY1258" si="35">$AY$1255</f>
        <v>0</v>
      </c>
    </row>
    <row r="1258" spans="1:51" ht="26.25" customHeight="1" x14ac:dyDescent="0.2">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172</v>
      </c>
      <c r="D1290" s="360"/>
      <c r="E1290" s="360"/>
      <c r="F1290" s="360"/>
      <c r="G1290" s="360"/>
      <c r="H1290" s="360"/>
      <c r="I1290" s="360"/>
      <c r="J1290" s="152" t="s">
        <v>173</v>
      </c>
      <c r="K1290" s="361"/>
      <c r="L1290" s="361"/>
      <c r="M1290" s="361"/>
      <c r="N1290" s="361"/>
      <c r="O1290" s="361"/>
      <c r="P1290" s="247" t="s">
        <v>174</v>
      </c>
      <c r="Q1290" s="247"/>
      <c r="R1290" s="247"/>
      <c r="S1290" s="247"/>
      <c r="T1290" s="247"/>
      <c r="U1290" s="247"/>
      <c r="V1290" s="247"/>
      <c r="W1290" s="247"/>
      <c r="X1290" s="247"/>
      <c r="Y1290" s="362" t="s">
        <v>175</v>
      </c>
      <c r="Z1290" s="363"/>
      <c r="AA1290" s="363"/>
      <c r="AB1290" s="363"/>
      <c r="AC1290" s="152" t="s">
        <v>176</v>
      </c>
      <c r="AD1290" s="152"/>
      <c r="AE1290" s="152"/>
      <c r="AF1290" s="152"/>
      <c r="AG1290" s="152"/>
      <c r="AH1290" s="362" t="s">
        <v>193</v>
      </c>
      <c r="AI1290" s="360"/>
      <c r="AJ1290" s="360"/>
      <c r="AK1290" s="360"/>
      <c r="AL1290" s="360" t="s">
        <v>178</v>
      </c>
      <c r="AM1290" s="360"/>
      <c r="AN1290" s="360"/>
      <c r="AO1290" s="364"/>
      <c r="AP1290" s="365" t="s">
        <v>179</v>
      </c>
      <c r="AQ1290" s="365"/>
      <c r="AR1290" s="365"/>
      <c r="AS1290" s="365"/>
      <c r="AT1290" s="365"/>
      <c r="AU1290" s="365"/>
      <c r="AV1290" s="365"/>
      <c r="AW1290" s="365"/>
      <c r="AX1290" s="365"/>
      <c r="AY1290">
        <f t="shared" ref="AY1290:AY1291" si="36">$AY$1288</f>
        <v>0</v>
      </c>
    </row>
    <row r="1291" spans="1:51" ht="26.25" customHeight="1" x14ac:dyDescent="0.2">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SASADA YUKIKO</dc:creator>
  <cp:keywords/>
  <dc:description/>
  <cp:lastModifiedBy>情報通信課</cp:lastModifiedBy>
  <cp:revision/>
  <cp:lastPrinted>2021-05-20T06:52:01Z</cp:lastPrinted>
  <dcterms:created xsi:type="dcterms:W3CDTF">2012-03-13T00:50:25Z</dcterms:created>
  <dcterms:modified xsi:type="dcterms:W3CDTF">2021-08-23T08:05:54Z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