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<sst xmlns="http://schemas.openxmlformats.org/spreadsheetml/2006/main" count="3003" uniqueCount="762">
  <si>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</si>
  <si>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</si>
  <si>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</si>
  <si>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</si>
  <si>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</si>
  <si>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</si>
  <si>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</si>
  <si>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</si>
  <si>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</si>
  <si>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</si>
  <si>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</si>
  <si>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</si>
  <si>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</si>
  <si>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</si>
  <si>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</si>
  <si>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</si>
  <si>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</si>
  <si>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</si>
  <si>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</si>
  <si>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</si>
  <si>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</si>
  <si>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</si>
  <si>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</si>
  <si>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</si>
  <si>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</si>
  <si>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</si>
  <si>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</si>
  <si>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</si>
  <si>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</si>
  <si>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</si>
  <si>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</si>
  <si>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</si>
  <si>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</si>
  <si>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</si>
  <si>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</si>
  <si>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</si>
  <si>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</si>
  <si>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</si>
  <si>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</si>
  <si>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</si>
  <si>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</si>
  <si>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</si>
  <si>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</si>
  <si>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</si>
  <si>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</si>
  <si>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</si>
  <si>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</si>
  <si>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</si>
  <si>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</si>
  <si>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</si>
  <si>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</si>
  <si>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</si>
  <si>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</si>
  <si>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</si>
  <si>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</si>
  <si>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</si>
  <si>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</si>
  <si>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</si>
  <si>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</si>
  <si>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</si>
  <si>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</si>
  <si>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</si>
  <si>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</si>
  <si>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</si>
  <si>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</si>
  <si>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</si>
  <si>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</si>
  <si>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</si>
  <si>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</si>
  <si>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</si>
  <si>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</si>
  <si>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</si>
  <si>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</si>
  <si>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</si>
  <si>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</si>
  <si>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</si>
  <si>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</si>
  <si>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</si>
  <si>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</si>
  <si>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</si>
  <si>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</si>
  <si>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</si>
  <si>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</si>
  <si>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</si>
  <si>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</si>
  <si>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</si>
  <si>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</si>
  <si>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</si>
  <si>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</si>
  <si>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</si>
  <si>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</si>
  <si>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</si>
  <si>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</si>
  <si>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</si>
  <si>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</si>
  <si>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</si>
  <si>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</si>
  <si>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</si>
  <si>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</si>
  <si>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</si>
  <si>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</si>
  <si>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</si>
  <si>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</si>
  <si>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</si>
  <si>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</si>
  <si>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</si>
  <si>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</si>
  <si>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</si>
  <si>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</si>
  <si>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</si>
  <si>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</si>
  <si>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</si>
  <si>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</si>
  <si>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</si>
  <si>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</si>
  <si>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</si>
  <si>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</si>
  <si>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</si>
  <si>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</si>
  <si>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</si>
  <si>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</si>
  <si>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</si>
  <si>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</si>
  <si>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</si>
  <si>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</si>
  <si>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</si>
  <si>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</si>
  <si>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</si>
  <si>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</si>
  <si>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</si>
  <si>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</si>
  <si>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</si>
  <si>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</si>
  <si>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</si>
  <si>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</si>
  <si>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</si>
  <si>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</si>
  <si>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</si>
  <si>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</si>
  <si>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</si>
  <si>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</si>
  <si>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</si>
  <si>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</si>
  <si>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</si>
  <si>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</si>
  <si>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</si>
  <si>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</si>
  <si>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</si>
  <si>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</si>
  <si>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</si>
  <si>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</si>
  <si>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</si>
  <si>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</si>
  <si>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</si>
  <si>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</si>
  <si>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</si>
  <si>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</si>
  <si>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</si>
  <si>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</si>
  <si>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</si>
  <si>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</si>
  <si>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</si>
  <si>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</si>
  <si>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</si>
  <si>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</si>
  <si>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</si>
  <si>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</si>
  <si>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</si>
  <si>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</si>
  <si>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</si>
  <si>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</si>
  <si>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</si>
  <si>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</si>
  <si>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</si>
  <si>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</si>
  <si>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</si>
  <si>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</si>
  <si>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</si>
  <si>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</si>
  <si>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</si>
  <si>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</si>
  <si>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</si>
  <si>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</si>
  <si>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</si>
  <si>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</si>
  <si>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</si>
  <si>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</si>
  <si>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</si>
  <si>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</si>
  <si>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</si>
  <si>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</si>
  <si>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</si>
  <si>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</si>
  <si>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</si>
  <si>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</si>
  <si>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</si>
  <si>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</si>
  <si>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</si>
  <si>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</si>
  <si>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</si>
  <si>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</si>
  <si>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</si>
  <si>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</si>
  <si>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</si>
  <si>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</si>
  <si>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</si>
  <si>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</si>
  <si>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</si>
  <si>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</si>
  <si>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</si>
  <si>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</si>
  <si>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</si>
  <si>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</si>
  <si>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</si>
  <si>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</si>
  <si>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</si>
  <si>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</si>
  <si>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</si>
  <si>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</si>
  <si>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</si>
  <si>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</si>
  <si>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</si>
  <si>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</si>
  <si>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</si>
  <si>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</si>
  <si>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</si>
  <si>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</si>
  <si>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</si>
  <si>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</si>
  <si>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</si>
  <si>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</si>
  <si>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</si>
  <si>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</si>
  <si>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</si>
  <si>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</si>
  <si>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</si>
  <si>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</si>
  <si>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</si>
  <si>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</si>
  <si>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</si>
  <si>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</si>
  <si>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</si>
  <si>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</si>
  <si>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</si>
  <si>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</si>
  <si>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</si>
  <si>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</si>
  <si>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</si>
  <si>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</si>
  <si>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</si>
  <si>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</si>
  <si>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</si>
  <si>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</si>
  <si>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</si>
  <si>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</si>
  <si>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</si>
  <si>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</si>
  <si>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</si>
  <si>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</si>
  <si>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</si>
  <si>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</si>
  <si>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</si>
  <si>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</si>
  <si>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</si>
  <si>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</si>
  <si>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</si>
  <si>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</si>
  <si>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</si>
  <si>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</si>
  <si>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</si>
  <si>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</si>
  <si>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</si>
  <si>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</si>
  <si>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</si>
  <si>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</si>
  <si>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</si>
  <si>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</si>
  <si>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</si>
  <si>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</si>
  <si>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</si>
  <si>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</si>
  <si>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</si>
  <si>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</si>
  <si>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</si>
  <si>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</si>
  <si>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</si>
  <si>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</si>
  <si>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</si>
  <si>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</si>
  <si>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</si>
  <si>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</si>
  <si>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</si>
  <si>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</si>
  <si>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</si>
  <si>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</si>
  <si>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</si>
  <si>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</si>
  <si>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</si>
  <si>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</si>
  <si>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</si>
  <si>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</si>
  <si>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</si>
  <si>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</si>
  <si>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</si>
  <si>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</si>
  <si>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</si>
  <si>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</si>
  <si>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</si>
  <si>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</si>
  <si>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</si>
  <si>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</si>
  <si>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</si>
  <si>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</si>
  <si>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</si>
  <si>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</si>
  <si>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</si>
  <si>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</si>
  <si>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</si>
  <si>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</si>
  <si>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</si>
  <si>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</si>
  <si>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</si>
  <si>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</si>
  <si>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</si>
  <si>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</si>
  <si>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</si>
  <si>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</si>
  <si>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</si>
  <si>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</si>
  <si>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</si>
  <si>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</si>
  <si>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</si>
  <si>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</si>
  <si>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</si>
  <si>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</si>
  <si>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</si>
  <si>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</si>
  <si>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</si>
  <si>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</si>
  <si>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</si>
  <si>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</si>
  <si>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</si>
  <si>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</si>
  <si>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</si>
  <si>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</si>
  <si>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</si>
  <si>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</si>
  <si>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</si>
  <si>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</si>
  <si>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</si>
  <si>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</si>
  <si>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</si>
  <si>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</si>
  <si>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</si>
  <si>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</si>
  <si>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</si>
  <si>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</si>
  <si>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</si>
  <si>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</si>
  <si>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</si>
  <si>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</si>
  <si>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</si>
  <si>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</si>
  <si>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</si>
  <si>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</si>
  <si>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</si>
  <si>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</si>
  <si>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</si>
  <si>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</si>
  <si>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</si>
  <si>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</si>
  <si>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</si>
  <si>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</si>
  <si>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</si>
  <si>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</si>
  <si>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</si>
  <si>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</si>
  <si>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</si>
  <si>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</si>
  <si>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</si>
  <si>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</si>
  <si>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</si>
  <si>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</si>
  <si>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</si>
  <si>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</si>
  <si>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</si>
  <si>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</si>
  <si>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</si>
  <si>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</si>
  <si>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</si>
  <si>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</si>
  <si>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</si>
  <si>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</si>
  <si>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</si>
  <si>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</si>
  <si>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</si>
  <si>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</si>
  <si>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</si>
  <si>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</si>
  <si>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</si>
  <si>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</si>
  <si>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</si>
  <si>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</si>
  <si>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</si>
  <si>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</si>
  <si>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</si>
  <si>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</si>
  <si>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</si>
  <si>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</si>
  <si>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</si>
  <si>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</si>
  <si>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</si>
  <si>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</si>
  <si>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</si>
  <si>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</si>
  <si>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</si>
  <si>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</si>
  <si>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</si>
  <si>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</si>
  <si>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</si>
  <si>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</si>
  <si>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</si>
  <si>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</si>
  <si>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</si>
  <si>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</si>
  <si>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</si>
  <si>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</si>
  <si>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</si>
  <si>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</si>
  <si>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</si>
  <si>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</si>
  <si>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</si>
  <si>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</si>
  <si>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</si>
  <si>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</si>
  <si>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</si>
  <si>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</si>
  <si>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</si>
  <si>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</si>
  <si>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</si>
  <si>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</si>
  <si>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</si>
  <si>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</si>
  <si>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</si>
  <si>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</si>
  <si>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</si>
  <si>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</si>
  <si>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</si>
  <si>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</si>
  <si>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</si>
  <si>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</si>
  <si>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</si>
  <si>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</si>
  <si>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</si>
  <si>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</si>
  <si>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</si>
  <si>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</si>
  <si>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</si>
  <si>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</si>
  <si>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</si>
  <si>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</si>
  <si>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</si>
  <si>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</si>
  <si>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</si>
  <si>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</si>
  <si>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</si>
  <si>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</si>
  <si>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</si>
  <si>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</si>
  <si>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</si>
  <si>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</si>
  <si>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</si>
  <si>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</si>
  <si>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</si>
  <si>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</si>
  <si>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</si>
  <si>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</si>
  <si>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</si>
  <si>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</si>
  <si>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</si>
  <si>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</si>
  <si>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</si>
  <si>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</si>
  <si>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</si>
  <si>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</si>
  <si>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</si>
  <si>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</si>
  <si>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</si>
  <si>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</si>
  <si>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</si>
  <si>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</si>
  <si>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</si>
  <si>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</si>
  <si>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</si>
  <si>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</si>
  <si>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</si>
  <si>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</si>
  <si>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</si>
  <si>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</si>
  <si>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</si>
  <si>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</si>
  <si>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</si>
  <si>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</si>
  <si>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</si>
  <si>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</si>
  <si>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</si>
  <si>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</si>
  <si>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</si>
  <si>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</si>
  <si>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</si>
  <si>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</si>
  <si>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</si>
  <si>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</si>
  <si>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</si>
  <si>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</si>
  <si>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</si>
  <si>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</si>
  <si>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</si>
  <si>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</si>
  <si>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</si>
  <si>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</si>
  <si>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</si>
  <si>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</si>
  <si>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</si>
  <si>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</si>
  <si>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</si>
  <si>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</si>
  <si>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</si>
  <si>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</si>
  <si>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</si>
  <si>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</si>
  <si>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</si>
  <si>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</si>
  <si>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</si>
  <si>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</si>
  <si>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</si>
  <si>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</si>
  <si>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</si>
  <si>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</si>
  <si>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</si>
  <si>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</si>
  <si>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</si>
  <si>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</si>
  <si>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</si>
  <si>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</si>
  <si>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</si>
  <si>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</si>
  <si>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</si>
  <si>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</si>
  <si>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</si>
  <si>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</si>
  <si>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</si>
  <si>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</si>
  <si>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</si>
  <si>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</si>
  <si>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</si>
  <si>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</si>
  <si>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</si>
  <si>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</si>
  <si>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</si>
  <si>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</si>
  <si>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</si>
  <si>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</si>
  <si>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</si>
  <si>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</si>
  <si>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</si>
  <si>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</si>
  <si>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</si>
  <si>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</si>
  <si>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</si>
  <si>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</si>
  <si>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</si>
  <si>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</si>
  <si>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</si>
  <si>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</si>
  <si>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</si>
  <si>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</si>
  <si>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</si>
  <si>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</si>
  <si>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</si>
  <si>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</si>
  <si>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</si>
  <si>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</si>
  <si>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</si>
  <si>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</si>
  <si>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</si>
  <si>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</si>
  <si>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</si>
  <si>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</si>
  <si>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</si>
  <si>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</si>
  <si>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</si>
  <si>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</si>
  <si>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</si>
  <si>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</si>
  <si>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</si>
  <si>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</si>
  <si>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</si>
  <si>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</si>
  <si>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</si>
  <si>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</si>
  <si>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</si>
  <si>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</si>
  <si>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</si>
  <si>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</si>
  <si>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</si>
  <si>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</si>
  <si>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</si>
  <si>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</si>
  <si>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</si>
  <si>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</si>
  <si>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</si>
  <si>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</si>
  <si>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</si>
  <si>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</si>
  <si>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</si>
  <si>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</si>
  <si>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</si>
  <si>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</si>
  <si>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</si>
  <si>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</si>
  <si>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</si>
  <si>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</si>
  <si>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</si>
  <si>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</si>
  <si>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</si>
  <si>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</si>
  <si>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</si>
  <si>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</si>
  <si>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</si>
  <si>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</si>
  <si>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</si>
  <si>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</si>
  <si>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</si>
  <si>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</si>
  <si>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</si>
  <si>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</si>
  <si>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</si>
  <si>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</si>
  <si>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</si>
  <si>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</si>
  <si>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</si>
  <si>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</si>
  <si>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</si>
  <si>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</si>
  <si>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</si>
  <si>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</si>
  <si>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</si>
  <si>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</si>
  <si>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</si>
  <si>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</si>
  <si>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</si>
  <si>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</si>
  <si>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</si>
  <si>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</si>
  <si>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</si>
  <si>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</si>
  <si>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</si>
  <si>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</si>
  <si>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</si>
  <si>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</si>
  <si>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</si>
  <si>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</si>
  <si>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</si>
  <si>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</si>
  <si>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</si>
  <si>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</si>
  <si>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</si>
  <si>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</si>
  <si>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</si>
  <si>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</si>
  <si>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</si>
  <si>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</si>
  <si>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</si>
  <si>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</si>
  <si>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</si>
  <si>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</si>
  <si>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</si>
  <si>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</si>
  <si>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</si>
  <si>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</si>
  <si>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</si>
  <si>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</si>
  <si>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</si>
  <si>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</si>
  <si>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</si>
  <si>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</si>
  <si>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</si>
  <si>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</si>
  <si>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</si>
  <si>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</si>
  <si>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</si>
  <si>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</si>
  <si>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</si>
  <si>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</si>
  <si>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</si>
  <si>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</si>
  <si>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</si>
  <si>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</si>
  <si>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</si>
  <si>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</si>
  <si>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中国における日本理解促進課にかかる経費</t>
    <rPh sb="0" eb="2">
      <t>チュウゴク</t>
    </rPh>
    <rPh sb="6" eb="8">
      <t>ニホン</t>
    </rPh>
    <rPh sb="8" eb="10">
      <t>リカイ</t>
    </rPh>
    <rPh sb="10" eb="13">
      <t>ソクシンカ</t>
    </rPh>
    <rPh sb="17" eb="19">
      <t>ケイヒ</t>
    </rPh>
    <phoneticPr fontId="5"/>
  </si>
  <si>
    <t>アジア大洋州局</t>
    <rPh sb="3" eb="7">
      <t>タイヨウシュウキョク</t>
    </rPh>
    <phoneticPr fontId="5"/>
  </si>
  <si>
    <t>中国・モンゴル第一課</t>
    <rPh sb="0" eb="2">
      <t>チュウゴク</t>
    </rPh>
    <rPh sb="7" eb="10">
      <t>ダイイッカ</t>
    </rPh>
    <phoneticPr fontId="5"/>
  </si>
  <si>
    <t>門脇　仁一</t>
    <rPh sb="0" eb="2">
      <t>カドワキ</t>
    </rPh>
    <rPh sb="3" eb="5">
      <t>ジンイチ</t>
    </rPh>
    <phoneticPr fontId="5"/>
  </si>
  <si>
    <t>外務省設置法第４条第１項</t>
    <rPh sb="0" eb="3">
      <t>ガイムショウ</t>
    </rPh>
    <rPh sb="3" eb="6">
      <t>セッチホウ</t>
    </rPh>
    <rPh sb="6" eb="7">
      <t>ダイ</t>
    </rPh>
    <rPh sb="8" eb="9">
      <t>ジョウ</t>
    </rPh>
    <rPh sb="9" eb="10">
      <t>ダイ</t>
    </rPh>
    <rPh sb="11" eb="12">
      <t>コウ</t>
    </rPh>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</si>
  <si>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</si>
  <si>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</si>
  <si>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t>
  </si>
  <si>
    <t>諸謝金</t>
    <rPh sb="0" eb="1">
      <t>ショ</t>
    </rPh>
    <rPh sb="1" eb="3">
      <t>シャキン</t>
    </rPh>
    <phoneticPr fontId="5"/>
  </si>
  <si>
    <t>中国における対日親近感
の向上</t>
    <phoneticPr fontId="5"/>
  </si>
  <si>
    <t>日本に対して良い／どちら
かといえば良い印象を持つ
中国人の割合</t>
    <phoneticPr fontId="5"/>
  </si>
  <si>
    <t>言論ＮＰＯ・中国国際出版集団「日中共同世論調査」</t>
    <phoneticPr fontId="5"/>
  </si>
  <si>
    <t>冊</t>
    <rPh sb="0" eb="1">
      <t>サツ</t>
    </rPh>
    <phoneticPr fontId="5"/>
  </si>
  <si>
    <t>日本の民主・法治社会等に関する小冊子の作成部数
※令和元年度は印刷部数は最小限に留め，主に，各在外公館で印刷して使用・配布することを想定</t>
    <rPh sb="25" eb="27">
      <t>レイワ</t>
    </rPh>
    <rPh sb="27" eb="30">
      <t>ガンネンド</t>
    </rPh>
    <phoneticPr fontId="5"/>
  </si>
  <si>
    <t>-</t>
  </si>
  <si>
    <t>-</t>
    <phoneticPr fontId="5"/>
  </si>
  <si>
    <t>対日理解促進のための広報ツールとしてのピンバッジ作成個数</t>
  </si>
  <si>
    <t>個</t>
    <rPh sb="0" eb="1">
      <t>コ</t>
    </rPh>
    <phoneticPr fontId="5"/>
  </si>
  <si>
    <t>対日理解促進のための広報用素材作成</t>
  </si>
  <si>
    <t>式</t>
    <rPh sb="0" eb="1">
      <t>シキ</t>
    </rPh>
    <phoneticPr fontId="5"/>
  </si>
  <si>
    <t>対日理解促進のための広報ツールとしてのＸバナーの作成</t>
    <phoneticPr fontId="5"/>
  </si>
  <si>
    <t>ピンバッジ作成総経費／ピンバッジ作成数　　　　　　　　　　　</t>
    <phoneticPr fontId="5"/>
  </si>
  <si>
    <t>　円　/冊</t>
    <rPh sb="1" eb="2">
      <t>エン</t>
    </rPh>
    <rPh sb="4" eb="5">
      <t>サツ</t>
    </rPh>
    <phoneticPr fontId="5"/>
  </si>
  <si>
    <t>円</t>
    <rPh sb="0" eb="1">
      <t>エン</t>
    </rPh>
    <phoneticPr fontId="5"/>
  </si>
  <si>
    <t>160,704/700</t>
    <phoneticPr fontId="5"/>
  </si>
  <si>
    <t>広報用素材作成総経費／作成数　　</t>
    <phoneticPr fontId="5"/>
  </si>
  <si>
    <t>　　式/円</t>
    <rPh sb="2" eb="3">
      <t>シキ</t>
    </rPh>
    <rPh sb="4" eb="5">
      <t>エン</t>
    </rPh>
    <phoneticPr fontId="5"/>
  </si>
  <si>
    <t>560,560/１</t>
    <phoneticPr fontId="5"/>
  </si>
  <si>
    <t>Ｘバナー作成費／Ｘバナー作成数　　　　　　　　　　　　</t>
    <phoneticPr fontId="5"/>
  </si>
  <si>
    <t>　　円/個</t>
    <rPh sb="2" eb="3">
      <t>エン</t>
    </rPh>
    <rPh sb="4" eb="5">
      <t>コ</t>
    </rPh>
    <phoneticPr fontId="5"/>
  </si>
  <si>
    <t>630,000/50</t>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</si>
  <si>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</si>
  <si>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</si>
  <si>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既存の交流事業の着実な実施により，両国国民間の相互理解を推進する。</t>
    <phoneticPr fontId="5"/>
  </si>
  <si>
    <t>ハイレベルの往来を積み重ね、懸案を適切に処理しながら、協力を一層発展させ、日中関係を新たな段階に押し上げ、「日中新時代」を切り開いていく。</t>
    <phoneticPr fontId="5"/>
  </si>
  <si>
    <t>中国の知識層や一般国民が，我が国の選挙制度等民主政治や環境対策等取組について理解を深めることは，日本に対する正確な理解を促進し，
対日世論をより健全な方向に導く上でも重要。</t>
    <phoneticPr fontId="5"/>
  </si>
  <si>
    <t>－</t>
  </si>
  <si>
    <t>－</t>
    <phoneticPr fontId="5"/>
  </si>
  <si>
    <t>「日中新時代」に向けた取組（経済面以外）</t>
    <rPh sb="1" eb="6">
      <t>ニッチュウシンジダイ</t>
    </rPh>
    <phoneticPr fontId="5"/>
  </si>
  <si>
    <t>中国における対日理解を促進する必要がある。</t>
    <rPh sb="0" eb="2">
      <t>チュウゴク</t>
    </rPh>
    <rPh sb="6" eb="10">
      <t>タイニチリカイ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</si>
  <si>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</si>
  <si>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</si>
  <si>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無</t>
  </si>
  <si>
    <t>‐</t>
  </si>
  <si>
    <t>妥当である。</t>
    <rPh sb="0" eb="2">
      <t>ダトウ</t>
    </rPh>
    <phoneticPr fontId="5"/>
  </si>
  <si>
    <t>限定されている。</t>
    <rPh sb="0" eb="2">
      <t>ゲンテイ</t>
    </rPh>
    <phoneticPr fontId="5"/>
  </si>
  <si>
    <t>その時分に合った広報ツールに切り替えることや必要最小限の作成を注意している。</t>
    <rPh sb="2" eb="4">
      <t>ジブン</t>
    </rPh>
    <rPh sb="5" eb="6">
      <t>ア</t>
    </rPh>
    <rPh sb="8" eb="10">
      <t>コウホウ</t>
    </rPh>
    <rPh sb="14" eb="15">
      <t>キ</t>
    </rPh>
    <rPh sb="16" eb="17">
      <t>カ</t>
    </rPh>
    <rPh sb="22" eb="24">
      <t>ヒツヨウ</t>
    </rPh>
    <rPh sb="24" eb="27">
      <t>サイショウゲン</t>
    </rPh>
    <rPh sb="28" eb="30">
      <t>サクセイ</t>
    </rPh>
    <rPh sb="31" eb="33">
      <t>チュウイ</t>
    </rPh>
    <phoneticPr fontId="5"/>
  </si>
  <si>
    <t>概ね成果目標に見合った成果実績となっている。</t>
    <rPh sb="0" eb="1">
      <t>オオム</t>
    </rPh>
    <rPh sb="2" eb="6">
      <t>セイカモクヒョウ</t>
    </rPh>
    <rPh sb="11" eb="13">
      <t>セイカ</t>
    </rPh>
    <rPh sb="13" eb="15">
      <t>ジッセキ</t>
    </rPh>
    <phoneticPr fontId="5"/>
  </si>
  <si>
    <t>事業実施に当たっては，コスト削減の観点から委託業務は必要最小限に抑えると共に，成果物の効果的な活用に努めている。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36" eb="37">
      <t>トモ</t>
    </rPh>
    <rPh sb="39" eb="42">
      <t>セイカブツ</t>
    </rPh>
    <rPh sb="43" eb="46">
      <t>コウカテキ</t>
    </rPh>
    <rPh sb="47" eb="49">
      <t>カツヨウ</t>
    </rPh>
    <rPh sb="50" eb="51">
      <t>ツト</t>
    </rPh>
    <phoneticPr fontId="5"/>
  </si>
  <si>
    <t>ほぼ当初見込みに適う効果を上げている。</t>
    <rPh sb="2" eb="4">
      <t>トウショ</t>
    </rPh>
    <rPh sb="4" eb="6">
      <t>ミコ</t>
    </rPh>
    <rPh sb="8" eb="9">
      <t>カナ</t>
    </rPh>
    <rPh sb="10" eb="12">
      <t>コウカ</t>
    </rPh>
    <rPh sb="13" eb="14">
      <t>ア</t>
    </rPh>
    <phoneticPr fontId="5"/>
  </si>
  <si>
    <t>概ね十分に活用している。</t>
    <rPh sb="0" eb="1">
      <t>オオム</t>
    </rPh>
    <rPh sb="2" eb="4">
      <t>ジュウブン</t>
    </rPh>
    <rPh sb="5" eb="7">
      <t>カツヨウ</t>
    </rPh>
    <phoneticPr fontId="5"/>
  </si>
  <si>
    <t>日中・日モンゴル関係の推進</t>
    <rPh sb="0" eb="2">
      <t>ニッチュウ</t>
    </rPh>
    <rPh sb="3" eb="4">
      <t>ニチ</t>
    </rPh>
    <rPh sb="8" eb="10">
      <t>カンケイ</t>
    </rPh>
    <rPh sb="11" eb="13">
      <t>スイシン</t>
    </rPh>
    <phoneticPr fontId="5"/>
  </si>
  <si>
    <t>関連事業で行っている日中歴史共同研究事業，日中共通課題理解促進の招へい事業により訪日する中国人に対して広報冊子を配布し，日本の民主・法治社会の理解を進めている。</t>
    <phoneticPr fontId="5"/>
  </si>
  <si>
    <t>本事業は，中国における対日理解の促進，及び，対日世論をより健全な方向に導くための事業であり、事業の重要性は高い。
成果物の活用については，更なる効果的な活用の余地は大きい。また，成果物の内容についても，これまでの成果物を踏まえ，より改善・改良
していく余地がある。</t>
    <phoneticPr fontId="5"/>
  </si>
  <si>
    <t>在外公館と連携し，単なる配付にとどまらない，効果的な成果物の活用を引き続き検討・実施していく（例：在外公館広報文化イベントとのコラ
ボレーション，若手研究者等知識層を対象にした勉強会・交流会での活用，など）。
より大きな効果を引き出すべく，冊子コンテンツのみでなくピンバッジなどの広報ツール作成形式の改善を追求する（例：様々な広報ツール作成の他にSNS等ウェブも活用した発信を行う，在外公館から積極的にフィードバックを促し，より効果的な成果物作成につなげる，など）。</t>
    <phoneticPr fontId="5"/>
  </si>
  <si>
    <t>０００６</t>
    <phoneticPr fontId="5"/>
  </si>
  <si>
    <t>４</t>
    <phoneticPr fontId="5"/>
  </si>
  <si>
    <t>新27-01</t>
    <phoneticPr fontId="5"/>
  </si>
  <si>
    <t>諸謝金</t>
    <rPh sb="0" eb="3">
      <t>ショシャキン</t>
    </rPh>
    <phoneticPr fontId="5"/>
  </si>
  <si>
    <t>バナー作成</t>
    <rPh sb="3" eb="5">
      <t>サクセイ</t>
    </rPh>
    <phoneticPr fontId="5"/>
  </si>
  <si>
    <t>株式会社バンテック</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</si>
</sst>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36</xdr:col>
      <xdr:colOff>151972</xdr:colOff>
      <xdr:row>751</xdr:row>
      <xdr:rowOff>7258</xdr:rowOff>
    </xdr:to>
    <xdr:sp macro="" textlink="">
      <xdr:nvSpPr>
        <xdr:cNvPr id="2" name="テキスト ボックス 1"/>
        <xdr:cNvSpPr txBox="1"/>
      </xdr:nvSpPr>
      <xdr:spPr>
        <a:xfrm>
          <a:off x="4655344" y="49268063"/>
          <a:ext cx="2783253" cy="721633"/>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23</xdr:col>
      <xdr:colOff>0</xdr:colOff>
      <xdr:row>752</xdr:row>
      <xdr:rowOff>0</xdr:rowOff>
    </xdr:from>
    <xdr:to>
      <xdr:col>37</xdr:col>
      <xdr:colOff>5897</xdr:colOff>
      <xdr:row>753</xdr:row>
      <xdr:rowOff>288114</xdr:rowOff>
    </xdr:to>
    <xdr:sp macro="" textlink="">
      <xdr:nvSpPr>
        <xdr:cNvPr id="3" name="大かっこ 2"/>
        <xdr:cNvSpPr/>
      </xdr:nvSpPr>
      <xdr:spPr>
        <a:xfrm>
          <a:off x="4655344" y="50339625"/>
          <a:ext cx="2839584" cy="64530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18</xdr:col>
      <xdr:colOff>154780</xdr:colOff>
      <xdr:row>756</xdr:row>
      <xdr:rowOff>35719</xdr:rowOff>
    </xdr:from>
    <xdr:to>
      <xdr:col>40</xdr:col>
      <xdr:colOff>88471</xdr:colOff>
      <xdr:row>758</xdr:row>
      <xdr:rowOff>62153</xdr:rowOff>
    </xdr:to>
    <xdr:sp macro="" textlink="">
      <xdr:nvSpPr>
        <xdr:cNvPr id="6" name="テキスト ボックス 5"/>
        <xdr:cNvSpPr txBox="1"/>
      </xdr:nvSpPr>
      <xdr:spPr>
        <a:xfrm>
          <a:off x="3798093" y="51804094"/>
          <a:ext cx="4386628" cy="74080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lang="ja-JP" altLang="en-US" sz="1200"/>
            <a:t>株式会社バンテック</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29</xdr:col>
      <xdr:colOff>11907</xdr:colOff>
      <xdr:row>754</xdr:row>
      <xdr:rowOff>0</xdr:rowOff>
    </xdr:from>
    <xdr:to>
      <xdr:col>29</xdr:col>
      <xdr:colOff>12986</xdr:colOff>
      <xdr:row>756</xdr:row>
      <xdr:rowOff>284</xdr:rowOff>
    </xdr:to>
    <xdr:cxnSp macro="">
      <xdr:nvCxnSpPr>
        <xdr:cNvPr id="7" name="直線矢印コネクタ 6"/>
        <xdr:cNvCxnSpPr/>
      </xdr:nvCxnSpPr>
      <xdr:spPr>
        <a:xfrm>
          <a:off x="5881688" y="51054000"/>
          <a:ext cx="1079" cy="714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754</xdr:row>
      <xdr:rowOff>297656</xdr:rowOff>
    </xdr:from>
    <xdr:to>
      <xdr:col>42</xdr:col>
      <xdr:colOff>183720</xdr:colOff>
      <xdr:row>755</xdr:row>
      <xdr:rowOff>293123</xdr:rowOff>
    </xdr:to>
    <xdr:sp macro="" textlink="">
      <xdr:nvSpPr>
        <xdr:cNvPr id="9" name="テキスト ボックス 8"/>
        <xdr:cNvSpPr txBox="1"/>
      </xdr:nvSpPr>
      <xdr:spPr>
        <a:xfrm>
          <a:off x="4298157" y="51351656"/>
          <a:ext cx="4386626" cy="352655"/>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119062</xdr:colOff>
      <xdr:row>758</xdr:row>
      <xdr:rowOff>202407</xdr:rowOff>
    </xdr:from>
    <xdr:to>
      <xdr:col>40</xdr:col>
      <xdr:colOff>39147</xdr:colOff>
      <xdr:row>760</xdr:row>
      <xdr:rowOff>131977</xdr:rowOff>
    </xdr:to>
    <xdr:sp macro="" textlink="">
      <xdr:nvSpPr>
        <xdr:cNvPr id="11" name="大かっこ 10"/>
        <xdr:cNvSpPr/>
      </xdr:nvSpPr>
      <xdr:spPr>
        <a:xfrm>
          <a:off x="3762375" y="52685157"/>
          <a:ext cx="4373022" cy="64394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バナー作成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6</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608</v>
      </c>
      <c r="H5" s="555"/>
      <c r="I5" s="555"/>
      <c r="J5" s="555"/>
      <c r="K5" s="555"/>
      <c r="L5" s="555"/>
      <c r="M5" s="556" t="s">
        <v>9</v>
      </c>
      <c r="N5" s="557"/>
      <c r="O5" s="557"/>
      <c r="P5" s="557"/>
      <c r="Q5" s="557"/>
      <c r="R5" s="558"/>
      <c r="S5" s="559" t="s">
        <v>480</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v>
      </c>
      <c r="Q13" s="164"/>
      <c r="R13" s="164"/>
      <c r="S13" s="164"/>
      <c r="T13" s="164"/>
      <c r="U13" s="164"/>
      <c r="V13" s="165"/>
      <c r="W13" s="163">
        <v>1</v>
      </c>
      <c r="X13" s="164"/>
      <c r="Y13" s="164"/>
      <c r="Z13" s="164"/>
      <c r="AA13" s="164"/>
      <c r="AB13" s="164"/>
      <c r="AC13" s="165"/>
      <c r="AD13" s="163">
        <v>1</v>
      </c>
      <c r="AE13" s="164"/>
      <c r="AF13" s="164"/>
      <c r="AG13" s="164"/>
      <c r="AH13" s="164"/>
      <c r="AI13" s="164"/>
      <c r="AJ13" s="165"/>
      <c r="AK13" s="163">
        <v>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v>0</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v>
      </c>
      <c r="Q18" s="170"/>
      <c r="R18" s="170"/>
      <c r="S18" s="170"/>
      <c r="T18" s="170"/>
      <c r="U18" s="170"/>
      <c r="V18" s="171"/>
      <c r="W18" s="169">
        <f>SUM(W13:AC17)</f>
        <v>1</v>
      </c>
      <c r="X18" s="170"/>
      <c r="Y18" s="170"/>
      <c r="Z18" s="170"/>
      <c r="AA18" s="170"/>
      <c r="AB18" s="170"/>
      <c r="AC18" s="171"/>
      <c r="AD18" s="169">
        <f>SUM(AD13:AJ17)</f>
        <v>1</v>
      </c>
      <c r="AE18" s="170"/>
      <c r="AF18" s="170"/>
      <c r="AG18" s="170"/>
      <c r="AH18" s="170"/>
      <c r="AI18" s="170"/>
      <c r="AJ18" s="171"/>
      <c r="AK18" s="169">
        <f>SUM(AK13:AQ17)</f>
        <v>1</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0.2</v>
      </c>
      <c r="Q19" s="164"/>
      <c r="R19" s="164"/>
      <c r="S19" s="164"/>
      <c r="T19" s="164"/>
      <c r="U19" s="164"/>
      <c r="V19" s="165"/>
      <c r="W19" s="163">
        <v>0.6</v>
      </c>
      <c r="X19" s="164"/>
      <c r="Y19" s="164"/>
      <c r="Z19" s="164"/>
      <c r="AA19" s="164"/>
      <c r="AB19" s="164"/>
      <c r="AC19" s="165"/>
      <c r="AD19" s="163">
        <v>0.6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0.2</v>
      </c>
      <c r="Q20" s="535"/>
      <c r="R20" s="535"/>
      <c r="S20" s="535"/>
      <c r="T20" s="535"/>
      <c r="U20" s="535"/>
      <c r="V20" s="535"/>
      <c r="W20" s="535">
        <f t="shared" ref="W20" si="0">IF(W18=0, "-", SUM(W19)/W18)</f>
        <v>0.6</v>
      </c>
      <c r="X20" s="535"/>
      <c r="Y20" s="535"/>
      <c r="Z20" s="535"/>
      <c r="AA20" s="535"/>
      <c r="AB20" s="535"/>
      <c r="AC20" s="535"/>
      <c r="AD20" s="535">
        <f t="shared" ref="AD20" si="1">IF(AD18=0, "-", SUM(AD19)/AD18)</f>
        <v>0.6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0.2</v>
      </c>
      <c r="Q21" s="535"/>
      <c r="R21" s="535"/>
      <c r="S21" s="535"/>
      <c r="T21" s="535"/>
      <c r="U21" s="535"/>
      <c r="V21" s="535"/>
      <c r="W21" s="535">
        <f t="shared" ref="W21" si="2">IF(W19=0, "-", SUM(W19)/SUM(W13,W14))</f>
        <v>0.6</v>
      </c>
      <c r="X21" s="535"/>
      <c r="Y21" s="535"/>
      <c r="Z21" s="535"/>
      <c r="AA21" s="535"/>
      <c r="AB21" s="535"/>
      <c r="AC21" s="535"/>
      <c r="AD21" s="535">
        <f t="shared" ref="AD21" si="3">IF(AD19=0, "-", SUM(AD19)/SUM(AD13,AD14))</f>
        <v>0.6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709</v>
      </c>
      <c r="H23" s="133"/>
      <c r="I23" s="133"/>
      <c r="J23" s="133"/>
      <c r="K23" s="133"/>
      <c r="L23" s="133"/>
      <c r="M23" s="133"/>
      <c r="N23" s="133"/>
      <c r="O23" s="134"/>
      <c r="P23" s="160">
        <v>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customHeight="1">
      <c r="A32" s="511"/>
      <c r="B32" s="509"/>
      <c r="C32" s="509"/>
      <c r="D32" s="509"/>
      <c r="E32" s="509"/>
      <c r="F32" s="510"/>
      <c r="G32" s="536" t="s">
        <v>710</v>
      </c>
      <c r="H32" s="537"/>
      <c r="I32" s="537"/>
      <c r="J32" s="537"/>
      <c r="K32" s="537"/>
      <c r="L32" s="537"/>
      <c r="M32" s="537"/>
      <c r="N32" s="537"/>
      <c r="O32" s="538"/>
      <c r="P32" s="191" t="s">
        <v>711</v>
      </c>
      <c r="Q32" s="191"/>
      <c r="R32" s="191"/>
      <c r="S32" s="191"/>
      <c r="T32" s="191"/>
      <c r="U32" s="191"/>
      <c r="V32" s="191"/>
      <c r="W32" s="191"/>
      <c r="X32" s="233"/>
      <c r="Y32" s="339" t="s">
        <v>50</v>
      </c>
      <c r="Z32" s="545"/>
      <c r="AA32" s="546"/>
      <c r="AB32" s="547" t="s">
        <v>53</v>
      </c>
      <c r="AC32" s="547"/>
      <c r="AD32" s="547"/>
      <c r="AE32" s="363">
        <v>42.2</v>
      </c>
      <c r="AF32" s="364"/>
      <c r="AG32" s="364"/>
      <c r="AH32" s="364"/>
      <c r="AI32" s="363">
        <v>45.9</v>
      </c>
      <c r="AJ32" s="364"/>
      <c r="AK32" s="364"/>
      <c r="AL32" s="364"/>
      <c r="AM32" s="363">
        <v>45.2</v>
      </c>
      <c r="AN32" s="364"/>
      <c r="AO32" s="364"/>
      <c r="AP32" s="364"/>
      <c r="AQ32" s="166"/>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3">
        <v>31.5</v>
      </c>
      <c r="AF33" s="364"/>
      <c r="AG33" s="364"/>
      <c r="AH33" s="364"/>
      <c r="AI33" s="363">
        <v>42.2</v>
      </c>
      <c r="AJ33" s="364"/>
      <c r="AK33" s="364"/>
      <c r="AL33" s="364"/>
      <c r="AM33" s="363"/>
      <c r="AN33" s="364"/>
      <c r="AO33" s="364"/>
      <c r="AP33" s="364"/>
      <c r="AQ33" s="166"/>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134</v>
      </c>
      <c r="AF34" s="364"/>
      <c r="AG34" s="364"/>
      <c r="AH34" s="364"/>
      <c r="AI34" s="363">
        <v>109</v>
      </c>
      <c r="AJ34" s="364"/>
      <c r="AK34" s="364"/>
      <c r="AL34" s="364"/>
      <c r="AM34" s="363"/>
      <c r="AN34" s="364"/>
      <c r="AO34" s="364"/>
      <c r="AP34" s="364"/>
      <c r="AQ34" s="166"/>
      <c r="AR34" s="167"/>
      <c r="AS34" s="167"/>
      <c r="AT34" s="168"/>
      <c r="AU34" s="364"/>
      <c r="AV34" s="364"/>
      <c r="AW34" s="364"/>
      <c r="AX34" s="365"/>
    </row>
    <row r="35" spans="1:51" ht="23.25" customHeight="1">
      <c r="A35" s="891" t="s">
        <v>54</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22.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714</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713</v>
      </c>
      <c r="AC101" s="547"/>
      <c r="AD101" s="547"/>
      <c r="AE101" s="358">
        <v>0</v>
      </c>
      <c r="AF101" s="358"/>
      <c r="AG101" s="358"/>
      <c r="AH101" s="358"/>
      <c r="AI101" s="358">
        <v>0</v>
      </c>
      <c r="AJ101" s="358"/>
      <c r="AK101" s="358"/>
      <c r="AL101" s="358"/>
      <c r="AM101" s="358" t="s">
        <v>716</v>
      </c>
      <c r="AN101" s="358"/>
      <c r="AO101" s="358"/>
      <c r="AP101" s="358"/>
      <c r="AQ101" s="358" t="s">
        <v>716</v>
      </c>
      <c r="AR101" s="358"/>
      <c r="AS101" s="358"/>
      <c r="AT101" s="358"/>
      <c r="AU101" s="363" t="s">
        <v>716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713</v>
      </c>
      <c r="AC102" s="547"/>
      <c r="AD102" s="547"/>
      <c r="AE102" s="358">
        <v>2000</v>
      </c>
      <c r="AF102" s="358"/>
      <c r="AG102" s="358"/>
      <c r="AH102" s="358"/>
      <c r="AI102" s="358">
        <v>100</v>
      </c>
      <c r="AJ102" s="358"/>
      <c r="AK102" s="358"/>
      <c r="AL102" s="358"/>
      <c r="AM102" s="358" t="s">
        <v>716</v>
      </c>
      <c r="AN102" s="358"/>
      <c r="AO102" s="358"/>
      <c r="AP102" s="358"/>
      <c r="AQ102" s="358" t="s">
        <v>716</v>
      </c>
      <c r="AR102" s="358"/>
      <c r="AS102" s="358"/>
      <c r="AT102" s="358"/>
      <c r="AU102" s="371" t="s">
        <v>716</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717</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718</v>
      </c>
      <c r="AC104" s="468"/>
      <c r="AD104" s="469"/>
      <c r="AE104" s="358">
        <v>700</v>
      </c>
      <c r="AF104" s="358"/>
      <c r="AG104" s="358"/>
      <c r="AH104" s="358"/>
      <c r="AI104" s="358" t="s">
        <v>716</v>
      </c>
      <c r="AJ104" s="358"/>
      <c r="AK104" s="358"/>
      <c r="AL104" s="358"/>
      <c r="AM104" s="358" t="s">
        <v>716</v>
      </c>
      <c r="AN104" s="358"/>
      <c r="AO104" s="358"/>
      <c r="AP104" s="358"/>
      <c r="AQ104" s="358" t="s">
        <v>716</v>
      </c>
      <c r="AR104" s="358"/>
      <c r="AS104" s="358"/>
      <c r="AT104" s="358"/>
      <c r="AU104" s="358" t="s">
        <v>716</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718</v>
      </c>
      <c r="AC105" s="404"/>
      <c r="AD105" s="405"/>
      <c r="AE105" s="358">
        <v>0</v>
      </c>
      <c r="AF105" s="358"/>
      <c r="AG105" s="358"/>
      <c r="AH105" s="358"/>
      <c r="AI105" s="358" t="s">
        <v>716</v>
      </c>
      <c r="AJ105" s="358"/>
      <c r="AK105" s="358"/>
      <c r="AL105" s="358"/>
      <c r="AM105" s="358" t="s">
        <v>716</v>
      </c>
      <c r="AN105" s="358"/>
      <c r="AO105" s="358"/>
      <c r="AP105" s="358"/>
      <c r="AQ105" s="358" t="s">
        <v>716</v>
      </c>
      <c r="AR105" s="358"/>
      <c r="AS105" s="358"/>
      <c r="AT105" s="358"/>
      <c r="AU105" s="358" t="s">
        <v>716</v>
      </c>
      <c r="AV105" s="358"/>
      <c r="AW105" s="358"/>
      <c r="AX105" s="359"/>
      <c r="AY105">
        <f>$AY$103</f>
        <v>1</v>
      </c>
    </row>
    <row r="106" spans="1:60" ht="31.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7"/>
      <c r="B107" s="488"/>
      <c r="C107" s="488"/>
      <c r="D107" s="488"/>
      <c r="E107" s="488"/>
      <c r="F107" s="489"/>
      <c r="G107" s="191" t="s">
        <v>719</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720</v>
      </c>
      <c r="AC107" s="468"/>
      <c r="AD107" s="469"/>
      <c r="AE107" s="358" t="s">
        <v>715</v>
      </c>
      <c r="AF107" s="358"/>
      <c r="AG107" s="358"/>
      <c r="AH107" s="358"/>
      <c r="AI107" s="358">
        <v>1</v>
      </c>
      <c r="AJ107" s="358"/>
      <c r="AK107" s="358"/>
      <c r="AL107" s="358"/>
      <c r="AM107" s="358" t="s">
        <v>715</v>
      </c>
      <c r="AN107" s="358"/>
      <c r="AO107" s="358"/>
      <c r="AP107" s="358"/>
      <c r="AQ107" s="358" t="s">
        <v>715</v>
      </c>
      <c r="AR107" s="358"/>
      <c r="AS107" s="358"/>
      <c r="AT107" s="358"/>
      <c r="AU107" s="358" t="s">
        <v>715</v>
      </c>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720</v>
      </c>
      <c r="AC108" s="404"/>
      <c r="AD108" s="405"/>
      <c r="AE108" s="358" t="s">
        <v>715</v>
      </c>
      <c r="AF108" s="358"/>
      <c r="AG108" s="358"/>
      <c r="AH108" s="358"/>
      <c r="AI108" s="358">
        <v>0</v>
      </c>
      <c r="AJ108" s="358"/>
      <c r="AK108" s="358"/>
      <c r="AL108" s="358"/>
      <c r="AM108" s="358" t="s">
        <v>715</v>
      </c>
      <c r="AN108" s="358"/>
      <c r="AO108" s="358"/>
      <c r="AP108" s="358"/>
      <c r="AQ108" s="358" t="s">
        <v>715</v>
      </c>
      <c r="AR108" s="358"/>
      <c r="AS108" s="358"/>
      <c r="AT108" s="358"/>
      <c r="AU108" s="358" t="s">
        <v>715</v>
      </c>
      <c r="AV108" s="358"/>
      <c r="AW108" s="358"/>
      <c r="AX108" s="359"/>
      <c r="AY108">
        <f>$AY$106</f>
        <v>1</v>
      </c>
    </row>
    <row r="109" spans="1:60" ht="31.5"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23.25" customHeight="1">
      <c r="A110" s="487"/>
      <c r="B110" s="488"/>
      <c r="C110" s="488"/>
      <c r="D110" s="488"/>
      <c r="E110" s="488"/>
      <c r="F110" s="489"/>
      <c r="G110" s="191" t="s">
        <v>721</v>
      </c>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t="s">
        <v>718</v>
      </c>
      <c r="AC110" s="468"/>
      <c r="AD110" s="469"/>
      <c r="AE110" s="358" t="s">
        <v>716</v>
      </c>
      <c r="AF110" s="358"/>
      <c r="AG110" s="358"/>
      <c r="AH110" s="358"/>
      <c r="AI110" s="358" t="s">
        <v>716</v>
      </c>
      <c r="AJ110" s="358"/>
      <c r="AK110" s="358"/>
      <c r="AL110" s="358"/>
      <c r="AM110" s="358">
        <v>50</v>
      </c>
      <c r="AN110" s="358"/>
      <c r="AO110" s="358"/>
      <c r="AP110" s="358"/>
      <c r="AQ110" s="358" t="s">
        <v>715</v>
      </c>
      <c r="AR110" s="358"/>
      <c r="AS110" s="358"/>
      <c r="AT110" s="358"/>
      <c r="AU110" s="358" t="s">
        <v>715</v>
      </c>
      <c r="AV110" s="358"/>
      <c r="AW110" s="358"/>
      <c r="AX110" s="359"/>
      <c r="AY110">
        <f>$AY$109</f>
        <v>1</v>
      </c>
    </row>
    <row r="111" spans="1:60" ht="23.25"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t="s">
        <v>718</v>
      </c>
      <c r="AC111" s="404"/>
      <c r="AD111" s="405"/>
      <c r="AE111" s="358" t="s">
        <v>716</v>
      </c>
      <c r="AF111" s="358"/>
      <c r="AG111" s="358"/>
      <c r="AH111" s="358"/>
      <c r="AI111" s="358" t="s">
        <v>716</v>
      </c>
      <c r="AJ111" s="358"/>
      <c r="AK111" s="358"/>
      <c r="AL111" s="358"/>
      <c r="AM111" s="358">
        <v>70</v>
      </c>
      <c r="AN111" s="358"/>
      <c r="AO111" s="358"/>
      <c r="AP111" s="358"/>
      <c r="AQ111" s="358" t="s">
        <v>715</v>
      </c>
      <c r="AR111" s="358"/>
      <c r="AS111" s="358"/>
      <c r="AT111" s="358"/>
      <c r="AU111" s="358" t="s">
        <v>715</v>
      </c>
      <c r="AV111" s="358"/>
      <c r="AW111" s="358"/>
      <c r="AX111" s="359"/>
      <c r="AY111">
        <f>$AY$109</f>
        <v>1</v>
      </c>
    </row>
    <row r="112" spans="1:60" ht="31.5"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724</v>
      </c>
      <c r="AC116" s="301"/>
      <c r="AD116" s="302"/>
      <c r="AE116" s="358">
        <v>230</v>
      </c>
      <c r="AF116" s="358"/>
      <c r="AG116" s="358"/>
      <c r="AH116" s="358"/>
      <c r="AI116" s="358" t="s">
        <v>716</v>
      </c>
      <c r="AJ116" s="358"/>
      <c r="AK116" s="358"/>
      <c r="AL116" s="358"/>
      <c r="AM116" s="358" t="s">
        <v>716</v>
      </c>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723</v>
      </c>
      <c r="AC117" s="343"/>
      <c r="AD117" s="344"/>
      <c r="AE117" s="306" t="s">
        <v>725</v>
      </c>
      <c r="AF117" s="306"/>
      <c r="AG117" s="306"/>
      <c r="AH117" s="306"/>
      <c r="AI117" s="306" t="s">
        <v>716</v>
      </c>
      <c r="AJ117" s="306"/>
      <c r="AK117" s="306"/>
      <c r="AL117" s="306"/>
      <c r="AM117" s="306" t="s">
        <v>716</v>
      </c>
      <c r="AN117" s="306"/>
      <c r="AO117" s="306"/>
      <c r="AP117" s="306"/>
      <c r="AQ117" s="306"/>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724</v>
      </c>
      <c r="AC119" s="301"/>
      <c r="AD119" s="302"/>
      <c r="AE119" s="358" t="s">
        <v>716</v>
      </c>
      <c r="AF119" s="358"/>
      <c r="AG119" s="358"/>
      <c r="AH119" s="358"/>
      <c r="AI119" s="358">
        <v>560560</v>
      </c>
      <c r="AJ119" s="358"/>
      <c r="AK119" s="358"/>
      <c r="AL119" s="358"/>
      <c r="AM119" s="358" t="s">
        <v>716</v>
      </c>
      <c r="AN119" s="358"/>
      <c r="AO119" s="358"/>
      <c r="AP119" s="358"/>
      <c r="AQ119" s="358"/>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727</v>
      </c>
      <c r="AC120" s="343"/>
      <c r="AD120" s="344"/>
      <c r="AE120" s="306" t="s">
        <v>716</v>
      </c>
      <c r="AF120" s="306"/>
      <c r="AG120" s="306"/>
      <c r="AH120" s="306"/>
      <c r="AI120" s="306" t="s">
        <v>728</v>
      </c>
      <c r="AJ120" s="306"/>
      <c r="AK120" s="306"/>
      <c r="AL120" s="306"/>
      <c r="AM120" s="306" t="s">
        <v>716</v>
      </c>
      <c r="AN120" s="306"/>
      <c r="AO120" s="306"/>
      <c r="AP120" s="306"/>
      <c r="AQ120" s="306"/>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729</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t="s">
        <v>724</v>
      </c>
      <c r="AC122" s="301"/>
      <c r="AD122" s="302"/>
      <c r="AE122" s="358" t="s">
        <v>715</v>
      </c>
      <c r="AF122" s="358"/>
      <c r="AG122" s="358"/>
      <c r="AH122" s="358"/>
      <c r="AI122" s="358" t="s">
        <v>715</v>
      </c>
      <c r="AJ122" s="358"/>
      <c r="AK122" s="358"/>
      <c r="AL122" s="358"/>
      <c r="AM122" s="358">
        <v>12600</v>
      </c>
      <c r="AN122" s="358"/>
      <c r="AO122" s="358"/>
      <c r="AP122" s="358"/>
      <c r="AQ122" s="358"/>
      <c r="AR122" s="358"/>
      <c r="AS122" s="358"/>
      <c r="AT122" s="358"/>
      <c r="AU122" s="358"/>
      <c r="AV122" s="358"/>
      <c r="AW122" s="358"/>
      <c r="AX122" s="359"/>
      <c r="AY122">
        <f>$AY$121</f>
        <v>1</v>
      </c>
    </row>
    <row r="123" spans="1:51"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730</v>
      </c>
      <c r="AC123" s="343"/>
      <c r="AD123" s="344"/>
      <c r="AE123" s="306" t="s">
        <v>715</v>
      </c>
      <c r="AF123" s="306"/>
      <c r="AG123" s="306"/>
      <c r="AH123" s="306"/>
      <c r="AI123" s="306" t="s">
        <v>715</v>
      </c>
      <c r="AJ123" s="306"/>
      <c r="AK123" s="306"/>
      <c r="AL123" s="306"/>
      <c r="AM123" s="306" t="s">
        <v>731</v>
      </c>
      <c r="AN123" s="306"/>
      <c r="AO123" s="306"/>
      <c r="AP123" s="306"/>
      <c r="AQ123" s="306"/>
      <c r="AR123" s="306"/>
      <c r="AS123" s="306"/>
      <c r="AT123" s="306"/>
      <c r="AU123" s="306"/>
      <c r="AV123" s="306"/>
      <c r="AW123" s="306"/>
      <c r="AX123" s="307"/>
      <c r="AY123">
        <f>$AY$121</f>
        <v>1</v>
      </c>
    </row>
    <row r="124" spans="1:51" ht="23.25"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1</v>
      </c>
    </row>
    <row r="193" spans="1:51" ht="18.75"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1</v>
      </c>
    </row>
    <row r="194" spans="1:51" ht="39.75" customHeight="1">
      <c r="A194" s="988"/>
      <c r="B194" s="253"/>
      <c r="C194" s="252"/>
      <c r="D194" s="253"/>
      <c r="E194" s="252"/>
      <c r="F194" s="314"/>
      <c r="G194" s="232" t="s">
        <v>738</v>
      </c>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1</v>
      </c>
    </row>
    <row r="195" spans="1:51" ht="39.75"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1</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c r="A214" s="988"/>
      <c r="B214" s="253"/>
      <c r="C214" s="252"/>
      <c r="D214" s="253"/>
      <c r="E214" s="252"/>
      <c r="F214" s="314"/>
      <c r="G214" s="232" t="s">
        <v>739</v>
      </c>
      <c r="H214" s="191"/>
      <c r="I214" s="191"/>
      <c r="J214" s="191"/>
      <c r="K214" s="191"/>
      <c r="L214" s="191"/>
      <c r="M214" s="191"/>
      <c r="N214" s="191"/>
      <c r="O214" s="191"/>
      <c r="P214" s="233"/>
      <c r="Q214" s="975" t="s">
        <v>735</v>
      </c>
      <c r="R214" s="976"/>
      <c r="S214" s="976"/>
      <c r="T214" s="976"/>
      <c r="U214" s="976"/>
      <c r="V214" s="976"/>
      <c r="W214" s="976"/>
      <c r="X214" s="976"/>
      <c r="Y214" s="976"/>
      <c r="Z214" s="976"/>
      <c r="AA214" s="977"/>
      <c r="AB214" s="256"/>
      <c r="AC214" s="257"/>
      <c r="AD214" s="257"/>
      <c r="AE214" s="262" t="s">
        <v>734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c r="A428" s="988"/>
      <c r="B428" s="253"/>
      <c r="C428" s="252"/>
      <c r="D428" s="253"/>
      <c r="E428" s="190" t="s">
        <v>736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thickBo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708</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708</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708</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708</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708</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708</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708</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737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737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708</v>
      </c>
      <c r="AE714" s="588"/>
      <c r="AF714" s="589"/>
      <c r="AG714" s="688" t="s">
        <v>747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708</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708</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708</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708</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708</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700</v>
      </c>
      <c r="D721" s="913"/>
      <c r="E721" s="913"/>
      <c r="F721" s="914"/>
      <c r="G721" s="930"/>
      <c r="H721" s="931"/>
      <c r="I721" s="77" t="str">
        <f>IF(OR(G721="　", G721=""), "", "-")</f>
        <v/>
      </c>
      <c r="J721" s="911">
        <v>9</v>
      </c>
      <c r="K721" s="911"/>
      <c r="L721" s="77" t="str">
        <f>IF(M721="","","-")</f>
        <v/>
      </c>
      <c r="M721" s="78"/>
      <c r="N721" s="908" t="s">
        <v>752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t="s">
        <v>498</v>
      </c>
      <c r="J746" s="113"/>
      <c r="K746" s="100" t="str">
        <f>IF(I746="","","-")</f>
        <v>-</v>
      </c>
      <c r="L746" s="104">
        <v>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t="s">
        <v>305</v>
      </c>
      <c r="J747" s="113"/>
      <c r="K747" s="100" t="str">
        <f>IF(I747="","","-")</f>
        <v>-</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163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759</v>
      </c>
      <c r="H789" s="446"/>
      <c r="I789" s="446"/>
      <c r="J789" s="446"/>
      <c r="K789" s="447"/>
      <c r="L789" s="448" t="s">
        <v>760</v>
      </c>
      <c r="M789" s="449"/>
      <c r="N789" s="449"/>
      <c r="O789" s="449"/>
      <c r="P789" s="449"/>
      <c r="Q789" s="449"/>
      <c r="R789" s="449"/>
      <c r="S789" s="449"/>
      <c r="T789" s="449"/>
      <c r="U789" s="449"/>
      <c r="V789" s="449"/>
      <c r="W789" s="449"/>
      <c r="X789" s="450"/>
      <c r="Y789" s="451">
        <v>0.6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0.6</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761</v>
      </c>
      <c r="D845" s="415"/>
      <c r="E845" s="415"/>
      <c r="F845" s="415"/>
      <c r="G845" s="415"/>
      <c r="H845" s="415"/>
      <c r="I845" s="415"/>
      <c r="J845" s="416"/>
      <c r="K845" s="417"/>
      <c r="L845" s="417"/>
      <c r="M845" s="417"/>
      <c r="N845" s="417"/>
      <c r="O845" s="417"/>
      <c r="P845" s="421" t="s">
        <v>760</v>
      </c>
      <c r="Q845" s="317"/>
      <c r="R845" s="317"/>
      <c r="S845" s="317"/>
      <c r="T845" s="317"/>
      <c r="U845" s="317"/>
      <c r="V845" s="317"/>
      <c r="W845" s="317"/>
      <c r="X845" s="317"/>
      <c r="Y845" s="318">
        <v>0.6</v>
      </c>
      <c r="Z845" s="319"/>
      <c r="AA845" s="319"/>
      <c r="AB845" s="320"/>
      <c r="AC845" s="322" t="s">
        <v>300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P14" sqref="P14"/>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708</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708</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708</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purl.org/dc/terms/"/>
    <ds:schemaRef ds:uri="http://schemas.openxmlformats.org/package/2006/metadata/core-properties"/>
    <ds:schemaRef ds:uri="f357b433-bbcb-42fd-98ee-afe03116e61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SENSUI MANABU</dc:creator>
  <cp:keywords/>
  <dc:description/>
  <cp:lastModifiedBy>情報通信課</cp:lastModifiedBy>
  <cp:revision/>
  <dcterms:created xsi:type="dcterms:W3CDTF">2012-03-13T00:50:25Z</dcterms:created>
  <dcterms:modified xsi:type="dcterms:W3CDTF">2021-08-19T01:23:18Z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