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<sst xmlns="http://schemas.openxmlformats.org/spreadsheetml/2006/main" count="2932" uniqueCount="738">
  <si>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</si>
  <si>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</si>
  <si>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</si>
  <si>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</si>
  <si>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</si>
  <si>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</si>
  <si>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</si>
  <si>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</si>
  <si>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</si>
  <si>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</si>
  <si>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</si>
  <si>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</si>
  <si>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</si>
  <si>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</si>
  <si>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</si>
  <si>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</si>
  <si>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</si>
  <si>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</si>
  <si>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</si>
  <si>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</si>
  <si>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</si>
  <si>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</si>
  <si>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</si>
  <si>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</si>
  <si>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</si>
  <si>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</si>
  <si>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</si>
  <si>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</si>
  <si>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</si>
  <si>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</si>
  <si>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</si>
  <si>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</si>
  <si>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</si>
  <si>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</si>
  <si>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</si>
  <si>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</si>
  <si>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</si>
  <si>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</si>
  <si>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</si>
  <si>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</si>
  <si>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</si>
  <si>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</si>
  <si>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</si>
  <si>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</si>
  <si>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</si>
  <si>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</si>
  <si>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</si>
  <si>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</si>
  <si>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</si>
  <si>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</si>
  <si>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</si>
  <si>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</si>
  <si>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</si>
  <si>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</si>
  <si>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</si>
  <si>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</si>
  <si>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</si>
  <si>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</si>
  <si>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</si>
  <si>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</si>
  <si>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</si>
  <si>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</si>
  <si>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</si>
  <si>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</si>
  <si>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</si>
  <si>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</si>
  <si>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</si>
  <si>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</si>
  <si>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</si>
  <si>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</si>
  <si>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</si>
  <si>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</si>
  <si>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</si>
  <si>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</si>
  <si>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</si>
  <si>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</si>
  <si>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</si>
  <si>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</si>
  <si>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</si>
  <si>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</si>
  <si>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</si>
  <si>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</si>
  <si>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</si>
  <si>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</si>
  <si>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</si>
  <si>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</si>
  <si>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</si>
  <si>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</si>
  <si>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</si>
  <si>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</si>
  <si>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</si>
  <si>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</si>
  <si>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</si>
  <si>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</si>
  <si>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</si>
  <si>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</si>
  <si>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</si>
  <si>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</si>
  <si>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</si>
  <si>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</si>
  <si>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</si>
  <si>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</si>
  <si>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</si>
  <si>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</si>
  <si>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</si>
  <si>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</si>
  <si>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</si>
  <si>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</si>
  <si>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</si>
  <si>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</si>
  <si>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</si>
  <si>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</si>
  <si>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</si>
  <si>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</si>
  <si>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</si>
  <si>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</si>
  <si>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</si>
  <si>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</si>
  <si>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</si>
  <si>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</si>
  <si>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</si>
  <si>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</si>
  <si>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</si>
  <si>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</si>
  <si>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</si>
  <si>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</si>
  <si>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</si>
  <si>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</si>
  <si>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</si>
  <si>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</si>
  <si>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</si>
  <si>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</si>
  <si>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</si>
  <si>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</si>
  <si>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</si>
  <si>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</si>
  <si>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</si>
  <si>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</si>
  <si>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</si>
  <si>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</si>
  <si>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</si>
  <si>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</si>
  <si>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</si>
  <si>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</si>
  <si>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</si>
  <si>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</si>
  <si>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</si>
  <si>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</si>
  <si>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</si>
  <si>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</si>
  <si>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</si>
  <si>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</si>
  <si>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</si>
  <si>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</si>
  <si>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</si>
  <si>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</si>
  <si>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</si>
  <si>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</si>
  <si>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</si>
  <si>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</si>
  <si>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</si>
  <si>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</si>
  <si>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</si>
  <si>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</si>
  <si>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</si>
  <si>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</si>
  <si>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</si>
  <si>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</si>
  <si>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</si>
  <si>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</si>
  <si>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</si>
  <si>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</si>
  <si>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</si>
  <si>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</si>
  <si>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</si>
  <si>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</si>
  <si>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</si>
  <si>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</si>
  <si>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</si>
  <si>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</si>
  <si>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</si>
  <si>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</si>
  <si>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</si>
  <si>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</si>
  <si>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</si>
  <si>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</si>
  <si>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</si>
  <si>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</si>
  <si>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</si>
  <si>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</si>
  <si>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</si>
  <si>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</si>
  <si>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</si>
  <si>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</si>
  <si>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</si>
  <si>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</si>
  <si>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</si>
  <si>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</si>
  <si>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</si>
  <si>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</si>
  <si>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</si>
  <si>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</si>
  <si>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</si>
  <si>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</si>
  <si>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</si>
  <si>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</si>
  <si>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</si>
  <si>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</si>
  <si>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</si>
  <si>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</si>
  <si>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</si>
  <si>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</si>
  <si>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</si>
  <si>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</si>
  <si>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</si>
  <si>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</si>
  <si>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</si>
  <si>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</si>
  <si>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</si>
  <si>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</si>
  <si>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</si>
  <si>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</si>
  <si>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</si>
  <si>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</si>
  <si>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</si>
  <si>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</si>
  <si>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</si>
  <si>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</si>
  <si>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</si>
  <si>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</si>
  <si>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</si>
  <si>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</si>
  <si>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</si>
  <si>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</si>
  <si>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</si>
  <si>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</si>
  <si>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</si>
  <si>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</si>
  <si>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</si>
  <si>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</si>
  <si>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</si>
  <si>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</si>
  <si>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</si>
  <si>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</si>
  <si>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</si>
  <si>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</si>
  <si>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</si>
  <si>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</si>
  <si>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</si>
  <si>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</si>
  <si>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</si>
  <si>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</si>
  <si>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</si>
  <si>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</si>
  <si>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</si>
  <si>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</si>
  <si>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</si>
  <si>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</si>
  <si>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</si>
  <si>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</si>
  <si>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</si>
  <si>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</si>
  <si>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</si>
  <si>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</si>
  <si>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</si>
  <si>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</si>
  <si>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</si>
  <si>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</si>
  <si>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</si>
  <si>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</si>
  <si>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</si>
  <si>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</si>
  <si>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</si>
  <si>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</si>
  <si>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</si>
  <si>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</si>
  <si>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</si>
  <si>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</si>
  <si>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</si>
  <si>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</si>
  <si>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</si>
  <si>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</si>
  <si>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</si>
  <si>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</si>
  <si>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</si>
  <si>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</si>
  <si>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</si>
  <si>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</si>
  <si>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</si>
  <si>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</si>
  <si>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</si>
  <si>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</si>
  <si>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</si>
  <si>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</si>
  <si>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</si>
  <si>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</si>
  <si>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</si>
  <si>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</si>
  <si>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</si>
  <si>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</si>
  <si>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</si>
  <si>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</si>
  <si>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</si>
  <si>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</si>
  <si>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</si>
  <si>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</si>
  <si>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</si>
  <si>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</si>
  <si>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</si>
  <si>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</si>
  <si>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</si>
  <si>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</si>
  <si>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</si>
  <si>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</si>
  <si>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</si>
  <si>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</si>
  <si>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</si>
  <si>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</si>
  <si>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</si>
  <si>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</si>
  <si>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</si>
  <si>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</si>
  <si>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</si>
  <si>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</si>
  <si>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</si>
  <si>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</si>
  <si>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</si>
  <si>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</si>
  <si>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</si>
  <si>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</si>
  <si>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</si>
  <si>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</si>
  <si>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</si>
  <si>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</si>
  <si>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</si>
  <si>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</si>
  <si>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</si>
  <si>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</si>
  <si>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</si>
  <si>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</si>
  <si>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</si>
  <si>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</si>
  <si>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</si>
  <si>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</si>
  <si>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</si>
  <si>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</si>
  <si>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</si>
  <si>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</si>
  <si>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</si>
  <si>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</si>
  <si>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</si>
  <si>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</si>
  <si>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</si>
  <si>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</si>
  <si>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</si>
  <si>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</si>
  <si>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</si>
  <si>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</si>
  <si>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</si>
  <si>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</si>
  <si>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</si>
  <si>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</si>
  <si>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</si>
  <si>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</si>
  <si>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</si>
  <si>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</si>
  <si>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</si>
  <si>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</si>
  <si>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</si>
  <si>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</si>
  <si>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</si>
  <si>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</si>
  <si>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</si>
  <si>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</si>
  <si>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</si>
  <si>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</si>
  <si>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</si>
  <si>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</si>
  <si>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</si>
  <si>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</si>
  <si>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</si>
  <si>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</si>
  <si>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</si>
  <si>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</si>
  <si>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</si>
  <si>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</si>
  <si>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</si>
  <si>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</si>
  <si>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</si>
  <si>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</si>
  <si>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</si>
  <si>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</si>
  <si>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</si>
  <si>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</si>
  <si>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</si>
  <si>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</si>
  <si>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</si>
  <si>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</si>
  <si>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</si>
  <si>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</si>
  <si>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</si>
  <si>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</si>
  <si>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</si>
  <si>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</si>
  <si>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</si>
  <si>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</si>
  <si>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</si>
  <si>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</si>
  <si>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</si>
  <si>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</si>
  <si>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</si>
  <si>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</si>
  <si>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</si>
  <si>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</si>
  <si>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</si>
  <si>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</si>
  <si>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</si>
  <si>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</si>
  <si>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</si>
  <si>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</si>
  <si>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</si>
  <si>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</si>
  <si>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</si>
  <si>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</si>
  <si>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</si>
  <si>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</si>
  <si>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</si>
  <si>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</si>
  <si>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</si>
  <si>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</si>
  <si>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</si>
  <si>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</si>
  <si>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</si>
  <si>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</si>
  <si>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</si>
  <si>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</si>
  <si>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</si>
  <si>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</si>
  <si>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</si>
  <si>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</si>
  <si>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</si>
  <si>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</si>
  <si>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</si>
  <si>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</si>
  <si>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</si>
  <si>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</si>
  <si>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</si>
  <si>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</si>
  <si>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</si>
  <si>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</si>
  <si>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</si>
  <si>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</si>
  <si>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</si>
  <si>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</si>
  <si>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</si>
  <si>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</si>
  <si>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</si>
  <si>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</si>
  <si>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</si>
  <si>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</si>
  <si>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</si>
  <si>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</si>
  <si>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</si>
  <si>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</si>
  <si>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</si>
  <si>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</si>
  <si>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</si>
  <si>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</si>
  <si>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</si>
  <si>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</si>
  <si>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</si>
  <si>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</si>
  <si>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</si>
  <si>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</si>
  <si>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</si>
  <si>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</si>
  <si>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</si>
  <si>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</si>
  <si>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</si>
  <si>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</si>
  <si>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</si>
  <si>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</si>
  <si>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</si>
  <si>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</si>
  <si>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</si>
  <si>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</si>
  <si>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</si>
  <si>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</si>
  <si>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</si>
  <si>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</si>
  <si>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</si>
  <si>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</si>
  <si>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</si>
  <si>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</si>
  <si>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</si>
  <si>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</si>
  <si>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</si>
  <si>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</si>
  <si>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</si>
  <si>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</si>
  <si>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</si>
  <si>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</si>
  <si>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</si>
  <si>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</si>
  <si>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</si>
  <si>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</si>
  <si>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</si>
  <si>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</si>
  <si>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</si>
  <si>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</si>
  <si>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</si>
  <si>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</si>
  <si>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</si>
  <si>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</si>
  <si>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</si>
  <si>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</si>
  <si>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</si>
  <si>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</si>
  <si>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</si>
  <si>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</si>
  <si>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</si>
  <si>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</si>
  <si>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</si>
  <si>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</si>
  <si>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</si>
  <si>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</si>
  <si>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</si>
  <si>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</si>
  <si>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</si>
  <si>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</si>
  <si>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</si>
  <si>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</si>
  <si>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</si>
  <si>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</si>
  <si>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</si>
  <si>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</si>
  <si>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</si>
  <si>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</si>
  <si>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</si>
  <si>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</si>
  <si>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</si>
  <si>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</si>
  <si>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</si>
  <si>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</si>
  <si>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</si>
  <si>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</si>
  <si>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</si>
  <si>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</si>
  <si>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</si>
  <si>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</si>
  <si>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</si>
  <si>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</si>
  <si>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</si>
  <si>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</si>
  <si>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</si>
  <si>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</si>
  <si>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</si>
  <si>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</si>
  <si>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</si>
  <si>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</si>
  <si>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</si>
  <si>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</si>
  <si>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</si>
  <si>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</si>
  <si>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</si>
  <si>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</si>
  <si>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</si>
  <si>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</si>
  <si>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</si>
  <si>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</si>
  <si>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</si>
  <si>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</si>
  <si>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</si>
  <si>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</si>
  <si>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</si>
  <si>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</si>
  <si>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</si>
  <si>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</si>
  <si>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</si>
  <si>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</si>
  <si>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</si>
  <si>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</si>
  <si>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</si>
  <si>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</si>
  <si>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</si>
  <si>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</si>
  <si>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</si>
  <si>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</si>
  <si>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</si>
  <si>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</si>
  <si>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</si>
  <si>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</si>
  <si>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</si>
  <si>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</si>
  <si>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</si>
  <si>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</si>
  <si>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</si>
  <si>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</si>
  <si>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</si>
  <si>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</si>
  <si>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</si>
  <si>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</si>
  <si>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</si>
  <si>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</si>
  <si>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</si>
  <si>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</si>
  <si>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</si>
  <si>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</si>
  <si>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</si>
  <si>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</si>
  <si>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</si>
  <si>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</si>
  <si>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</si>
  <si>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</si>
  <si>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</si>
  <si>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</si>
  <si>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</si>
  <si>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</si>
  <si>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</si>
  <si>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</si>
  <si>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</si>
  <si>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</si>
  <si>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</si>
  <si>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</si>
  <si>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</si>
  <si>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</si>
  <si>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</si>
  <si>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</si>
  <si>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</si>
  <si>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</si>
  <si>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</si>
  <si>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</si>
  <si>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</si>
  <si>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</si>
  <si>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</si>
  <si>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</si>
  <si>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</si>
  <si>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</si>
  <si>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</si>
  <si>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</si>
  <si>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</si>
  <si>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</si>
  <si>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</si>
  <si>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</si>
  <si>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</si>
  <si>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</si>
  <si>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</si>
  <si>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</si>
  <si>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</si>
  <si>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</si>
  <si>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</si>
  <si>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</si>
  <si>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</si>
  <si>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</si>
  <si>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</si>
  <si>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</si>
  <si>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</si>
  <si>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</si>
  <si>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</si>
  <si>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</si>
  <si>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</si>
  <si>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</si>
  <si>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</si>
  <si>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</si>
  <si>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</si>
  <si>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</si>
  <si>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</si>
  <si>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</si>
  <si>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</si>
  <si>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</si>
  <si>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</si>
  <si>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</si>
  <si>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</si>
  <si>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</si>
  <si>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</si>
  <si>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</si>
  <si>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</si>
  <si>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</si>
  <si>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</si>
  <si>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</si>
  <si>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</si>
  <si>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</si>
  <si>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</si>
  <si>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</si>
  <si>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</si>
  <si>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</si>
  <si>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</si>
  <si>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</si>
  <si>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</si>
  <si>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</si>
  <si>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</si>
  <si>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</si>
  <si>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</si>
  <si>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</si>
  <si>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</si>
  <si>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</si>
  <si>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</si>
  <si>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</si>
  <si>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</si>
  <si>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</si>
  <si>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</si>
  <si>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</si>
  <si>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旧外地関係整理</t>
    <rPh sb="0" eb="1">
      <t>キュウ</t>
    </rPh>
    <rPh sb="1" eb="3">
      <t>ガイチ</t>
    </rPh>
    <rPh sb="3" eb="5">
      <t>カンケイ</t>
    </rPh>
    <rPh sb="5" eb="7">
      <t>セイリ</t>
    </rPh>
    <phoneticPr fontId="5"/>
  </si>
  <si>
    <t>アジア大洋州局</t>
    <rPh sb="3" eb="7">
      <t>タイヨウシュウキョク</t>
    </rPh>
    <phoneticPr fontId="5"/>
  </si>
  <si>
    <t>地域政策参事官室</t>
    <rPh sb="0" eb="8">
      <t>チイキセイサクサンジカンシツ</t>
    </rPh>
    <phoneticPr fontId="5"/>
  </si>
  <si>
    <t>参事官　江碕　智三郎</t>
    <rPh sb="0" eb="3">
      <t>サンジカン</t>
    </rPh>
    <rPh sb="4" eb="6">
      <t>エサキ</t>
    </rPh>
    <rPh sb="7" eb="10">
      <t>トモサブロウ</t>
    </rPh>
    <phoneticPr fontId="5"/>
  </si>
  <si>
    <t>○</t>
  </si>
  <si>
    <t>外務省設置法第４条，外務省組織令第３８条</t>
    <phoneticPr fontId="5"/>
  </si>
  <si>
    <t>「一般職の職員の給与に関する法律」附則第３項
平成28年外務省告示第62号</t>
    <phoneticPr fontId="5"/>
  </si>
  <si>
    <t>旧外地官署（朝鮮総督府，台湾総督府，樺太庁，関東局及び南洋庁）に関連する各種整理事務を行うこと。</t>
    <phoneticPr fontId="5"/>
  </si>
  <si>
    <t>旧外地官署が行った行政行為等の事実証明事務，旧外地官署所属職員帰還に直接関係ある事務，旧外地関係職員の戦没者叙勲に関する事務。
旧外地特別会計に属する債務のうち，正当な請求が行われるものに対する支払を行うこと。</t>
    <phoneticPr fontId="5"/>
  </si>
  <si>
    <t>旧外地特別会計に属する債務の処理</t>
    <phoneticPr fontId="5"/>
  </si>
  <si>
    <t>人件費</t>
    <phoneticPr fontId="5"/>
  </si>
  <si>
    <t>旅費</t>
    <phoneticPr fontId="5"/>
  </si>
  <si>
    <t>旧外地官署所属機関職員が帰還。
旧外地特別会計に属する債務の精算。</t>
    <phoneticPr fontId="5"/>
  </si>
  <si>
    <t>支給申請に基づく実施回数又は請求に基づく支払回数</t>
    <phoneticPr fontId="5"/>
  </si>
  <si>
    <t>回</t>
    <rPh sb="0" eb="1">
      <t>カイ</t>
    </rPh>
    <phoneticPr fontId="5"/>
  </si>
  <si>
    <t>未帰還職員が帰還し，支給申請を行った場合の給与及び退職金の支払い。
又は旧外地特別会計に属する債権に関する正当な請求に対する支払。</t>
    <phoneticPr fontId="5"/>
  </si>
  <si>
    <t>未帰還職員の帰還
俸給：@40円×439月=18千円
退職手当：6,000円×5,910.0/100日＝355千円
執行額／件</t>
    <phoneticPr fontId="5"/>
  </si>
  <si>
    <t>人</t>
    <rPh sb="0" eb="1">
      <t>ヒト</t>
    </rPh>
    <phoneticPr fontId="5"/>
  </si>
  <si>
    <t>執行額/件数</t>
    <phoneticPr fontId="5"/>
  </si>
  <si>
    <t>０</t>
    <phoneticPr fontId="5"/>
  </si>
  <si>
    <t>基本目標Ⅰ　地域別外交</t>
    <phoneticPr fontId="5"/>
  </si>
  <si>
    <t>Ⅰ－１　アジア大洋州地域外交
個別分野１　東アジアにおける地域協力の強化</t>
    <phoneticPr fontId="5"/>
  </si>
  <si>
    <t>帰還職員への支給事案は昭和51年度以降発生していないが，支給根拠となる法律が現存する以上，最低限の予算（1名分）を確保するもの。また，旧外地特別会計に属する政府に対する債権を有する国民が潜在的に存在し得る以上，対応に必要な予算を確保するもの。</t>
    <phoneticPr fontId="5"/>
  </si>
  <si>
    <t>国家公務員一般職給与の支払いは国の業務。政府に対する債権について正当な請求が行われる場合には，これに応じるのが政府の義務。</t>
    <phoneticPr fontId="5"/>
  </si>
  <si>
    <t>支払には法的根拠が現存するため。</t>
    <phoneticPr fontId="5"/>
  </si>
  <si>
    <t>‐</t>
  </si>
  <si>
    <t>帰還職員が皆無であったため給与支給がなかった。政府に対する債権について正当な請求が行われる場合のみ，政府の責務として，これに応じ支払っている。</t>
    <phoneticPr fontId="5"/>
  </si>
  <si>
    <t>旧外地特別会計に属する債務の精算が１件行われたが，帰還職員が皆無であったため給与支給はなかった。１件の支払いという目標値に対して，右のとおり実際に１件の支払いを行った。</t>
    <phoneticPr fontId="5"/>
  </si>
  <si>
    <t>旧外地特別会計に属する債務の精算が１件行われたが，帰還職員が皆無であったため給与支払いはなかった。１件の支払いの見込みに対して，右のとおり実際に１件の支払いを行った。</t>
    <phoneticPr fontId="5"/>
  </si>
  <si>
    <t>旧外地関係整理事務を行う上で，必要最小限の水準と考えている。</t>
    <phoneticPr fontId="5"/>
  </si>
  <si>
    <t>当該案件が生じた場合に備え，必要最小限の予算を計上していく。</t>
    <phoneticPr fontId="5"/>
  </si>
  <si>
    <t>378</t>
    <phoneticPr fontId="5"/>
  </si>
  <si>
    <t>325</t>
    <phoneticPr fontId="5"/>
  </si>
  <si>
    <t>231</t>
    <phoneticPr fontId="5"/>
  </si>
  <si>
    <t>3</t>
    <phoneticPr fontId="5"/>
  </si>
  <si>
    <t>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</si>
</sst>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122465</xdr:colOff>
      <xdr:row>748</xdr:row>
      <xdr:rowOff>244930</xdr:rowOff>
    </xdr:from>
    <xdr:to>
      <xdr:col>16</xdr:col>
      <xdr:colOff>14902</xdr:colOff>
      <xdr:row>751</xdr:row>
      <xdr:rowOff>104078</xdr:rowOff>
    </xdr:to>
    <xdr:sp macro="" textlink="">
      <xdr:nvSpPr>
        <xdr:cNvPr id="2" name="テキスト ボックス 1">
          <a:extLst>
            <a:ext uri="{FF2B5EF4-FFF2-40B4-BE49-F238E27FC236}">
              <a16:creationId xmlns:a16="http://schemas.microsoft.com/office/drawing/2014/main" id="{4CA56D93-373C-4504-826A-B2D72C5D1D8F}"/>
            </a:ext>
          </a:extLst>
        </xdr:cNvPr>
        <xdr:cNvSpPr txBox="1"/>
      </xdr:nvSpPr>
      <xdr:spPr>
        <a:xfrm>
          <a:off x="1347108" y="39066109"/>
          <a:ext cx="1933508" cy="9205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p>
        <a:p>
          <a:pPr algn="ctr"/>
          <a:r>
            <a:rPr kumimoji="1" lang="ja-JP" altLang="en-US" sz="1100"/>
            <a:t>０百万円</a:t>
          </a:r>
          <a:endParaRPr kumimoji="1" lang="en-US" altLang="ja-JP" sz="1100"/>
        </a:p>
      </xdr:txBody>
    </xdr:sp>
    <xdr:clientData/>
  </xdr:twoCellAnchor>
  <xdr:twoCellAnchor>
    <xdr:from>
      <xdr:col>16</xdr:col>
      <xdr:colOff>149678</xdr:colOff>
      <xdr:row>748</xdr:row>
      <xdr:rowOff>299357</xdr:rowOff>
    </xdr:from>
    <xdr:to>
      <xdr:col>31</xdr:col>
      <xdr:colOff>136072</xdr:colOff>
      <xdr:row>750</xdr:row>
      <xdr:rowOff>198155</xdr:rowOff>
    </xdr:to>
    <xdr:sp macro="" textlink="">
      <xdr:nvSpPr>
        <xdr:cNvPr id="3" name="大かっこ 2">
          <a:extLst>
            <a:ext uri="{FF2B5EF4-FFF2-40B4-BE49-F238E27FC236}">
              <a16:creationId xmlns:a16="http://schemas.microsoft.com/office/drawing/2014/main" id="{94F8C44A-0D6E-4401-87A9-3674A87DB28F}"/>
            </a:ext>
          </a:extLst>
        </xdr:cNvPr>
        <xdr:cNvSpPr/>
      </xdr:nvSpPr>
      <xdr:spPr>
        <a:xfrm>
          <a:off x="3415392" y="39120536"/>
          <a:ext cx="3048001" cy="606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122464</xdr:colOff>
      <xdr:row>748</xdr:row>
      <xdr:rowOff>353784</xdr:rowOff>
    </xdr:from>
    <xdr:to>
      <xdr:col>30</xdr:col>
      <xdr:colOff>95250</xdr:colOff>
      <xdr:row>750</xdr:row>
      <xdr:rowOff>165397</xdr:rowOff>
    </xdr:to>
    <xdr:sp macro="" textlink="">
      <xdr:nvSpPr>
        <xdr:cNvPr id="5" name="テキスト ボックス 4">
          <a:extLst>
            <a:ext uri="{FF2B5EF4-FFF2-40B4-BE49-F238E27FC236}">
              <a16:creationId xmlns:a16="http://schemas.microsoft.com/office/drawing/2014/main" id="{6BC4C25C-0051-4814-914B-2870154E86BE}"/>
            </a:ext>
          </a:extLst>
        </xdr:cNvPr>
        <xdr:cNvSpPr txBox="1"/>
      </xdr:nvSpPr>
      <xdr:spPr>
        <a:xfrm>
          <a:off x="3592285" y="39174963"/>
          <a:ext cx="2626179" cy="51918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旧外地特別会計に属する債務の処理</a:t>
          </a:r>
          <a:endParaRPr kumimoji="1" lang="en-US" altLang="ja-JP" sz="1100"/>
        </a:p>
      </xdr:txBody>
    </xdr:sp>
    <xdr:clientData/>
  </xdr:twoCellAnchor>
  <xdr:twoCellAnchor>
    <xdr:from>
      <xdr:col>34</xdr:col>
      <xdr:colOff>27214</xdr:colOff>
      <xdr:row>748</xdr:row>
      <xdr:rowOff>244927</xdr:rowOff>
    </xdr:from>
    <xdr:to>
      <xdr:col>43</xdr:col>
      <xdr:colOff>151836</xdr:colOff>
      <xdr:row>751</xdr:row>
      <xdr:rowOff>115921</xdr:rowOff>
    </xdr:to>
    <xdr:sp macro="" textlink="">
      <xdr:nvSpPr>
        <xdr:cNvPr id="7" name="テキスト ボックス 6">
          <a:extLst>
            <a:ext uri="{FF2B5EF4-FFF2-40B4-BE49-F238E27FC236}">
              <a16:creationId xmlns:a16="http://schemas.microsoft.com/office/drawing/2014/main" id="{0BAE4842-0A77-4E76-A5E7-AC727011EBE6}"/>
            </a:ext>
          </a:extLst>
        </xdr:cNvPr>
        <xdr:cNvSpPr txBox="1"/>
      </xdr:nvSpPr>
      <xdr:spPr>
        <a:xfrm>
          <a:off x="6966857" y="39066106"/>
          <a:ext cx="1961586" cy="9323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個人</a:t>
          </a:r>
          <a:endParaRPr kumimoji="1" lang="en-US" altLang="ja-JP" sz="1100"/>
        </a:p>
        <a:p>
          <a:pPr algn="ctr"/>
          <a:r>
            <a:rPr kumimoji="1" lang="ja-JP" altLang="en-US" sz="1100"/>
            <a:t>０百万円</a:t>
          </a:r>
          <a:endParaRPr kumimoji="1" lang="en-US" altLang="ja-JP" sz="1100"/>
        </a:p>
        <a:p>
          <a:pPr algn="ctr"/>
          <a:endParaRPr kumimoji="1" lang="en-US" altLang="ja-JP" sz="1100"/>
        </a:p>
      </xdr:txBody>
    </xdr:sp>
    <xdr:clientData/>
  </xdr:twoCellAnchor>
  <xdr:twoCellAnchor>
    <xdr:from>
      <xdr:col>17</xdr:col>
      <xdr:colOff>13607</xdr:colOff>
      <xdr:row>750</xdr:row>
      <xdr:rowOff>340179</xdr:rowOff>
    </xdr:from>
    <xdr:to>
      <xdr:col>32</xdr:col>
      <xdr:colOff>136071</xdr:colOff>
      <xdr:row>750</xdr:row>
      <xdr:rowOff>352425</xdr:rowOff>
    </xdr:to>
    <xdr:cxnSp macro="">
      <xdr:nvCxnSpPr>
        <xdr:cNvPr id="9" name="直線矢印コネクタ 8">
          <a:extLst>
            <a:ext uri="{FF2B5EF4-FFF2-40B4-BE49-F238E27FC236}">
              <a16:creationId xmlns:a16="http://schemas.microsoft.com/office/drawing/2014/main" id="{81E96200-C46D-45C1-AC2E-F960B432AF91}"/>
            </a:ext>
          </a:extLst>
        </xdr:cNvPr>
        <xdr:cNvCxnSpPr/>
      </xdr:nvCxnSpPr>
      <xdr:spPr>
        <a:xfrm>
          <a:off x="3483428" y="39868929"/>
          <a:ext cx="3184072" cy="122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700</v>
      </c>
      <c r="AK2" s="941"/>
      <c r="AL2" s="941"/>
      <c r="AM2" s="941"/>
      <c r="AN2" s="98" t="s">
        <v>1</v>
      </c>
      <c r="AO2" s="941">
        <v>20</v>
      </c>
      <c r="AP2" s="941"/>
      <c r="AQ2" s="941"/>
      <c r="AR2" s="99" t="s">
        <v>1</v>
      </c>
      <c r="AS2" s="947">
        <v>3</v>
      </c>
      <c r="AT2" s="947"/>
      <c r="AU2" s="947"/>
      <c r="AV2" s="98" t="str">
        <f>IF(AW2="","","-")</f>
        <v>-</v>
      </c>
      <c r="AW2" s="907">
        <v>1</v>
      </c>
      <c r="AX2" s="907"/>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454</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0.75"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19" t="s">
        <v>13</v>
      </c>
      <c r="Z7" s="439"/>
      <c r="AA7" s="439"/>
      <c r="AB7" s="439"/>
      <c r="AC7" s="439"/>
      <c r="AD7" s="920"/>
      <c r="AE7" s="908" t="s">
        <v>708</v>
      </c>
      <c r="AF7" s="909"/>
      <c r="AG7" s="909"/>
      <c r="AH7" s="909"/>
      <c r="AI7" s="909"/>
      <c r="AJ7" s="909"/>
      <c r="AK7" s="909"/>
      <c r="AL7" s="909"/>
      <c r="AM7" s="909"/>
      <c r="AN7" s="909"/>
      <c r="AO7" s="909"/>
      <c r="AP7" s="909"/>
      <c r="AQ7" s="909"/>
      <c r="AR7" s="909"/>
      <c r="AS7" s="909"/>
      <c r="AT7" s="909"/>
      <c r="AU7" s="909"/>
      <c r="AV7" s="909"/>
      <c r="AW7" s="909"/>
      <c r="AX7" s="910"/>
    </row>
    <row r="8" spans="1:50" ht="26.25" customHeight="1">
      <c r="A8" s="494" t="s">
        <v>14</v>
      </c>
      <c r="B8" s="495"/>
      <c r="C8" s="495"/>
      <c r="D8" s="495"/>
      <c r="E8" s="495"/>
      <c r="F8" s="496"/>
      <c r="G8" s="942" t="str">
        <f>入力規則等!A27</f>
        <v>-</v>
      </c>
      <c r="H8" s="718"/>
      <c r="I8" s="718"/>
      <c r="J8" s="718"/>
      <c r="K8" s="718"/>
      <c r="L8" s="718"/>
      <c r="M8" s="718"/>
      <c r="N8" s="718"/>
      <c r="O8" s="718"/>
      <c r="P8" s="718"/>
      <c r="Q8" s="718"/>
      <c r="R8" s="718"/>
      <c r="S8" s="718"/>
      <c r="T8" s="718"/>
      <c r="U8" s="718"/>
      <c r="V8" s="718"/>
      <c r="W8" s="718"/>
      <c r="X8" s="943"/>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1.75" customHeight="1">
      <c r="A9" s="844" t="s">
        <v>16</v>
      </c>
      <c r="B9" s="845"/>
      <c r="C9" s="845"/>
      <c r="D9" s="845"/>
      <c r="E9" s="845"/>
      <c r="F9" s="845"/>
      <c r="G9" s="846" t="s">
        <v>709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1.75" customHeight="1">
      <c r="A10" s="658" t="s">
        <v>17</v>
      </c>
      <c r="B10" s="659"/>
      <c r="C10" s="659"/>
      <c r="D10" s="659"/>
      <c r="E10" s="659"/>
      <c r="F10" s="659"/>
      <c r="G10" s="752" t="s">
        <v>710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30.75" customHeight="1">
      <c r="A11" s="658" t="s">
        <v>18</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60" t="s">
        <v>19</v>
      </c>
      <c r="B12" s="961"/>
      <c r="C12" s="961"/>
      <c r="D12" s="961"/>
      <c r="E12" s="961"/>
      <c r="F12" s="962"/>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49</v>
      </c>
      <c r="Q13" s="656"/>
      <c r="R13" s="656"/>
      <c r="S13" s="656"/>
      <c r="T13" s="656"/>
      <c r="U13" s="656"/>
      <c r="V13" s="657"/>
      <c r="W13" s="655">
        <v>37</v>
      </c>
      <c r="X13" s="656"/>
      <c r="Y13" s="656"/>
      <c r="Z13" s="656"/>
      <c r="AA13" s="656"/>
      <c r="AB13" s="656"/>
      <c r="AC13" s="657"/>
      <c r="AD13" s="655">
        <v>16</v>
      </c>
      <c r="AE13" s="656"/>
      <c r="AF13" s="656"/>
      <c r="AG13" s="656"/>
      <c r="AH13" s="656"/>
      <c r="AI13" s="656"/>
      <c r="AJ13" s="657"/>
      <c r="AK13" s="655">
        <v>11</v>
      </c>
      <c r="AL13" s="656"/>
      <c r="AM13" s="656"/>
      <c r="AN13" s="656"/>
      <c r="AO13" s="656"/>
      <c r="AP13" s="656"/>
      <c r="AQ13" s="657"/>
      <c r="AR13" s="916"/>
      <c r="AS13" s="917"/>
      <c r="AT13" s="917"/>
      <c r="AU13" s="917"/>
      <c r="AV13" s="917"/>
      <c r="AW13" s="917"/>
      <c r="AX13" s="918"/>
    </row>
    <row r="14" spans="1:50" ht="21" customHeight="1">
      <c r="A14" s="612"/>
      <c r="B14" s="613"/>
      <c r="C14" s="613"/>
      <c r="D14" s="613"/>
      <c r="E14" s="613"/>
      <c r="F14" s="614"/>
      <c r="G14" s="723"/>
      <c r="H14" s="724"/>
      <c r="I14" s="709" t="s">
        <v>27</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c r="A18" s="612"/>
      <c r="B18" s="613"/>
      <c r="C18" s="613"/>
      <c r="D18" s="613"/>
      <c r="E18" s="613"/>
      <c r="F18" s="614"/>
      <c r="G18" s="725"/>
      <c r="H18" s="726"/>
      <c r="I18" s="714" t="s">
        <v>31</v>
      </c>
      <c r="J18" s="715"/>
      <c r="K18" s="715"/>
      <c r="L18" s="715"/>
      <c r="M18" s="715"/>
      <c r="N18" s="715"/>
      <c r="O18" s="716"/>
      <c r="P18" s="873">
        <f>SUM(P13:V17)</f>
        <v>49</v>
      </c>
      <c r="Q18" s="874"/>
      <c r="R18" s="874"/>
      <c r="S18" s="874"/>
      <c r="T18" s="874"/>
      <c r="U18" s="874"/>
      <c r="V18" s="875"/>
      <c r="W18" s="873">
        <f>SUM(W13:AC17)</f>
        <v>37</v>
      </c>
      <c r="X18" s="874"/>
      <c r="Y18" s="874"/>
      <c r="Z18" s="874"/>
      <c r="AA18" s="874"/>
      <c r="AB18" s="874"/>
      <c r="AC18" s="875"/>
      <c r="AD18" s="873">
        <f>SUM(AD13:AJ17)</f>
        <v>16</v>
      </c>
      <c r="AE18" s="874"/>
      <c r="AF18" s="874"/>
      <c r="AG18" s="874"/>
      <c r="AH18" s="874"/>
      <c r="AI18" s="874"/>
      <c r="AJ18" s="875"/>
      <c r="AK18" s="873">
        <f>SUM(AK13:AQ17)</f>
        <v>11</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0.1</v>
      </c>
      <c r="Q19" s="656"/>
      <c r="R19" s="656"/>
      <c r="S19" s="656"/>
      <c r="T19" s="656"/>
      <c r="U19" s="656"/>
      <c r="V19" s="657"/>
      <c r="W19" s="655">
        <v>0.8</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2.0408163265306124E-3</v>
      </c>
      <c r="Q20" s="316"/>
      <c r="R20" s="316"/>
      <c r="S20" s="316"/>
      <c r="T20" s="316"/>
      <c r="U20" s="316"/>
      <c r="V20" s="316"/>
      <c r="W20" s="316">
        <f t="shared" ref="W20" si="0">IF(W18=0, "-", SUM(W19)/W18)</f>
        <v>2.1621621621621623E-2</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3"/>
      <c r="G21" s="314" t="s">
        <v>34</v>
      </c>
      <c r="H21" s="315"/>
      <c r="I21" s="315"/>
      <c r="J21" s="315"/>
      <c r="K21" s="315"/>
      <c r="L21" s="315"/>
      <c r="M21" s="315"/>
      <c r="N21" s="315"/>
      <c r="O21" s="315"/>
      <c r="P21" s="316">
        <f>IF(P19=0, "-", SUM(P19)/SUM(P13,P14))</f>
        <v>2.0408163265306124E-3</v>
      </c>
      <c r="Q21" s="316"/>
      <c r="R21" s="316"/>
      <c r="S21" s="316"/>
      <c r="T21" s="316"/>
      <c r="U21" s="316"/>
      <c r="V21" s="316"/>
      <c r="W21" s="316">
        <f t="shared" ref="W21" si="2">IF(W19=0, "-", SUM(W19)/SUM(W13,W14))</f>
        <v>2.1621621621621623E-2</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9" t="s">
        <v>35</v>
      </c>
      <c r="B22" s="970"/>
      <c r="C22" s="970"/>
      <c r="D22" s="970"/>
      <c r="E22" s="970"/>
      <c r="F22" s="971"/>
      <c r="G22" s="965" t="s">
        <v>36</v>
      </c>
      <c r="H22" s="222"/>
      <c r="I22" s="222"/>
      <c r="J22" s="222"/>
      <c r="K22" s="222"/>
      <c r="L22" s="222"/>
      <c r="M22" s="222"/>
      <c r="N22" s="222"/>
      <c r="O22" s="223"/>
      <c r="P22" s="930" t="s">
        <v>37</v>
      </c>
      <c r="Q22" s="222"/>
      <c r="R22" s="222"/>
      <c r="S22" s="222"/>
      <c r="T22" s="222"/>
      <c r="U22" s="222"/>
      <c r="V22" s="223"/>
      <c r="W22" s="930" t="s">
        <v>38</v>
      </c>
      <c r="X22" s="222"/>
      <c r="Y22" s="222"/>
      <c r="Z22" s="222"/>
      <c r="AA22" s="222"/>
      <c r="AB22" s="222"/>
      <c r="AC22" s="223"/>
      <c r="AD22" s="930" t="s">
        <v>39</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c r="A23" s="972"/>
      <c r="B23" s="973"/>
      <c r="C23" s="973"/>
      <c r="D23" s="973"/>
      <c r="E23" s="973"/>
      <c r="F23" s="974"/>
      <c r="G23" s="966" t="s">
        <v>711</v>
      </c>
      <c r="H23" s="967"/>
      <c r="I23" s="967"/>
      <c r="J23" s="967"/>
      <c r="K23" s="967"/>
      <c r="L23" s="967"/>
      <c r="M23" s="967"/>
      <c r="N23" s="967"/>
      <c r="O23" s="968"/>
      <c r="P23" s="916">
        <v>10</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32" t="s">
        <v>712</v>
      </c>
      <c r="H24" s="933"/>
      <c r="I24" s="933"/>
      <c r="J24" s="933"/>
      <c r="K24" s="933"/>
      <c r="L24" s="933"/>
      <c r="M24" s="933"/>
      <c r="N24" s="933"/>
      <c r="O24" s="934"/>
      <c r="P24" s="655">
        <v>0.4</v>
      </c>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3.25" customHeight="1">
      <c r="A25" s="972"/>
      <c r="B25" s="973"/>
      <c r="C25" s="973"/>
      <c r="D25" s="973"/>
      <c r="E25" s="973"/>
      <c r="F25" s="974"/>
      <c r="G25" s="932" t="s">
        <v>713</v>
      </c>
      <c r="H25" s="933"/>
      <c r="I25" s="933"/>
      <c r="J25" s="933"/>
      <c r="K25" s="933"/>
      <c r="L25" s="933"/>
      <c r="M25" s="933"/>
      <c r="N25" s="933"/>
      <c r="O25" s="934"/>
      <c r="P25" s="655">
        <v>0.1</v>
      </c>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35" t="s">
        <v>40</v>
      </c>
      <c r="H28" s="936"/>
      <c r="I28" s="936"/>
      <c r="J28" s="936"/>
      <c r="K28" s="936"/>
      <c r="L28" s="936"/>
      <c r="M28" s="936"/>
      <c r="N28" s="936"/>
      <c r="O28" s="937"/>
      <c r="P28" s="873">
        <f>P29-SUM(P23:P27)</f>
        <v>0.5</v>
      </c>
      <c r="Q28" s="874"/>
      <c r="R28" s="874"/>
      <c r="S28" s="874"/>
      <c r="T28" s="874"/>
      <c r="U28" s="874"/>
      <c r="V28" s="875"/>
      <c r="W28" s="873">
        <f>W29-SUM(W23:W27)</f>
        <v>0</v>
      </c>
      <c r="X28" s="874"/>
      <c r="Y28" s="874"/>
      <c r="Z28" s="874"/>
      <c r="AA28" s="874"/>
      <c r="AB28" s="874"/>
      <c r="AC28" s="87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38" t="s">
        <v>31</v>
      </c>
      <c r="H29" s="939"/>
      <c r="I29" s="939"/>
      <c r="J29" s="939"/>
      <c r="K29" s="939"/>
      <c r="L29" s="939"/>
      <c r="M29" s="939"/>
      <c r="N29" s="939"/>
      <c r="O29" s="940"/>
      <c r="P29" s="655">
        <f>AK13</f>
        <v>11</v>
      </c>
      <c r="Q29" s="656"/>
      <c r="R29" s="656"/>
      <c r="S29" s="656"/>
      <c r="T29" s="656"/>
      <c r="U29" s="656"/>
      <c r="V29" s="657"/>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1" t="s">
        <v>21</v>
      </c>
      <c r="AJ30" s="911"/>
      <c r="AK30" s="911"/>
      <c r="AL30" s="853"/>
      <c r="AM30" s="911" t="s">
        <v>45</v>
      </c>
      <c r="AN30" s="911"/>
      <c r="AO30" s="911"/>
      <c r="AP30" s="853"/>
      <c r="AQ30" s="765" t="s">
        <v>46</v>
      </c>
      <c r="AR30" s="766"/>
      <c r="AS30" s="766"/>
      <c r="AT30" s="767"/>
      <c r="AU30" s="772" t="s">
        <v>47</v>
      </c>
      <c r="AV30" s="772"/>
      <c r="AW30" s="772"/>
      <c r="AX30" s="913"/>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v>3</v>
      </c>
      <c r="AR31" s="201"/>
      <c r="AS31" s="136" t="s">
        <v>48</v>
      </c>
      <c r="AT31" s="137"/>
      <c r="AU31" s="200">
        <v>4</v>
      </c>
      <c r="AV31" s="200"/>
      <c r="AW31" s="392" t="s">
        <v>49</v>
      </c>
      <c r="AX31" s="393"/>
    </row>
    <row r="32" spans="1:50" ht="23.25" customHeight="1">
      <c r="A32" s="397"/>
      <c r="B32" s="395"/>
      <c r="C32" s="395"/>
      <c r="D32" s="395"/>
      <c r="E32" s="395"/>
      <c r="F32" s="396"/>
      <c r="G32" s="563" t="s">
        <v>714</v>
      </c>
      <c r="H32" s="564"/>
      <c r="I32" s="564"/>
      <c r="J32" s="564"/>
      <c r="K32" s="564"/>
      <c r="L32" s="564"/>
      <c r="M32" s="564"/>
      <c r="N32" s="564"/>
      <c r="O32" s="565"/>
      <c r="P32" s="108" t="s">
        <v>715</v>
      </c>
      <c r="Q32" s="108"/>
      <c r="R32" s="108"/>
      <c r="S32" s="108"/>
      <c r="T32" s="108"/>
      <c r="U32" s="108"/>
      <c r="V32" s="108"/>
      <c r="W32" s="108"/>
      <c r="X32" s="109"/>
      <c r="Y32" s="470" t="s">
        <v>50</v>
      </c>
      <c r="Z32" s="530"/>
      <c r="AA32" s="531"/>
      <c r="AB32" s="460" t="s">
        <v>716</v>
      </c>
      <c r="AC32" s="460"/>
      <c r="AD32" s="460"/>
      <c r="AE32" s="218">
        <v>1</v>
      </c>
      <c r="AF32" s="219"/>
      <c r="AG32" s="219"/>
      <c r="AH32" s="219"/>
      <c r="AI32" s="218">
        <v>1</v>
      </c>
      <c r="AJ32" s="219"/>
      <c r="AK32" s="219"/>
      <c r="AL32" s="219"/>
      <c r="AM32" s="218"/>
      <c r="AN32" s="219"/>
      <c r="AO32" s="219"/>
      <c r="AP32" s="219"/>
      <c r="AQ32" s="336"/>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716</v>
      </c>
      <c r="AC33" s="522"/>
      <c r="AD33" s="522"/>
      <c r="AE33" s="218">
        <v>1</v>
      </c>
      <c r="AF33" s="219"/>
      <c r="AG33" s="219"/>
      <c r="AH33" s="219"/>
      <c r="AI33" s="218">
        <v>1</v>
      </c>
      <c r="AJ33" s="219"/>
      <c r="AK33" s="219"/>
      <c r="AL33" s="219"/>
      <c r="AM33" s="218">
        <v>1</v>
      </c>
      <c r="AN33" s="219"/>
      <c r="AO33" s="219"/>
      <c r="AP33" s="219"/>
      <c r="AQ33" s="336">
        <v>1</v>
      </c>
      <c r="AR33" s="208"/>
      <c r="AS33" s="208"/>
      <c r="AT33" s="337"/>
      <c r="AU33" s="219"/>
      <c r="AV33" s="219"/>
      <c r="AW33" s="219"/>
      <c r="AX33" s="221"/>
    </row>
    <row r="34" spans="1:51" ht="23.25" customHeight="1" thickBo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100</v>
      </c>
      <c r="AF34" s="219"/>
      <c r="AG34" s="219"/>
      <c r="AH34" s="219"/>
      <c r="AI34" s="218">
        <v>100</v>
      </c>
      <c r="AJ34" s="219"/>
      <c r="AK34" s="219"/>
      <c r="AL34" s="219"/>
      <c r="AM34" s="218"/>
      <c r="AN34" s="219"/>
      <c r="AO34" s="219"/>
      <c r="AP34" s="219"/>
      <c r="AQ34" s="336"/>
      <c r="AR34" s="208"/>
      <c r="AS34" s="208"/>
      <c r="AT34" s="337"/>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6"/>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6"/>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1" t="s">
        <v>47</v>
      </c>
      <c r="AV51" s="921"/>
      <c r="AW51" s="921"/>
      <c r="AX51" s="92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1" t="s">
        <v>47</v>
      </c>
      <c r="AV58" s="921"/>
      <c r="AW58" s="921"/>
      <c r="AX58" s="92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4"/>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c r="A101" s="418"/>
      <c r="B101" s="419"/>
      <c r="C101" s="419"/>
      <c r="D101" s="419"/>
      <c r="E101" s="419"/>
      <c r="F101" s="420"/>
      <c r="G101" s="108" t="s">
        <v>717</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716</v>
      </c>
      <c r="AC101" s="460"/>
      <c r="AD101" s="460"/>
      <c r="AE101" s="282">
        <v>1</v>
      </c>
      <c r="AF101" s="282"/>
      <c r="AG101" s="282"/>
      <c r="AH101" s="282"/>
      <c r="AI101" s="282">
        <v>0</v>
      </c>
      <c r="AJ101" s="282"/>
      <c r="AK101" s="282"/>
      <c r="AL101" s="282"/>
      <c r="AM101" s="282"/>
      <c r="AN101" s="282"/>
      <c r="AO101" s="282"/>
      <c r="AP101" s="282"/>
      <c r="AQ101" s="282"/>
      <c r="AR101" s="282"/>
      <c r="AS101" s="282"/>
      <c r="AT101" s="282"/>
      <c r="AU101" s="218"/>
      <c r="AV101" s="219"/>
      <c r="AW101" s="219"/>
      <c r="AX101" s="221"/>
    </row>
    <row r="102" spans="1:60" ht="58.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716</v>
      </c>
      <c r="AC102" s="460"/>
      <c r="AD102" s="460"/>
      <c r="AE102" s="282">
        <v>1</v>
      </c>
      <c r="AF102" s="282"/>
      <c r="AG102" s="282"/>
      <c r="AH102" s="282"/>
      <c r="AI102" s="282">
        <v>0</v>
      </c>
      <c r="AJ102" s="282"/>
      <c r="AK102" s="282"/>
      <c r="AL102" s="282"/>
      <c r="AM102" s="282">
        <v>1</v>
      </c>
      <c r="AN102" s="282"/>
      <c r="AO102" s="282"/>
      <c r="AP102" s="282"/>
      <c r="AQ102" s="282">
        <v>1</v>
      </c>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718</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719</v>
      </c>
      <c r="AC116" s="462"/>
      <c r="AD116" s="463"/>
      <c r="AE116" s="282">
        <v>0</v>
      </c>
      <c r="AF116" s="282"/>
      <c r="AG116" s="282"/>
      <c r="AH116" s="282"/>
      <c r="AI116" s="282">
        <v>0</v>
      </c>
      <c r="AJ116" s="282"/>
      <c r="AK116" s="282"/>
      <c r="AL116" s="282"/>
      <c r="AM116" s="282">
        <v>0</v>
      </c>
      <c r="AN116" s="282"/>
      <c r="AO116" s="282"/>
      <c r="AP116" s="282"/>
      <c r="AQ116" s="218"/>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720</v>
      </c>
      <c r="AC117" s="472"/>
      <c r="AD117" s="473"/>
      <c r="AE117" s="550" t="s">
        <v>721</v>
      </c>
      <c r="AF117" s="550"/>
      <c r="AG117" s="550"/>
      <c r="AH117" s="550"/>
      <c r="AI117" s="550" t="s">
        <v>721</v>
      </c>
      <c r="AJ117" s="550"/>
      <c r="AK117" s="550"/>
      <c r="AL117" s="550"/>
      <c r="AM117" s="550" t="s">
        <v>737</v>
      </c>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6"/>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hidden="1" customHeight="1">
      <c r="A130" s="189" t="s">
        <v>88</v>
      </c>
      <c r="B130" s="186"/>
      <c r="C130" s="185" t="s">
        <v>89</v>
      </c>
      <c r="D130" s="186"/>
      <c r="E130" s="170" t="s">
        <v>90</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c r="A131" s="190"/>
      <c r="B131" s="187"/>
      <c r="C131" s="181"/>
      <c r="D131" s="187"/>
      <c r="E131" s="175" t="s">
        <v>91</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customHeight="1">
      <c r="A370" s="190"/>
      <c r="B370" s="187"/>
      <c r="C370" s="181"/>
      <c r="D370" s="187"/>
      <c r="E370" s="170" t="s">
        <v>90</v>
      </c>
      <c r="F370" s="171"/>
      <c r="G370" s="172" t="s">
        <v>722</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1</v>
      </c>
    </row>
    <row r="371" spans="1:51" ht="45" customHeight="1">
      <c r="A371" s="190"/>
      <c r="B371" s="187"/>
      <c r="C371" s="181"/>
      <c r="D371" s="187"/>
      <c r="E371" s="175" t="s">
        <v>91</v>
      </c>
      <c r="F371" s="176"/>
      <c r="G371" s="113" t="s">
        <v>723</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1</v>
      </c>
    </row>
    <row r="372" spans="1:51" ht="18.75"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customHeight="1" thickBo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8"/>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3" t="s">
        <v>115</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73.5"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706</v>
      </c>
      <c r="AE702" s="342"/>
      <c r="AF702" s="342"/>
      <c r="AG702" s="379" t="s">
        <v>724</v>
      </c>
      <c r="AH702" s="380"/>
      <c r="AI702" s="380"/>
      <c r="AJ702" s="380"/>
      <c r="AK702" s="380"/>
      <c r="AL702" s="380"/>
      <c r="AM702" s="380"/>
      <c r="AN702" s="380"/>
      <c r="AO702" s="380"/>
      <c r="AP702" s="380"/>
      <c r="AQ702" s="380"/>
      <c r="AR702" s="380"/>
      <c r="AS702" s="380"/>
      <c r="AT702" s="380"/>
      <c r="AU702" s="380"/>
      <c r="AV702" s="380"/>
      <c r="AW702" s="380"/>
      <c r="AX702" s="381"/>
    </row>
    <row r="703" spans="1:51" ht="64.5"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706</v>
      </c>
      <c r="AE703" s="323"/>
      <c r="AF703" s="323"/>
      <c r="AG703" s="104" t="s">
        <v>725</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706</v>
      </c>
      <c r="AE704" s="781"/>
      <c r="AF704" s="781"/>
      <c r="AG704" s="168" t="s">
        <v>726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727</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727</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727</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5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727</v>
      </c>
      <c r="AE710" s="323"/>
      <c r="AF710" s="323"/>
      <c r="AG710" s="104" t="s">
        <v>728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727</v>
      </c>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57"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706</v>
      </c>
      <c r="AE712" s="781"/>
      <c r="AF712" s="781"/>
      <c r="AG712" s="805" t="s">
        <v>728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4" t="s">
        <v>132</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727</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727</v>
      </c>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60"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706</v>
      </c>
      <c r="AE715" s="603"/>
      <c r="AF715" s="654"/>
      <c r="AG715" s="740" t="s">
        <v>729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727</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72.75"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706</v>
      </c>
      <c r="AE717" s="323"/>
      <c r="AF717" s="323"/>
      <c r="AG717" s="104" t="s">
        <v>730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727</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727</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731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732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c r="A737" s="987" t="s">
        <v>152</v>
      </c>
      <c r="B737" s="211"/>
      <c r="C737" s="211"/>
      <c r="D737" s="212"/>
      <c r="E737" s="951" t="s">
        <v>733</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c r="A738" s="361" t="s">
        <v>153</v>
      </c>
      <c r="B738" s="361"/>
      <c r="C738" s="361"/>
      <c r="D738" s="361"/>
      <c r="E738" s="951" t="s">
        <v>734</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c r="A739" s="361" t="s">
        <v>154</v>
      </c>
      <c r="B739" s="361"/>
      <c r="C739" s="361"/>
      <c r="D739" s="361"/>
      <c r="E739" s="951" t="s">
        <v>735</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c r="A740" s="361" t="s">
        <v>155</v>
      </c>
      <c r="B740" s="361"/>
      <c r="C740" s="361"/>
      <c r="D740" s="361"/>
      <c r="E740" s="951" t="s">
        <v>736</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c r="A741" s="361" t="s">
        <v>156</v>
      </c>
      <c r="B741" s="361"/>
      <c r="C741" s="361"/>
      <c r="D741" s="361"/>
      <c r="E741" s="951" t="s">
        <v>736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c r="A742" s="361" t="s">
        <v>157</v>
      </c>
      <c r="B742" s="361"/>
      <c r="C742" s="361"/>
      <c r="D742" s="361"/>
      <c r="E742" s="951" t="s">
        <v>736</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c r="A743" s="361" t="s">
        <v>158</v>
      </c>
      <c r="B743" s="361"/>
      <c r="C743" s="361"/>
      <c r="D743" s="361"/>
      <c r="E743" s="951" t="s">
        <v>736</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c r="A744" s="361" t="s">
        <v>159</v>
      </c>
      <c r="B744" s="361"/>
      <c r="C744" s="361"/>
      <c r="D744" s="361"/>
      <c r="E744" s="951" t="s">
        <v>736</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c r="A745" s="361" t="s">
        <v>20</v>
      </c>
      <c r="B745" s="361"/>
      <c r="C745" s="361"/>
      <c r="D745" s="361"/>
      <c r="E745" s="988" t="s">
        <v>736</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1" t="s">
        <v>160</v>
      </c>
      <c r="B746" s="361"/>
      <c r="C746" s="361"/>
      <c r="D746" s="361"/>
      <c r="E746" s="957" t="s">
        <v>701</v>
      </c>
      <c r="F746" s="955"/>
      <c r="G746" s="955"/>
      <c r="H746" s="100" t="str">
        <f>IF(E746="","","-")</f>
        <v>-</v>
      </c>
      <c r="I746" s="955"/>
      <c r="J746" s="955"/>
      <c r="K746" s="100" t="str">
        <f>IF(I746="","","-")</f>
        <v/>
      </c>
      <c r="L746" s="956">
        <v>3</v>
      </c>
      <c r="M746" s="956"/>
      <c r="N746" s="100" t="str">
        <f>IF(O746="","","-")</f>
        <v>-</v>
      </c>
      <c r="O746" s="958">
        <v>1</v>
      </c>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1" t="s">
        <v>45</v>
      </c>
      <c r="B747" s="361"/>
      <c r="C747" s="361"/>
      <c r="D747" s="361"/>
      <c r="E747" s="957"/>
      <c r="F747" s="955"/>
      <c r="G747" s="955"/>
      <c r="H747" s="100" t="str">
        <f>IF(E747="","","-")</f>
        <v/>
      </c>
      <c r="I747" s="955"/>
      <c r="J747" s="955"/>
      <c r="K747" s="100" t="str">
        <f>IF(I747="","","-")</f>
        <v/>
      </c>
      <c r="L747" s="956"/>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thickBo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75" hidden="1"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thickBo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hidden="1"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thickBo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c r="D845" s="343"/>
      <c r="E845" s="343"/>
      <c r="F845" s="343"/>
      <c r="G845" s="343"/>
      <c r="H845" s="343"/>
      <c r="I845" s="343"/>
      <c r="J845" s="902"/>
      <c r="K845" s="345"/>
      <c r="L845" s="345"/>
      <c r="M845" s="345"/>
      <c r="N845" s="345"/>
      <c r="O845" s="345"/>
      <c r="P845" s="359"/>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Q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2" sqref="Q2"/>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7"/>
      <c r="Z2" s="824"/>
      <c r="AA2" s="825"/>
      <c r="AB2" s="1021" t="s">
        <v>44</v>
      </c>
      <c r="AC2" s="1022"/>
      <c r="AD2" s="1023"/>
      <c r="AE2" s="1027" t="s">
        <v>20</v>
      </c>
      <c r="AF2" s="1027"/>
      <c r="AG2" s="1027"/>
      <c r="AH2" s="1027"/>
      <c r="AI2" s="1027" t="s">
        <v>21</v>
      </c>
      <c r="AJ2" s="1027"/>
      <c r="AK2" s="1027"/>
      <c r="AL2" s="556"/>
      <c r="AM2" s="1027" t="s">
        <v>45</v>
      </c>
      <c r="AN2" s="1027"/>
      <c r="AO2" s="1027"/>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48</v>
      </c>
      <c r="AT3" s="137"/>
      <c r="AU3" s="200"/>
      <c r="AV3" s="200"/>
      <c r="AW3" s="392" t="s">
        <v>49</v>
      </c>
      <c r="AX3" s="393"/>
      <c r="AY3" s="34">
        <f>$AY$2</f>
        <v>0</v>
      </c>
    </row>
    <row r="4" spans="1:51" ht="22.5" customHeight="1">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50</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51</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52</v>
      </c>
      <c r="Z6" s="1009"/>
      <c r="AA6" s="1010"/>
      <c r="AB6" s="592" t="s">
        <v>53</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7"/>
      <c r="Z9" s="824"/>
      <c r="AA9" s="825"/>
      <c r="AB9" s="1021" t="s">
        <v>44</v>
      </c>
      <c r="AC9" s="1022"/>
      <c r="AD9" s="1023"/>
      <c r="AE9" s="1027" t="s">
        <v>20</v>
      </c>
      <c r="AF9" s="1027"/>
      <c r="AG9" s="1027"/>
      <c r="AH9" s="1027"/>
      <c r="AI9" s="1027" t="s">
        <v>21</v>
      </c>
      <c r="AJ9" s="1027"/>
      <c r="AK9" s="1027"/>
      <c r="AL9" s="556"/>
      <c r="AM9" s="1027" t="s">
        <v>45</v>
      </c>
      <c r="AN9" s="1027"/>
      <c r="AO9" s="1027"/>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50</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51</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52</v>
      </c>
      <c r="Z13" s="1009"/>
      <c r="AA13" s="1010"/>
      <c r="AB13" s="592" t="s">
        <v>53</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7"/>
      <c r="Z16" s="824"/>
      <c r="AA16" s="825"/>
      <c r="AB16" s="1021" t="s">
        <v>44</v>
      </c>
      <c r="AC16" s="1022"/>
      <c r="AD16" s="1023"/>
      <c r="AE16" s="1027" t="s">
        <v>20</v>
      </c>
      <c r="AF16" s="1027"/>
      <c r="AG16" s="1027"/>
      <c r="AH16" s="1027"/>
      <c r="AI16" s="1027" t="s">
        <v>21</v>
      </c>
      <c r="AJ16" s="1027"/>
      <c r="AK16" s="1027"/>
      <c r="AL16" s="556"/>
      <c r="AM16" s="1027" t="s">
        <v>45</v>
      </c>
      <c r="AN16" s="1027"/>
      <c r="AO16" s="1027"/>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50</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51</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52</v>
      </c>
      <c r="Z20" s="1009"/>
      <c r="AA20" s="1010"/>
      <c r="AB20" s="592" t="s">
        <v>53</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7"/>
      <c r="Z23" s="824"/>
      <c r="AA23" s="825"/>
      <c r="AB23" s="1021" t="s">
        <v>44</v>
      </c>
      <c r="AC23" s="1022"/>
      <c r="AD23" s="1023"/>
      <c r="AE23" s="1027" t="s">
        <v>20</v>
      </c>
      <c r="AF23" s="1027"/>
      <c r="AG23" s="1027"/>
      <c r="AH23" s="1027"/>
      <c r="AI23" s="1027" t="s">
        <v>21</v>
      </c>
      <c r="AJ23" s="1027"/>
      <c r="AK23" s="1027"/>
      <c r="AL23" s="556"/>
      <c r="AM23" s="1027" t="s">
        <v>45</v>
      </c>
      <c r="AN23" s="1027"/>
      <c r="AO23" s="1027"/>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50</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51</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52</v>
      </c>
      <c r="Z27" s="1009"/>
      <c r="AA27" s="1010"/>
      <c r="AB27" s="592" t="s">
        <v>53</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7"/>
      <c r="Z30" s="824"/>
      <c r="AA30" s="825"/>
      <c r="AB30" s="1021" t="s">
        <v>44</v>
      </c>
      <c r="AC30" s="1022"/>
      <c r="AD30" s="1023"/>
      <c r="AE30" s="1027" t="s">
        <v>20</v>
      </c>
      <c r="AF30" s="1027"/>
      <c r="AG30" s="1027"/>
      <c r="AH30" s="1027"/>
      <c r="AI30" s="1027" t="s">
        <v>21</v>
      </c>
      <c r="AJ30" s="1027"/>
      <c r="AK30" s="1027"/>
      <c r="AL30" s="556"/>
      <c r="AM30" s="1027" t="s">
        <v>45</v>
      </c>
      <c r="AN30" s="1027"/>
      <c r="AO30" s="1027"/>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50</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51</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52</v>
      </c>
      <c r="Z34" s="1009"/>
      <c r="AA34" s="1010"/>
      <c r="AB34" s="592" t="s">
        <v>53</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7"/>
      <c r="Z37" s="824"/>
      <c r="AA37" s="825"/>
      <c r="AB37" s="1021" t="s">
        <v>44</v>
      </c>
      <c r="AC37" s="1022"/>
      <c r="AD37" s="1023"/>
      <c r="AE37" s="1027" t="s">
        <v>20</v>
      </c>
      <c r="AF37" s="1027"/>
      <c r="AG37" s="1027"/>
      <c r="AH37" s="1027"/>
      <c r="AI37" s="1027" t="s">
        <v>21</v>
      </c>
      <c r="AJ37" s="1027"/>
      <c r="AK37" s="1027"/>
      <c r="AL37" s="556"/>
      <c r="AM37" s="1027" t="s">
        <v>45</v>
      </c>
      <c r="AN37" s="1027"/>
      <c r="AO37" s="1027"/>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50</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51</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52</v>
      </c>
      <c r="Z41" s="1009"/>
      <c r="AA41" s="1010"/>
      <c r="AB41" s="592" t="s">
        <v>53</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7"/>
      <c r="Z44" s="824"/>
      <c r="AA44" s="825"/>
      <c r="AB44" s="1021" t="s">
        <v>44</v>
      </c>
      <c r="AC44" s="1022"/>
      <c r="AD44" s="1023"/>
      <c r="AE44" s="1027" t="s">
        <v>20</v>
      </c>
      <c r="AF44" s="1027"/>
      <c r="AG44" s="1027"/>
      <c r="AH44" s="1027"/>
      <c r="AI44" s="1027" t="s">
        <v>21</v>
      </c>
      <c r="AJ44" s="1027"/>
      <c r="AK44" s="1027"/>
      <c r="AL44" s="556"/>
      <c r="AM44" s="1027" t="s">
        <v>45</v>
      </c>
      <c r="AN44" s="1027"/>
      <c r="AO44" s="1027"/>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50</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51</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52</v>
      </c>
      <c r="Z48" s="1009"/>
      <c r="AA48" s="1010"/>
      <c r="AB48" s="592" t="s">
        <v>53</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7"/>
      <c r="Z51" s="824"/>
      <c r="AA51" s="825"/>
      <c r="AB51" s="556" t="s">
        <v>44</v>
      </c>
      <c r="AC51" s="1022"/>
      <c r="AD51" s="1023"/>
      <c r="AE51" s="1027" t="s">
        <v>20</v>
      </c>
      <c r="AF51" s="1027"/>
      <c r="AG51" s="1027"/>
      <c r="AH51" s="1027"/>
      <c r="AI51" s="1027" t="s">
        <v>21</v>
      </c>
      <c r="AJ51" s="1027"/>
      <c r="AK51" s="1027"/>
      <c r="AL51" s="556"/>
      <c r="AM51" s="1027" t="s">
        <v>45</v>
      </c>
      <c r="AN51" s="1027"/>
      <c r="AO51" s="1027"/>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50</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51</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52</v>
      </c>
      <c r="Z55" s="1009"/>
      <c r="AA55" s="1010"/>
      <c r="AB55" s="592" t="s">
        <v>53</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7"/>
      <c r="Z58" s="824"/>
      <c r="AA58" s="825"/>
      <c r="AB58" s="1021" t="s">
        <v>44</v>
      </c>
      <c r="AC58" s="1022"/>
      <c r="AD58" s="1023"/>
      <c r="AE58" s="1027" t="s">
        <v>20</v>
      </c>
      <c r="AF58" s="1027"/>
      <c r="AG58" s="1027"/>
      <c r="AH58" s="1027"/>
      <c r="AI58" s="1027" t="s">
        <v>21</v>
      </c>
      <c r="AJ58" s="1027"/>
      <c r="AK58" s="1027"/>
      <c r="AL58" s="556"/>
      <c r="AM58" s="1027" t="s">
        <v>45</v>
      </c>
      <c r="AN58" s="1027"/>
      <c r="AO58" s="1027"/>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50</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51</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52</v>
      </c>
      <c r="Z62" s="1009"/>
      <c r="AA62" s="1010"/>
      <c r="AB62" s="592" t="s">
        <v>53</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7"/>
      <c r="Z65" s="824"/>
      <c r="AA65" s="825"/>
      <c r="AB65" s="1021" t="s">
        <v>44</v>
      </c>
      <c r="AC65" s="1022"/>
      <c r="AD65" s="1023"/>
      <c r="AE65" s="1027" t="s">
        <v>20</v>
      </c>
      <c r="AF65" s="1027"/>
      <c r="AG65" s="1027"/>
      <c r="AH65" s="1027"/>
      <c r="AI65" s="1027" t="s">
        <v>21</v>
      </c>
      <c r="AJ65" s="1027"/>
      <c r="AK65" s="1027"/>
      <c r="AL65" s="556"/>
      <c r="AM65" s="1027" t="s">
        <v>45</v>
      </c>
      <c r="AN65" s="1027"/>
      <c r="AO65" s="1027"/>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50</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51</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52</v>
      </c>
      <c r="Z69" s="1009"/>
      <c r="AA69" s="1010"/>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6" t="s">
        <v>620</v>
      </c>
      <c r="B2" s="1047"/>
      <c r="C2" s="1047"/>
      <c r="D2" s="1047"/>
      <c r="E2" s="1047"/>
      <c r="F2" s="1048"/>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c r="A3" s="1040"/>
      <c r="B3" s="1041"/>
      <c r="C3" s="1041"/>
      <c r="D3" s="1041"/>
      <c r="E3" s="1041"/>
      <c r="F3" s="1042"/>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40"/>
      <c r="B14" s="1041"/>
      <c r="C14" s="1041"/>
      <c r="D14" s="1041"/>
      <c r="E14" s="1041"/>
      <c r="F14" s="1042"/>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40"/>
      <c r="B15" s="1041"/>
      <c r="C15" s="1041"/>
      <c r="D15" s="1041"/>
      <c r="E15" s="1041"/>
      <c r="F15" s="1042"/>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40"/>
      <c r="B16" s="1041"/>
      <c r="C16" s="1041"/>
      <c r="D16" s="1041"/>
      <c r="E16" s="1041"/>
      <c r="F16" s="1042"/>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40"/>
      <c r="B27" s="1041"/>
      <c r="C27" s="1041"/>
      <c r="D27" s="1041"/>
      <c r="E27" s="1041"/>
      <c r="F27" s="1042"/>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40"/>
      <c r="B28" s="1041"/>
      <c r="C28" s="1041"/>
      <c r="D28" s="1041"/>
      <c r="E28" s="1041"/>
      <c r="F28" s="1042"/>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40"/>
      <c r="B29" s="1041"/>
      <c r="C29" s="1041"/>
      <c r="D29" s="1041"/>
      <c r="E29" s="1041"/>
      <c r="F29" s="1042"/>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40"/>
      <c r="B40" s="1041"/>
      <c r="C40" s="1041"/>
      <c r="D40" s="1041"/>
      <c r="E40" s="1041"/>
      <c r="F40" s="1042"/>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40"/>
      <c r="B41" s="1041"/>
      <c r="C41" s="1041"/>
      <c r="D41" s="1041"/>
      <c r="E41" s="1041"/>
      <c r="F41" s="1042"/>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40"/>
      <c r="B42" s="1041"/>
      <c r="C42" s="1041"/>
      <c r="D42" s="1041"/>
      <c r="E42" s="1041"/>
      <c r="F42" s="1042"/>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3"/>
      <c r="B53" s="1044"/>
      <c r="C53" s="1044"/>
      <c r="D53" s="1044"/>
      <c r="E53" s="1044"/>
      <c r="F53" s="1045"/>
      <c r="G53" s="1028" t="s">
        <v>31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row r="55" spans="1:51" ht="30" customHeight="1">
      <c r="A55" s="1046" t="s">
        <v>620</v>
      </c>
      <c r="B55" s="1047"/>
      <c r="C55" s="1047"/>
      <c r="D55" s="1047"/>
      <c r="E55" s="1047"/>
      <c r="F55" s="1048"/>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40"/>
      <c r="B56" s="1041"/>
      <c r="C56" s="1041"/>
      <c r="D56" s="1041"/>
      <c r="E56" s="1041"/>
      <c r="F56" s="1042"/>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40"/>
      <c r="B67" s="1041"/>
      <c r="C67" s="1041"/>
      <c r="D67" s="1041"/>
      <c r="E67" s="1041"/>
      <c r="F67" s="1042"/>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40"/>
      <c r="B68" s="1041"/>
      <c r="C68" s="1041"/>
      <c r="D68" s="1041"/>
      <c r="E68" s="1041"/>
      <c r="F68" s="1042"/>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40"/>
      <c r="B69" s="1041"/>
      <c r="C69" s="1041"/>
      <c r="D69" s="1041"/>
      <c r="E69" s="1041"/>
      <c r="F69" s="1042"/>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40"/>
      <c r="B80" s="1041"/>
      <c r="C80" s="1041"/>
      <c r="D80" s="1041"/>
      <c r="E80" s="1041"/>
      <c r="F80" s="1042"/>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40"/>
      <c r="B81" s="1041"/>
      <c r="C81" s="1041"/>
      <c r="D81" s="1041"/>
      <c r="E81" s="1041"/>
      <c r="F81" s="1042"/>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40"/>
      <c r="B82" s="1041"/>
      <c r="C82" s="1041"/>
      <c r="D82" s="1041"/>
      <c r="E82" s="1041"/>
      <c r="F82" s="1042"/>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40"/>
      <c r="B93" s="1041"/>
      <c r="C93" s="1041"/>
      <c r="D93" s="1041"/>
      <c r="E93" s="1041"/>
      <c r="F93" s="1042"/>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40"/>
      <c r="B94" s="1041"/>
      <c r="C94" s="1041"/>
      <c r="D94" s="1041"/>
      <c r="E94" s="1041"/>
      <c r="F94" s="1042"/>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40"/>
      <c r="B95" s="1041"/>
      <c r="C95" s="1041"/>
      <c r="D95" s="1041"/>
      <c r="E95" s="1041"/>
      <c r="F95" s="1042"/>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3"/>
      <c r="B106" s="1044"/>
      <c r="C106" s="1044"/>
      <c r="D106" s="1044"/>
      <c r="E106" s="1044"/>
      <c r="F106" s="104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row r="108" spans="1:51" ht="30" customHeight="1">
      <c r="A108" s="1046" t="s">
        <v>620</v>
      </c>
      <c r="B108" s="1047"/>
      <c r="C108" s="1047"/>
      <c r="D108" s="1047"/>
      <c r="E108" s="1047"/>
      <c r="F108" s="1048"/>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40"/>
      <c r="B109" s="1041"/>
      <c r="C109" s="1041"/>
      <c r="D109" s="1041"/>
      <c r="E109" s="1041"/>
      <c r="F109" s="1042"/>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40"/>
      <c r="B120" s="1041"/>
      <c r="C120" s="1041"/>
      <c r="D120" s="1041"/>
      <c r="E120" s="1041"/>
      <c r="F120" s="1042"/>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40"/>
      <c r="B121" s="1041"/>
      <c r="C121" s="1041"/>
      <c r="D121" s="1041"/>
      <c r="E121" s="1041"/>
      <c r="F121" s="1042"/>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40"/>
      <c r="B122" s="1041"/>
      <c r="C122" s="1041"/>
      <c r="D122" s="1041"/>
      <c r="E122" s="1041"/>
      <c r="F122" s="1042"/>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40"/>
      <c r="B133" s="1041"/>
      <c r="C133" s="1041"/>
      <c r="D133" s="1041"/>
      <c r="E133" s="1041"/>
      <c r="F133" s="1042"/>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40"/>
      <c r="B134" s="1041"/>
      <c r="C134" s="1041"/>
      <c r="D134" s="1041"/>
      <c r="E134" s="1041"/>
      <c r="F134" s="1042"/>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40"/>
      <c r="B135" s="1041"/>
      <c r="C135" s="1041"/>
      <c r="D135" s="1041"/>
      <c r="E135" s="1041"/>
      <c r="F135" s="1042"/>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40"/>
      <c r="B146" s="1041"/>
      <c r="C146" s="1041"/>
      <c r="D146" s="1041"/>
      <c r="E146" s="1041"/>
      <c r="F146" s="1042"/>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40"/>
      <c r="B147" s="1041"/>
      <c r="C147" s="1041"/>
      <c r="D147" s="1041"/>
      <c r="E147" s="1041"/>
      <c r="F147" s="1042"/>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40"/>
      <c r="B148" s="1041"/>
      <c r="C148" s="1041"/>
      <c r="D148" s="1041"/>
      <c r="E148" s="1041"/>
      <c r="F148" s="1042"/>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3"/>
      <c r="B159" s="1044"/>
      <c r="C159" s="1044"/>
      <c r="D159" s="1044"/>
      <c r="E159" s="1044"/>
      <c r="F159" s="104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row r="161" spans="1:51" ht="30" customHeight="1">
      <c r="A161" s="1046" t="s">
        <v>620</v>
      </c>
      <c r="B161" s="1047"/>
      <c r="C161" s="1047"/>
      <c r="D161" s="1047"/>
      <c r="E161" s="1047"/>
      <c r="F161" s="1048"/>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40"/>
      <c r="B162" s="1041"/>
      <c r="C162" s="1041"/>
      <c r="D162" s="1041"/>
      <c r="E162" s="1041"/>
      <c r="F162" s="1042"/>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40"/>
      <c r="B173" s="1041"/>
      <c r="C173" s="1041"/>
      <c r="D173" s="1041"/>
      <c r="E173" s="1041"/>
      <c r="F173" s="1042"/>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40"/>
      <c r="B174" s="1041"/>
      <c r="C174" s="1041"/>
      <c r="D174" s="1041"/>
      <c r="E174" s="1041"/>
      <c r="F174" s="1042"/>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40"/>
      <c r="B175" s="1041"/>
      <c r="C175" s="1041"/>
      <c r="D175" s="1041"/>
      <c r="E175" s="1041"/>
      <c r="F175" s="1042"/>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40"/>
      <c r="B186" s="1041"/>
      <c r="C186" s="1041"/>
      <c r="D186" s="1041"/>
      <c r="E186" s="1041"/>
      <c r="F186" s="1042"/>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40"/>
      <c r="B187" s="1041"/>
      <c r="C187" s="1041"/>
      <c r="D187" s="1041"/>
      <c r="E187" s="1041"/>
      <c r="F187" s="1042"/>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40"/>
      <c r="B188" s="1041"/>
      <c r="C188" s="1041"/>
      <c r="D188" s="1041"/>
      <c r="E188" s="1041"/>
      <c r="F188" s="1042"/>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40"/>
      <c r="B199" s="1041"/>
      <c r="C199" s="1041"/>
      <c r="D199" s="1041"/>
      <c r="E199" s="1041"/>
      <c r="F199" s="1042"/>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40"/>
      <c r="B200" s="1041"/>
      <c r="C200" s="1041"/>
      <c r="D200" s="1041"/>
      <c r="E200" s="1041"/>
      <c r="F200" s="1042"/>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40"/>
      <c r="B201" s="1041"/>
      <c r="C201" s="1041"/>
      <c r="D201" s="1041"/>
      <c r="E201" s="1041"/>
      <c r="F201" s="1042"/>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3"/>
      <c r="B212" s="1044"/>
      <c r="C212" s="1044"/>
      <c r="D212" s="1044"/>
      <c r="E212" s="1044"/>
      <c r="F212" s="104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row r="214" spans="1:51" ht="30" customHeight="1">
      <c r="A214" s="1037" t="s">
        <v>620</v>
      </c>
      <c r="B214" s="1038"/>
      <c r="C214" s="1038"/>
      <c r="D214" s="1038"/>
      <c r="E214" s="1038"/>
      <c r="F214" s="1039"/>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40"/>
      <c r="B215" s="1041"/>
      <c r="C215" s="1041"/>
      <c r="D215" s="1041"/>
      <c r="E215" s="1041"/>
      <c r="F215" s="1042"/>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40"/>
      <c r="B226" s="1041"/>
      <c r="C226" s="1041"/>
      <c r="D226" s="1041"/>
      <c r="E226" s="1041"/>
      <c r="F226" s="1042"/>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40"/>
      <c r="B227" s="1041"/>
      <c r="C227" s="1041"/>
      <c r="D227" s="1041"/>
      <c r="E227" s="1041"/>
      <c r="F227" s="1042"/>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40"/>
      <c r="B228" s="1041"/>
      <c r="C228" s="1041"/>
      <c r="D228" s="1041"/>
      <c r="E228" s="1041"/>
      <c r="F228" s="1042"/>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40"/>
      <c r="B239" s="1041"/>
      <c r="C239" s="1041"/>
      <c r="D239" s="1041"/>
      <c r="E239" s="1041"/>
      <c r="F239" s="1042"/>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40"/>
      <c r="B240" s="1041"/>
      <c r="C240" s="1041"/>
      <c r="D240" s="1041"/>
      <c r="E240" s="1041"/>
      <c r="F240" s="1042"/>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40"/>
      <c r="B241" s="1041"/>
      <c r="C241" s="1041"/>
      <c r="D241" s="1041"/>
      <c r="E241" s="1041"/>
      <c r="F241" s="1042"/>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40"/>
      <c r="B252" s="1041"/>
      <c r="C252" s="1041"/>
      <c r="D252" s="1041"/>
      <c r="E252" s="1041"/>
      <c r="F252" s="1042"/>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40"/>
      <c r="B253" s="1041"/>
      <c r="C253" s="1041"/>
      <c r="D253" s="1041"/>
      <c r="E253" s="1041"/>
      <c r="F253" s="1042"/>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40"/>
      <c r="B254" s="1041"/>
      <c r="C254" s="1041"/>
      <c r="D254" s="1041"/>
      <c r="E254" s="1041"/>
      <c r="F254" s="1042"/>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3"/>
      <c r="B265" s="1044"/>
      <c r="C265" s="1044"/>
      <c r="D265" s="1044"/>
      <c r="E265" s="1044"/>
      <c r="F265" s="104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253"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2021-05-27T04:12:33Z</cp:lastPrinted>
  <dcterms:created xsi:type="dcterms:W3CDTF">2012-03-13T00:50:25Z</dcterms:created>
  <dcterms:modified xsi:type="dcterms:W3CDTF">2021-08-19T01:23:09Z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