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11059\Desktop\外務省ホームページ更新依頼（官会経理室）\"/>
    </mc:Choice>
  </mc:AlternateContent>
  <bookViews>
    <workbookView xWindow="-120" yWindow="-120" windowWidth="20730" windowHeight="11160" activeTab="1"/>
  </bookViews>
  <sheets>
    <sheet name="表紙" sheetId="11" r:id="rId1"/>
    <sheet name="公表版" sheetId="10" r:id="rId2"/>
  </sheets>
  <definedNames>
    <definedName name="_xlnm.Print_Area" localSheetId="1">公表版!$A$1:$M$78</definedName>
    <definedName name="_xlnm.Print_Area" localSheetId="0">表紙!$A$1:$H$20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5" i="10" l="1"/>
  <c r="J54" i="10"/>
  <c r="J53" i="10"/>
  <c r="K67" i="10" l="1"/>
  <c r="K60" i="10"/>
  <c r="K45" i="10"/>
  <c r="K27" i="10"/>
  <c r="D67" i="10" l="1"/>
  <c r="D60" i="10"/>
  <c r="D45" i="10"/>
  <c r="D27" i="10"/>
  <c r="K56" i="10" l="1"/>
  <c r="K52" i="10"/>
  <c r="I16" i="10" l="1"/>
  <c r="I9" i="10"/>
  <c r="I8" i="10"/>
  <c r="I7" i="10"/>
  <c r="J56" i="10" l="1"/>
  <c r="J52" i="10"/>
  <c r="F56" i="10" l="1"/>
  <c r="F52" i="10"/>
  <c r="F22" i="10"/>
  <c r="E56" i="10" l="1"/>
  <c r="E52" i="10"/>
  <c r="H56" i="10" l="1"/>
  <c r="G56" i="10"/>
  <c r="H52" i="10"/>
  <c r="G52" i="10"/>
  <c r="I23" i="10"/>
  <c r="I19" i="10"/>
  <c r="I15" i="10"/>
  <c r="I11" i="10"/>
  <c r="G22" i="10"/>
  <c r="I22" i="10" s="1"/>
  <c r="I21" i="10"/>
  <c r="I20" i="10"/>
  <c r="I18" i="10"/>
  <c r="I17" i="10"/>
  <c r="I14" i="10"/>
  <c r="I13" i="10"/>
  <c r="I12" i="10"/>
  <c r="I10" i="10"/>
  <c r="J10" i="10" s="1"/>
  <c r="I78" i="10" l="1"/>
  <c r="I77" i="10"/>
  <c r="I76" i="10"/>
  <c r="I75" i="10"/>
  <c r="I74" i="10"/>
  <c r="I73" i="10"/>
  <c r="I72" i="10"/>
  <c r="I71" i="10"/>
  <c r="I70" i="10"/>
  <c r="I63" i="10"/>
  <c r="I56" i="10"/>
  <c r="I55" i="10"/>
  <c r="I54" i="10"/>
  <c r="I53" i="10"/>
  <c r="I52" i="10"/>
  <c r="I51" i="10"/>
  <c r="I50" i="10"/>
  <c r="I49" i="10"/>
  <c r="J49" i="10" s="1"/>
  <c r="I48" i="10"/>
  <c r="I37" i="10"/>
  <c r="J37" i="10" s="1"/>
  <c r="I36" i="10"/>
  <c r="J36" i="10" s="1"/>
  <c r="I35" i="10"/>
  <c r="J35" i="10" s="1"/>
  <c r="I34" i="10"/>
  <c r="J34" i="10" s="1"/>
  <c r="I33" i="10"/>
  <c r="J33" i="10" s="1"/>
  <c r="I32" i="10"/>
  <c r="J32" i="10" s="1"/>
  <c r="I31" i="10"/>
  <c r="J31" i="10" s="1"/>
  <c r="I30" i="10"/>
  <c r="J30" i="10" s="1"/>
  <c r="J55" i="10" l="1"/>
  <c r="J7" i="10" l="1"/>
  <c r="J78" i="10" l="1"/>
  <c r="J77" i="10"/>
  <c r="J76" i="10"/>
  <c r="J74" i="10"/>
  <c r="J73" i="10"/>
  <c r="J72" i="10"/>
  <c r="J71" i="10"/>
  <c r="J70" i="10"/>
  <c r="J63" i="10"/>
  <c r="J51" i="10" l="1"/>
  <c r="J50" i="10"/>
  <c r="J48" i="10"/>
  <c r="J23" i="10"/>
  <c r="J19" i="10"/>
  <c r="J18" i="10"/>
  <c r="J17" i="10"/>
  <c r="J16" i="10"/>
  <c r="J15" i="10"/>
  <c r="J14" i="10"/>
  <c r="J13" i="10"/>
  <c r="J12" i="10"/>
  <c r="J11" i="10"/>
  <c r="J9" i="10"/>
  <c r="J8" i="10"/>
</calcChain>
</file>

<file path=xl/sharedStrings.xml><?xml version="1.0" encoding="utf-8"?>
<sst xmlns="http://schemas.openxmlformats.org/spreadsheetml/2006/main" count="182" uniqueCount="57">
  <si>
    <t>（組織）</t>
    <rPh sb="1" eb="3">
      <t>ソシキ</t>
    </rPh>
    <phoneticPr fontId="2"/>
  </si>
  <si>
    <t>（項）</t>
    <rPh sb="1" eb="2">
      <t>コウ</t>
    </rPh>
    <phoneticPr fontId="2"/>
  </si>
  <si>
    <t>（目）</t>
    <rPh sb="1" eb="2">
      <t>メ</t>
    </rPh>
    <phoneticPr fontId="2"/>
  </si>
  <si>
    <t>（単位：千円）</t>
    <rPh sb="1" eb="3">
      <t>タンイ</t>
    </rPh>
    <rPh sb="4" eb="6">
      <t>センエン</t>
    </rPh>
    <phoneticPr fontId="1"/>
  </si>
  <si>
    <t>　　情報処理業務庁費・政府開発援助情報処理業務庁費</t>
    <rPh sb="2" eb="4">
      <t>ジョウホウ</t>
    </rPh>
    <rPh sb="4" eb="6">
      <t>ショリ</t>
    </rPh>
    <rPh sb="6" eb="8">
      <t>ギョウム</t>
    </rPh>
    <rPh sb="8" eb="10">
      <t>チョウヒ</t>
    </rPh>
    <rPh sb="11" eb="13">
      <t>セイフ</t>
    </rPh>
    <rPh sb="13" eb="15">
      <t>カイハツ</t>
    </rPh>
    <rPh sb="15" eb="17">
      <t>エンジョ</t>
    </rPh>
    <rPh sb="17" eb="19">
      <t>ジョウホウ</t>
    </rPh>
    <rPh sb="19" eb="21">
      <t>ショリ</t>
    </rPh>
    <rPh sb="21" eb="23">
      <t>ギョウム</t>
    </rPh>
    <rPh sb="23" eb="25">
      <t>チョウヒ</t>
    </rPh>
    <phoneticPr fontId="2"/>
  </si>
  <si>
    <t>　　在外公館連絡庁費・政府開発援助在外公館連絡庁費</t>
    <rPh sb="2" eb="4">
      <t>ザイガイ</t>
    </rPh>
    <rPh sb="4" eb="6">
      <t>コウカン</t>
    </rPh>
    <rPh sb="6" eb="8">
      <t>レンラク</t>
    </rPh>
    <rPh sb="8" eb="10">
      <t>チョウヒ</t>
    </rPh>
    <rPh sb="11" eb="13">
      <t>セイフ</t>
    </rPh>
    <rPh sb="13" eb="15">
      <t>カイハツ</t>
    </rPh>
    <rPh sb="15" eb="17">
      <t>エンジョ</t>
    </rPh>
    <rPh sb="17" eb="19">
      <t>ザイガイ</t>
    </rPh>
    <rPh sb="19" eb="21">
      <t>コウカン</t>
    </rPh>
    <rPh sb="21" eb="23">
      <t>レンラク</t>
    </rPh>
    <rPh sb="23" eb="25">
      <t>チョウヒ</t>
    </rPh>
    <phoneticPr fontId="2"/>
  </si>
  <si>
    <t>　　渡航事務庁費</t>
    <rPh sb="2" eb="4">
      <t>トコウ</t>
    </rPh>
    <rPh sb="4" eb="6">
      <t>ジム</t>
    </rPh>
    <rPh sb="6" eb="8">
      <t>チョウヒ</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</si>
  <si>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</si>
  <si>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</si>
  <si>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</si>
  <si>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</si>
  <si>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外務本省</t>
    <rPh sb="0" eb="2">
      <t>ガイム</t>
    </rPh>
    <rPh sb="2" eb="4">
      <t>ホンショウ</t>
    </rPh>
    <phoneticPr fontId="1"/>
  </si>
  <si>
    <t>在外公館</t>
    <rPh sb="0" eb="2">
      <t>ザイガイ</t>
    </rPh>
    <rPh sb="2" eb="4">
      <t>コウカン</t>
    </rPh>
    <phoneticPr fontId="1"/>
  </si>
  <si>
    <t>外務本省共通費</t>
    <rPh sb="0" eb="2">
      <t>ガイム</t>
    </rPh>
    <rPh sb="2" eb="4">
      <t>ホンショウ</t>
    </rPh>
    <rPh sb="4" eb="6">
      <t>キョウツウ</t>
    </rPh>
    <rPh sb="6" eb="7">
      <t>ヒ</t>
    </rPh>
    <phoneticPr fontId="1"/>
  </si>
  <si>
    <t>地域別外交費</t>
    <rPh sb="0" eb="2">
      <t>チイキ</t>
    </rPh>
    <rPh sb="2" eb="3">
      <t>ベツ</t>
    </rPh>
    <rPh sb="3" eb="5">
      <t>ガイコウ</t>
    </rPh>
    <rPh sb="5" eb="6">
      <t>ヒ</t>
    </rPh>
    <phoneticPr fontId="1"/>
  </si>
  <si>
    <t>分野別外交費</t>
    <rPh sb="0" eb="3">
      <t>ブンヤベツ</t>
    </rPh>
    <rPh sb="3" eb="5">
      <t>ガイコウ</t>
    </rPh>
    <rPh sb="5" eb="6">
      <t>ヒ</t>
    </rPh>
    <phoneticPr fontId="1"/>
  </si>
  <si>
    <t>広報文化交流及報道対策費</t>
    <rPh sb="0" eb="2">
      <t>コウホウ</t>
    </rPh>
    <rPh sb="2" eb="4">
      <t>ブンカ</t>
    </rPh>
    <rPh sb="4" eb="6">
      <t>コウリュウ</t>
    </rPh>
    <rPh sb="6" eb="7">
      <t>オヨ</t>
    </rPh>
    <rPh sb="7" eb="9">
      <t>ホウドウ</t>
    </rPh>
    <rPh sb="9" eb="11">
      <t>タイサク</t>
    </rPh>
    <rPh sb="11" eb="12">
      <t>ヒ</t>
    </rPh>
    <phoneticPr fontId="1"/>
  </si>
  <si>
    <t>領事政策費</t>
    <rPh sb="0" eb="2">
      <t>リョウジ</t>
    </rPh>
    <rPh sb="2" eb="5">
      <t>セイサクヒ</t>
    </rPh>
    <phoneticPr fontId="1"/>
  </si>
  <si>
    <t>経済協力費</t>
    <rPh sb="0" eb="2">
      <t>ケイザイ</t>
    </rPh>
    <rPh sb="2" eb="4">
      <t>キョウリョク</t>
    </rPh>
    <rPh sb="4" eb="5">
      <t>ヒ</t>
    </rPh>
    <phoneticPr fontId="1"/>
  </si>
  <si>
    <t>庁費</t>
    <rPh sb="0" eb="2">
      <t>チョウヒ</t>
    </rPh>
    <phoneticPr fontId="1"/>
  </si>
  <si>
    <t>政府開発援助庁費</t>
    <rPh sb="0" eb="2">
      <t>セイフ</t>
    </rPh>
    <rPh sb="2" eb="4">
      <t>カイハツ</t>
    </rPh>
    <rPh sb="4" eb="6">
      <t>エンジョ</t>
    </rPh>
    <rPh sb="6" eb="8">
      <t>チョウヒ</t>
    </rPh>
    <phoneticPr fontId="1"/>
  </si>
  <si>
    <t>在外公館共通費</t>
    <rPh sb="0" eb="2">
      <t>ザイガイ</t>
    </rPh>
    <rPh sb="2" eb="4">
      <t>コウカン</t>
    </rPh>
    <rPh sb="4" eb="6">
      <t>キョウツウ</t>
    </rPh>
    <rPh sb="6" eb="7">
      <t>ヒ</t>
    </rPh>
    <phoneticPr fontId="1"/>
  </si>
  <si>
    <t>地域別外交費</t>
    <rPh sb="0" eb="3">
      <t>チイキベツ</t>
    </rPh>
    <rPh sb="3" eb="5">
      <t>ガイコウ</t>
    </rPh>
    <rPh sb="5" eb="6">
      <t>ヒ</t>
    </rPh>
    <phoneticPr fontId="1"/>
  </si>
  <si>
    <t>広報文化交流及報道対策費</t>
    <rPh sb="0" eb="2">
      <t>コウホウ</t>
    </rPh>
    <rPh sb="2" eb="4">
      <t>ブンカ</t>
    </rPh>
    <rPh sb="4" eb="6">
      <t>コウリュウ</t>
    </rPh>
    <rPh sb="6" eb="7">
      <t>オヨ</t>
    </rPh>
    <rPh sb="7" eb="9">
      <t>ホウドウ</t>
    </rPh>
    <rPh sb="9" eb="12">
      <t>タイサクヒ</t>
    </rPh>
    <phoneticPr fontId="1"/>
  </si>
  <si>
    <t>情報処理業務庁費</t>
    <rPh sb="0" eb="2">
      <t>ジョウホウ</t>
    </rPh>
    <rPh sb="2" eb="4">
      <t>ショリ</t>
    </rPh>
    <rPh sb="4" eb="6">
      <t>ギョウム</t>
    </rPh>
    <rPh sb="6" eb="8">
      <t>チョウヒ</t>
    </rPh>
    <phoneticPr fontId="1"/>
  </si>
  <si>
    <t>政府開発援助情報処理業務庁費</t>
    <rPh sb="0" eb="2">
      <t>セイフ</t>
    </rPh>
    <rPh sb="2" eb="4">
      <t>カイハツ</t>
    </rPh>
    <rPh sb="4" eb="6">
      <t>エンジョ</t>
    </rPh>
    <rPh sb="6" eb="8">
      <t>ジョウホウ</t>
    </rPh>
    <rPh sb="8" eb="10">
      <t>ショリ</t>
    </rPh>
    <rPh sb="10" eb="12">
      <t>ギョウム</t>
    </rPh>
    <rPh sb="12" eb="14">
      <t>チョウヒ</t>
    </rPh>
    <phoneticPr fontId="1"/>
  </si>
  <si>
    <t>広報文化交流及報道対策費</t>
    <rPh sb="0" eb="4">
      <t>コウホウブンカ</t>
    </rPh>
    <rPh sb="4" eb="6">
      <t>コウリュウ</t>
    </rPh>
    <rPh sb="6" eb="7">
      <t>オヨ</t>
    </rPh>
    <rPh sb="7" eb="9">
      <t>ホウドウ</t>
    </rPh>
    <rPh sb="9" eb="12">
      <t>タイサクヒ</t>
    </rPh>
    <phoneticPr fontId="1"/>
  </si>
  <si>
    <t>在外公館連絡庁費</t>
    <rPh sb="0" eb="2">
      <t>ザイガイ</t>
    </rPh>
    <rPh sb="2" eb="4">
      <t>コウカン</t>
    </rPh>
    <rPh sb="4" eb="6">
      <t>レンラク</t>
    </rPh>
    <rPh sb="6" eb="8">
      <t>チョウヒ</t>
    </rPh>
    <phoneticPr fontId="1"/>
  </si>
  <si>
    <t>政府開発援助在外公館連絡庁費</t>
    <rPh sb="0" eb="2">
      <t>セイフ</t>
    </rPh>
    <rPh sb="2" eb="4">
      <t>カイハツ</t>
    </rPh>
    <rPh sb="4" eb="6">
      <t>エンジョ</t>
    </rPh>
    <rPh sb="6" eb="8">
      <t>ザイガイ</t>
    </rPh>
    <rPh sb="8" eb="10">
      <t>コウカン</t>
    </rPh>
    <rPh sb="10" eb="12">
      <t>レンラク</t>
    </rPh>
    <rPh sb="12" eb="14">
      <t>チョウヒ</t>
    </rPh>
    <phoneticPr fontId="1"/>
  </si>
  <si>
    <t>渡航事務庁費</t>
    <rPh sb="0" eb="2">
      <t>トコウ</t>
    </rPh>
    <rPh sb="2" eb="4">
      <t>ジム</t>
    </rPh>
    <rPh sb="4" eb="6">
      <t>チョウヒ</t>
    </rPh>
    <phoneticPr fontId="1"/>
  </si>
  <si>
    <t>経済協力費</t>
    <rPh sb="0" eb="2">
      <t>ケイザイ</t>
    </rPh>
    <rPh sb="2" eb="5">
      <t>キョウリョクヒ</t>
    </rPh>
    <phoneticPr fontId="1"/>
  </si>
  <si>
    <t>職員旅費</t>
    <rPh sb="0" eb="2">
      <t>ショクイン</t>
    </rPh>
    <rPh sb="2" eb="4">
      <t>リョヒ</t>
    </rPh>
    <phoneticPr fontId="1"/>
  </si>
  <si>
    <t>政府開発援助職員旅費</t>
    <rPh sb="0" eb="2">
      <t>セイフ</t>
    </rPh>
    <rPh sb="2" eb="4">
      <t>カイハツ</t>
    </rPh>
    <rPh sb="4" eb="6">
      <t>エンジョ</t>
    </rPh>
    <rPh sb="6" eb="8">
      <t>ショクイン</t>
    </rPh>
    <rPh sb="8" eb="10">
      <t>リョヒ</t>
    </rPh>
    <phoneticPr fontId="1"/>
  </si>
  <si>
    <t>　　対象項目</t>
    <rPh sb="2" eb="4">
      <t>タイショウ</t>
    </rPh>
    <rPh sb="4" eb="6">
      <t>コウモク</t>
    </rPh>
    <phoneticPr fontId="1"/>
  </si>
  <si>
    <t>　　（１）庁費、情報処理業務庁費、在外公館連絡庁費、渡航事務庁費</t>
    <rPh sb="5" eb="7">
      <t>チョウヒ</t>
    </rPh>
    <rPh sb="8" eb="10">
      <t>ジョウホウ</t>
    </rPh>
    <rPh sb="10" eb="12">
      <t>ショリ</t>
    </rPh>
    <rPh sb="12" eb="14">
      <t>ギョウム</t>
    </rPh>
    <rPh sb="14" eb="16">
      <t>チョウヒ</t>
    </rPh>
    <rPh sb="17" eb="19">
      <t>ザイガイ</t>
    </rPh>
    <rPh sb="19" eb="21">
      <t>コウカン</t>
    </rPh>
    <rPh sb="21" eb="23">
      <t>レンラク</t>
    </rPh>
    <rPh sb="23" eb="25">
      <t>チョウヒ</t>
    </rPh>
    <rPh sb="26" eb="28">
      <t>トコウ</t>
    </rPh>
    <rPh sb="28" eb="30">
      <t>ジム</t>
    </rPh>
    <rPh sb="30" eb="32">
      <t>チョウヒ</t>
    </rPh>
    <phoneticPr fontId="1"/>
  </si>
  <si>
    <t>　　（２）職員旅費</t>
    <rPh sb="5" eb="7">
      <t>ショクイン</t>
    </rPh>
    <rPh sb="7" eb="9">
      <t>リョヒ</t>
    </rPh>
    <phoneticPr fontId="1"/>
  </si>
  <si>
    <t>（１）庁費・政府開発援助庁費</t>
    <rPh sb="3" eb="5">
      <t>チョウヒ</t>
    </rPh>
    <rPh sb="6" eb="8">
      <t>セイフ</t>
    </rPh>
    <rPh sb="8" eb="10">
      <t>カイハツ</t>
    </rPh>
    <rPh sb="10" eb="12">
      <t>エンジョ</t>
    </rPh>
    <rPh sb="12" eb="14">
      <t>チョウヒ</t>
    </rPh>
    <phoneticPr fontId="2"/>
  </si>
  <si>
    <t>（２）職員旅費</t>
    <rPh sb="3" eb="5">
      <t>ショクイン</t>
    </rPh>
    <rPh sb="5" eb="7">
      <t>リョヒ</t>
    </rPh>
    <phoneticPr fontId="2"/>
  </si>
  <si>
    <t>支出済歳出額</t>
    <rPh sb="0" eb="2">
      <t>シシュツ</t>
    </rPh>
    <rPh sb="2" eb="3">
      <t>ス</t>
    </rPh>
    <rPh sb="3" eb="5">
      <t>サイシュツ</t>
    </rPh>
    <rPh sb="5" eb="6">
      <t>ガク</t>
    </rPh>
    <phoneticPr fontId="1"/>
  </si>
  <si>
    <t>合計</t>
    <rPh sb="0" eb="2">
      <t>ゴウケイ</t>
    </rPh>
    <phoneticPr fontId="1"/>
  </si>
  <si>
    <t>支出済歳出額の第４四半期の割合</t>
    <rPh sb="0" eb="2">
      <t>シシュツ</t>
    </rPh>
    <rPh sb="2" eb="3">
      <t>ス</t>
    </rPh>
    <rPh sb="3" eb="6">
      <t>サイシュツガク</t>
    </rPh>
    <rPh sb="7" eb="8">
      <t>ダイ</t>
    </rPh>
    <rPh sb="9" eb="12">
      <t>シハンキ</t>
    </rPh>
    <rPh sb="13" eb="15">
      <t>ワリアイ</t>
    </rPh>
    <phoneticPr fontId="1"/>
  </si>
  <si>
    <t>第４四半期の支出済歳出額</t>
    <rPh sb="0" eb="1">
      <t>ダイ</t>
    </rPh>
    <rPh sb="2" eb="5">
      <t>シハンキ</t>
    </rPh>
    <rPh sb="6" eb="8">
      <t>シシュツ</t>
    </rPh>
    <rPh sb="8" eb="9">
      <t>ズ</t>
    </rPh>
    <rPh sb="9" eb="12">
      <t>サイシュツガク</t>
    </rPh>
    <phoneticPr fontId="1"/>
  </si>
  <si>
    <t xml:space="preserve">　　　 </t>
    <phoneticPr fontId="2"/>
  </si>
  <si>
    <t>　　一般会計</t>
    <rPh sb="2" eb="4">
      <t>イッパン</t>
    </rPh>
    <rPh sb="4" eb="6">
      <t>カイケイ</t>
    </rPh>
    <phoneticPr fontId="1"/>
  </si>
  <si>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1"/>
  </si>
  <si>
    <t>　　　　　　※各四半期の支出済歳出額については、千円未満切り捨てにて記載。</t>
    <rPh sb="7" eb="8">
      <t>カク</t>
    </rPh>
    <rPh sb="8" eb="11">
      <t>シハンキ</t>
    </rPh>
    <rPh sb="12" eb="14">
      <t>シシュツ</t>
    </rPh>
    <rPh sb="14" eb="15">
      <t>ス</t>
    </rPh>
    <rPh sb="15" eb="17">
      <t>サイシュツ</t>
    </rPh>
    <rPh sb="17" eb="18">
      <t>ガク</t>
    </rPh>
    <rPh sb="24" eb="26">
      <t>センエン</t>
    </rPh>
    <rPh sb="26" eb="28">
      <t>ミマン</t>
    </rPh>
    <rPh sb="28" eb="29">
      <t>キ</t>
    </rPh>
    <rPh sb="30" eb="31">
      <t>ス</t>
    </rPh>
    <rPh sb="34" eb="36">
      <t>キサイ</t>
    </rPh>
    <phoneticPr fontId="1"/>
  </si>
  <si>
    <t>前年度には発生しなかった経費が発生したため</t>
    <rPh sb="0" eb="3">
      <t>ゼンネンド</t>
    </rPh>
    <rPh sb="5" eb="7">
      <t>ハッセイ</t>
    </rPh>
    <rPh sb="12" eb="14">
      <t>ケイヒ</t>
    </rPh>
    <rPh sb="15" eb="17">
      <t>ハッセイ</t>
    </rPh>
    <phoneticPr fontId="1"/>
  </si>
  <si>
    <t>令和２年度
予算額</t>
    <rPh sb="0" eb="2">
      <t>レイワ</t>
    </rPh>
    <rPh sb="3" eb="5">
      <t>ネンド</t>
    </rPh>
    <rPh sb="4" eb="5">
      <t>ド</t>
    </rPh>
    <rPh sb="5" eb="7">
      <t>ヘイネンド</t>
    </rPh>
    <rPh sb="6" eb="9">
      <t>ヨサンガク</t>
    </rPh>
    <phoneticPr fontId="2"/>
  </si>
  <si>
    <t>令和元年度</t>
    <rPh sb="0" eb="2">
      <t>レイワ</t>
    </rPh>
    <rPh sb="2" eb="4">
      <t>ガンネン</t>
    </rPh>
    <rPh sb="4" eb="5">
      <t>ド</t>
    </rPh>
    <phoneticPr fontId="1"/>
  </si>
  <si>
    <t>令和２年度　外務省　支出状況</t>
    <rPh sb="0" eb="2">
      <t>レイワ</t>
    </rPh>
    <rPh sb="3" eb="5">
      <t>ネンド</t>
    </rPh>
    <rPh sb="5" eb="7">
      <t>ヘイネンド</t>
    </rPh>
    <rPh sb="6" eb="9">
      <t>ガイムショウ</t>
    </rPh>
    <rPh sb="10" eb="12">
      <t>シシュツ</t>
    </rPh>
    <rPh sb="12" eb="14">
      <t>ジョウキョウ</t>
    </rPh>
    <phoneticPr fontId="1"/>
  </si>
  <si>
    <t>前年度は実施が見送られた事業が実施されたため</t>
    <rPh sb="0" eb="3">
      <t>ゼンネンド</t>
    </rPh>
    <rPh sb="4" eb="6">
      <t>ジッシ</t>
    </rPh>
    <rPh sb="7" eb="9">
      <t>ミオク</t>
    </rPh>
    <rPh sb="12" eb="14">
      <t>ジギョウ</t>
    </rPh>
    <rPh sb="15" eb="17">
      <t>ジッシ</t>
    </rPh>
    <phoneticPr fontId="1"/>
  </si>
  <si>
    <t>前年度は実施されなかった会議等が第４四半期に開催されたため及び前年度には発生しなかった経費が発生したため</t>
    <rPh sb="12" eb="14">
      <t>カイギ</t>
    </rPh>
    <rPh sb="14" eb="15">
      <t>トウ</t>
    </rPh>
    <rPh sb="16" eb="17">
      <t>ダイ</t>
    </rPh>
    <rPh sb="18" eb="21">
      <t>シハンキ</t>
    </rPh>
    <rPh sb="22" eb="24">
      <t>カイサイ</t>
    </rPh>
    <rPh sb="29" eb="30">
      <t>オヨ</t>
    </rPh>
    <phoneticPr fontId="1"/>
  </si>
  <si>
    <t>前年度第４四半期に比べて在外公館ホームページ関係経費の案件数が増えたため</t>
    <phoneticPr fontId="1"/>
  </si>
  <si>
    <t>在外公館内及びテレワーク時に外務省情報ネットワークシステムに接続するための現地職員用パソコンの一括調達を実施したため</t>
    <phoneticPr fontId="1"/>
  </si>
  <si>
    <t>在外公館内で外務省情報ネットワークシステムに接続するための草の根委嘱員用パソコンを一括調達したため。</t>
    <phoneticPr fontId="1"/>
  </si>
  <si>
    <t>前年度には発生しなかった経費が発生したため</t>
  </si>
  <si>
    <t>新型コロナウイルス感染拡大防止に係る補正予算の支払いが第4四半期に生じたため</t>
    <rPh sb="0" eb="2">
      <t>シンガタ</t>
    </rPh>
    <rPh sb="9" eb="11">
      <t>カンセン</t>
    </rPh>
    <rPh sb="11" eb="13">
      <t>カクダイ</t>
    </rPh>
    <rPh sb="13" eb="15">
      <t>ボウシ</t>
    </rPh>
    <rPh sb="16" eb="17">
      <t>カカ</t>
    </rPh>
    <rPh sb="18" eb="20">
      <t>ホセイ</t>
    </rPh>
    <rPh sb="20" eb="22">
      <t>ヨサン</t>
    </rPh>
    <rPh sb="23" eb="25">
      <t>シハライ</t>
    </rPh>
    <rPh sb="27" eb="28">
      <t>ダイ</t>
    </rPh>
    <rPh sb="29" eb="32">
      <t>シハンキ</t>
    </rPh>
    <rPh sb="33" eb="3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</si>
</sst>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Red]\(#,##0\)"/>
  </numFmts>
  <fonts count="1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scheme val="minor"/>
    </font>
    <font>
      <sz val="11"/>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12"/>
      <name val="ＭＳ Ｐゴシック"/>
      <family val="3"/>
      <charset val="128"/>
    </font>
    <font>
      <sz val="11"/>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sz val="18"/>
      <name val="ＭＳ Ｐゴシック"/>
      <family val="2"/>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bottom style="thin">
        <color indexed="64"/>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85">
    <xf numFmtId="0" fontId="0" fillId="0" borderId="0" xfId="0">
      <alignment vertical="center"/>
    </xf>
    <xf numFmtId="0" fontId="0" fillId="0" borderId="0" xfId="0" applyFill="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7" fillId="0" borderId="13" xfId="0" applyFont="1" applyBorder="1">
      <alignment vertical="center"/>
    </xf>
    <xf numFmtId="0" fontId="0" fillId="0" borderId="6" xfId="0" applyBorder="1">
      <alignment vertical="center"/>
    </xf>
    <xf numFmtId="0" fontId="0" fillId="0" borderId="5" xfId="0" applyBorder="1">
      <alignment vertical="center"/>
    </xf>
    <xf numFmtId="0" fontId="0" fillId="0" borderId="8" xfId="0" applyBorder="1">
      <alignment vertical="center"/>
    </xf>
    <xf numFmtId="0" fontId="8" fillId="0" borderId="0" xfId="0" applyFont="1" applyBorder="1">
      <alignment vertical="center"/>
    </xf>
    <xf numFmtId="0" fontId="7" fillId="0" borderId="13" xfId="0" applyFont="1" applyFill="1" applyBorder="1">
      <alignment vertical="center"/>
    </xf>
    <xf numFmtId="0" fontId="0" fillId="0" borderId="0" xfId="0" applyFill="1" applyBorder="1">
      <alignment vertical="center"/>
    </xf>
    <xf numFmtId="0" fontId="0" fillId="0" borderId="14" xfId="0" applyFill="1" applyBorder="1">
      <alignment vertical="center"/>
    </xf>
    <xf numFmtId="177" fontId="9" fillId="2" borderId="2" xfId="0" applyNumberFormat="1" applyFont="1" applyFill="1" applyBorder="1">
      <alignment vertical="center"/>
    </xf>
    <xf numFmtId="177" fontId="9" fillId="2" borderId="9" xfId="0" applyNumberFormat="1" applyFont="1" applyFill="1" applyBorder="1">
      <alignment vertical="center"/>
    </xf>
    <xf numFmtId="0" fontId="11" fillId="2" borderId="0" xfId="1" applyFont="1" applyFill="1">
      <alignment vertical="center"/>
    </xf>
    <xf numFmtId="0" fontId="11" fillId="2" borderId="0" xfId="1" applyFont="1" applyFill="1" applyBorder="1" applyAlignment="1">
      <alignment vertical="center"/>
    </xf>
    <xf numFmtId="176" fontId="11" fillId="2" borderId="0" xfId="0" applyNumberFormat="1" applyFont="1" applyFill="1">
      <alignment vertical="center"/>
    </xf>
    <xf numFmtId="0" fontId="13" fillId="2" borderId="0" xfId="0" applyFont="1" applyFill="1">
      <alignment vertical="center"/>
    </xf>
    <xf numFmtId="0" fontId="12" fillId="2" borderId="0" xfId="0" applyFont="1" applyFill="1">
      <alignment vertical="center"/>
    </xf>
    <xf numFmtId="0" fontId="12" fillId="2" borderId="0" xfId="1" applyFont="1" applyFill="1">
      <alignment vertical="center"/>
    </xf>
    <xf numFmtId="178" fontId="11" fillId="2" borderId="0" xfId="0" applyNumberFormat="1" applyFont="1" applyFill="1">
      <alignment vertical="center"/>
    </xf>
    <xf numFmtId="176" fontId="11" fillId="2" borderId="0" xfId="0" applyNumberFormat="1" applyFont="1" applyFill="1" applyBorder="1">
      <alignment vertical="center"/>
    </xf>
    <xf numFmtId="0" fontId="11" fillId="2" borderId="0" xfId="0" applyFont="1" applyFill="1" applyBorder="1">
      <alignment vertical="center"/>
    </xf>
    <xf numFmtId="0" fontId="11" fillId="2" borderId="0" xfId="0" applyFont="1" applyFill="1" applyBorder="1" applyAlignment="1">
      <alignment horizontal="right" vertical="center"/>
    </xf>
    <xf numFmtId="178" fontId="14" fillId="2" borderId="10" xfId="0" applyNumberFormat="1" applyFont="1" applyFill="1" applyBorder="1">
      <alignment vertical="center"/>
    </xf>
    <xf numFmtId="178" fontId="14" fillId="2" borderId="9" xfId="0" applyNumberFormat="1" applyFont="1" applyFill="1" applyBorder="1">
      <alignment vertical="center"/>
    </xf>
    <xf numFmtId="10" fontId="14" fillId="2" borderId="9" xfId="0" applyNumberFormat="1" applyFont="1" applyFill="1" applyBorder="1">
      <alignment vertical="center"/>
    </xf>
    <xf numFmtId="10" fontId="11" fillId="2" borderId="9" xfId="3" applyNumberFormat="1" applyFont="1" applyFill="1" applyBorder="1" applyAlignment="1">
      <alignment vertical="center" wrapText="1"/>
    </xf>
    <xf numFmtId="10" fontId="11" fillId="2" borderId="9" xfId="3" applyNumberFormat="1" applyFont="1" applyFill="1" applyBorder="1">
      <alignment vertical="center"/>
    </xf>
    <xf numFmtId="10" fontId="11" fillId="2" borderId="9" xfId="0" applyNumberFormat="1" applyFont="1" applyFill="1" applyBorder="1">
      <alignment vertical="center"/>
    </xf>
    <xf numFmtId="10" fontId="11" fillId="2" borderId="15" xfId="3" applyNumberFormat="1" applyFont="1" applyFill="1" applyBorder="1">
      <alignment vertical="center"/>
    </xf>
    <xf numFmtId="0" fontId="11" fillId="2" borderId="0" xfId="0" applyFont="1" applyFill="1" applyAlignment="1">
      <alignment horizontal="right" vertical="center"/>
    </xf>
    <xf numFmtId="38" fontId="14" fillId="2" borderId="10" xfId="3" applyFont="1" applyFill="1" applyBorder="1" applyAlignment="1">
      <alignment vertical="center"/>
    </xf>
    <xf numFmtId="10" fontId="11" fillId="2" borderId="2" xfId="3" applyNumberFormat="1" applyFont="1" applyFill="1" applyBorder="1">
      <alignment vertical="center"/>
    </xf>
    <xf numFmtId="38" fontId="14" fillId="2" borderId="9" xfId="3" applyFont="1" applyFill="1" applyBorder="1" applyAlignment="1">
      <alignment vertical="center"/>
    </xf>
    <xf numFmtId="177" fontId="11" fillId="2" borderId="9" xfId="0" applyNumberFormat="1" applyFont="1" applyFill="1" applyBorder="1">
      <alignment vertical="center"/>
    </xf>
    <xf numFmtId="10" fontId="11" fillId="2" borderId="9" xfId="4" applyNumberFormat="1" applyFont="1" applyFill="1" applyBorder="1">
      <alignment vertical="center"/>
    </xf>
    <xf numFmtId="0" fontId="0" fillId="2" borderId="0" xfId="0" applyFill="1">
      <alignment vertical="center"/>
    </xf>
    <xf numFmtId="0" fontId="11" fillId="2" borderId="0" xfId="1" applyFont="1" applyFill="1" applyBorder="1" applyAlignment="1">
      <alignment horizontal="center" vertical="center" wrapText="1"/>
    </xf>
    <xf numFmtId="0" fontId="11" fillId="2" borderId="0" xfId="1" applyFont="1" applyFill="1" applyBorder="1" applyAlignment="1">
      <alignment vertical="center" wrapText="1"/>
    </xf>
    <xf numFmtId="38" fontId="14" fillId="2" borderId="0" xfId="3" applyFont="1" applyFill="1" applyBorder="1" applyAlignment="1">
      <alignment vertical="center"/>
    </xf>
    <xf numFmtId="178" fontId="14" fillId="2" borderId="0" xfId="0" applyNumberFormat="1" applyFont="1" applyFill="1" applyBorder="1">
      <alignment vertical="center"/>
    </xf>
    <xf numFmtId="10" fontId="14" fillId="2" borderId="0" xfId="0" applyNumberFormat="1" applyFont="1" applyFill="1" applyBorder="1">
      <alignment vertical="center"/>
    </xf>
    <xf numFmtId="10" fontId="11" fillId="2" borderId="0" xfId="3" applyNumberFormat="1" applyFont="1" applyFill="1" applyBorder="1">
      <alignment vertical="center"/>
    </xf>
    <xf numFmtId="10" fontId="11" fillId="2" borderId="0" xfId="3" applyNumberFormat="1" applyFont="1" applyFill="1" applyBorder="1" applyAlignment="1">
      <alignment vertical="center" wrapText="1"/>
    </xf>
    <xf numFmtId="0" fontId="11" fillId="2" borderId="0" xfId="0" applyFont="1" applyFill="1">
      <alignment vertical="center"/>
    </xf>
    <xf numFmtId="0" fontId="11" fillId="2" borderId="9" xfId="1" applyFont="1" applyFill="1" applyBorder="1" applyAlignment="1">
      <alignment vertical="center" wrapText="1"/>
    </xf>
    <xf numFmtId="0" fontId="11" fillId="2" borderId="9" xfId="1" applyFont="1" applyFill="1" applyBorder="1" applyAlignment="1">
      <alignment horizontal="center" vertical="center" wrapText="1"/>
    </xf>
    <xf numFmtId="0" fontId="11" fillId="2" borderId="10" xfId="1" applyFont="1" applyFill="1" applyBorder="1" applyAlignment="1">
      <alignment vertical="center" wrapText="1"/>
    </xf>
    <xf numFmtId="0" fontId="11" fillId="2" borderId="4" xfId="1" applyFont="1" applyFill="1" applyBorder="1" applyAlignment="1">
      <alignment vertical="center" wrapText="1"/>
    </xf>
    <xf numFmtId="10" fontId="4" fillId="2" borderId="9" xfId="3" applyNumberFormat="1" applyFont="1" applyFill="1" applyBorder="1" applyAlignment="1">
      <alignment vertical="center" wrapText="1"/>
    </xf>
    <xf numFmtId="10" fontId="4" fillId="2" borderId="9" xfId="0" applyNumberFormat="1" applyFont="1" applyFill="1" applyBorder="1" applyAlignment="1">
      <alignment vertical="center" wrapText="1"/>
    </xf>
    <xf numFmtId="0" fontId="5" fillId="0" borderId="12"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3" fillId="2" borderId="5" xfId="1" applyFont="1" applyFill="1" applyBorder="1" applyAlignment="1">
      <alignment vertical="center" shrinkToFi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9" xfId="1" applyFont="1" applyFill="1" applyBorder="1" applyAlignment="1">
      <alignment vertical="center" wrapText="1"/>
    </xf>
    <xf numFmtId="0" fontId="11" fillId="2" borderId="9" xfId="1"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10" xfId="1" applyFont="1" applyFill="1" applyBorder="1" applyAlignment="1">
      <alignment vertical="center" wrapText="1"/>
    </xf>
    <xf numFmtId="0" fontId="11" fillId="2" borderId="4" xfId="1" applyFont="1" applyFill="1" applyBorder="1" applyAlignment="1">
      <alignment vertical="center" wrapText="1"/>
    </xf>
    <xf numFmtId="176" fontId="11" fillId="2" borderId="4" xfId="1" applyNumberFormat="1" applyFont="1" applyFill="1" applyBorder="1" applyAlignment="1">
      <alignment horizontal="center" vertical="center" wrapText="1"/>
    </xf>
    <xf numFmtId="0" fontId="11" fillId="2" borderId="2" xfId="0" applyFont="1" applyFill="1" applyBorder="1" applyAlignment="1">
      <alignment horizontal="center" vertical="center"/>
    </xf>
    <xf numFmtId="176" fontId="11" fillId="2" borderId="2" xfId="1" applyNumberFormat="1" applyFont="1" applyFill="1" applyBorder="1" applyAlignment="1">
      <alignment horizontal="center" vertical="center"/>
    </xf>
    <xf numFmtId="176" fontId="11" fillId="2" borderId="14" xfId="1" applyNumberFormat="1" applyFont="1" applyFill="1" applyBorder="1" applyAlignment="1">
      <alignment horizontal="center" vertical="center" wrapText="1"/>
    </xf>
    <xf numFmtId="176" fontId="11" fillId="2" borderId="8" xfId="1" applyNumberFormat="1" applyFont="1" applyFill="1" applyBorder="1" applyAlignment="1">
      <alignment horizontal="center" vertical="center"/>
    </xf>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10" xfId="1" applyFont="1" applyFill="1" applyBorder="1" applyAlignment="1">
      <alignment horizontal="center" vertical="center" wrapText="1"/>
    </xf>
    <xf numFmtId="176" fontId="11" fillId="2" borderId="16" xfId="0" applyNumberFormat="1" applyFont="1" applyFill="1" applyBorder="1" applyAlignment="1">
      <alignment horizontal="center" vertical="center"/>
    </xf>
    <xf numFmtId="176" fontId="11" fillId="2" borderId="17" xfId="0" applyNumberFormat="1"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8" xfId="0" applyFont="1" applyFill="1" applyBorder="1" applyAlignment="1">
      <alignment vertical="center"/>
    </xf>
    <xf numFmtId="176" fontId="11" fillId="2" borderId="10" xfId="1" applyNumberFormat="1" applyFont="1" applyFill="1" applyBorder="1" applyAlignment="1">
      <alignment horizontal="left" vertical="center" wrapText="1"/>
    </xf>
    <xf numFmtId="0" fontId="11" fillId="2" borderId="2" xfId="0" applyFont="1" applyFill="1" applyBorder="1" applyAlignment="1">
      <alignment horizontal="left" vertical="center"/>
    </xf>
    <xf numFmtId="176" fontId="11" fillId="2" borderId="4" xfId="1" applyNumberFormat="1" applyFont="1" applyFill="1" applyBorder="1" applyAlignment="1">
      <alignment horizontal="left" vertical="center" wrapText="1"/>
    </xf>
    <xf numFmtId="0" fontId="11" fillId="2" borderId="2" xfId="0" applyFont="1" applyFill="1" applyBorder="1" applyAlignment="1">
      <alignment horizontal="left" vertical="center" wrapText="1"/>
    </xf>
  </cellXfs>
  <cellStyles count="5">
    <cellStyle name="パーセント" xfId="4" builtinId="5"/>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topLeftCell="A4" zoomScale="70" zoomScaleNormal="70" workbookViewId="0">
      <selection activeCell="A15" sqref="A15"/>
    </sheetView>
  </sheetViews>
  <sheetFormatPr defaultRowHeight="13"/>
  <cols>
    <col min="1" max="1" width="21.36328125" bestFit="1" customWidth="1"/>
    <col min="2" max="2" width="31.453125" customWidth="1"/>
    <col min="3" max="3" width="21.36328125" customWidth="1"/>
    <col min="4" max="4" width="17.6328125" customWidth="1"/>
    <col min="5" max="8" width="17.26953125" customWidth="1"/>
  </cols>
  <sheetData>
    <row r="1" spans="1:8" ht="36" customHeight="1">
      <c r="A1" s="53" t="s">
        <v>49</v>
      </c>
      <c r="B1" s="54"/>
      <c r="C1" s="54"/>
      <c r="D1" s="54"/>
      <c r="E1" s="54"/>
      <c r="F1" s="54"/>
      <c r="G1" s="54"/>
      <c r="H1" s="55"/>
    </row>
    <row r="2" spans="1:8">
      <c r="A2" s="56"/>
      <c r="B2" s="57"/>
      <c r="C2" s="57"/>
      <c r="D2" s="57"/>
      <c r="E2" s="57"/>
      <c r="F2" s="57"/>
      <c r="G2" s="57"/>
      <c r="H2" s="58"/>
    </row>
    <row r="3" spans="1:8">
      <c r="A3" s="56"/>
      <c r="B3" s="57"/>
      <c r="C3" s="57"/>
      <c r="D3" s="57"/>
      <c r="E3" s="57"/>
      <c r="F3" s="57"/>
      <c r="G3" s="57"/>
      <c r="H3" s="58"/>
    </row>
    <row r="4" spans="1:8" ht="61.5" customHeight="1">
      <c r="A4" s="5" t="s">
        <v>33</v>
      </c>
      <c r="B4" s="3"/>
      <c r="C4" s="3"/>
      <c r="D4" s="3"/>
      <c r="E4" s="3"/>
      <c r="F4" s="3"/>
      <c r="G4" s="3"/>
      <c r="H4" s="4"/>
    </row>
    <row r="5" spans="1:8" ht="49.5" customHeight="1">
      <c r="A5" s="5" t="s">
        <v>43</v>
      </c>
      <c r="B5" s="3"/>
      <c r="C5" s="3"/>
      <c r="D5" s="3"/>
      <c r="E5" s="3"/>
      <c r="F5" s="3"/>
      <c r="G5" s="3"/>
      <c r="H5" s="4"/>
    </row>
    <row r="6" spans="1:8" ht="40.5" customHeight="1">
      <c r="A6" s="5" t="s">
        <v>34</v>
      </c>
      <c r="B6" s="3"/>
      <c r="C6" s="3"/>
      <c r="D6" s="3"/>
      <c r="E6" s="3"/>
      <c r="F6" s="3"/>
      <c r="G6" s="3"/>
      <c r="H6" s="4"/>
    </row>
    <row r="7" spans="1:8" ht="40.5" customHeight="1">
      <c r="A7" s="5" t="s">
        <v>35</v>
      </c>
      <c r="B7" s="3"/>
      <c r="C7" s="3"/>
      <c r="D7" s="3"/>
      <c r="E7" s="3"/>
      <c r="F7" s="3"/>
      <c r="G7" s="3"/>
      <c r="H7" s="4"/>
    </row>
    <row r="8" spans="1:8" ht="40.5" customHeight="1">
      <c r="A8" s="10"/>
      <c r="B8" s="11"/>
      <c r="C8" s="11"/>
      <c r="D8" s="11"/>
      <c r="E8" s="11"/>
      <c r="F8" s="11"/>
      <c r="G8" s="11"/>
      <c r="H8" s="12"/>
    </row>
    <row r="9" spans="1:8" s="1" customFormat="1" ht="49.5" customHeight="1">
      <c r="A9" s="10"/>
      <c r="B9" s="11"/>
      <c r="C9" s="11"/>
      <c r="D9" s="11"/>
      <c r="E9" s="11"/>
      <c r="F9" s="11"/>
      <c r="G9" s="11"/>
      <c r="H9" s="12"/>
    </row>
    <row r="10" spans="1:8" s="1" customFormat="1" ht="40.5" customHeight="1">
      <c r="A10" s="10"/>
      <c r="B10" s="11"/>
      <c r="C10" s="11"/>
      <c r="D10" s="11"/>
      <c r="E10" s="11"/>
      <c r="F10" s="11"/>
      <c r="G10" s="11"/>
      <c r="H10" s="12"/>
    </row>
    <row r="11" spans="1:8" s="1" customFormat="1" ht="40.5" customHeight="1">
      <c r="A11" s="10"/>
      <c r="B11" s="11"/>
      <c r="C11" s="11"/>
      <c r="D11" s="11"/>
      <c r="E11" s="11"/>
      <c r="F11" s="11"/>
      <c r="G11" s="11"/>
      <c r="H11" s="12"/>
    </row>
    <row r="12" spans="1:8" s="1" customFormat="1" ht="40.5" customHeight="1">
      <c r="A12" s="10"/>
      <c r="B12" s="11"/>
      <c r="C12" s="11"/>
      <c r="D12" s="11"/>
      <c r="E12" s="11"/>
      <c r="F12" s="11"/>
      <c r="G12" s="11"/>
      <c r="H12" s="12"/>
    </row>
    <row r="13" spans="1:8" ht="40.5" customHeight="1">
      <c r="A13" s="5"/>
      <c r="B13" s="3"/>
      <c r="C13" s="3"/>
      <c r="D13" s="3"/>
      <c r="E13" s="3"/>
      <c r="F13" s="3"/>
      <c r="G13" s="3"/>
      <c r="H13" s="4"/>
    </row>
    <row r="14" spans="1:8" ht="40.5" customHeight="1">
      <c r="A14" s="5"/>
      <c r="B14" s="3"/>
      <c r="C14" s="3"/>
      <c r="D14" s="3"/>
      <c r="E14" s="3"/>
      <c r="F14" s="3"/>
      <c r="G14" s="3"/>
      <c r="H14" s="4"/>
    </row>
    <row r="15" spans="1:8" ht="40.5" customHeight="1">
      <c r="A15" s="5"/>
      <c r="B15" s="3"/>
      <c r="C15" s="3"/>
      <c r="D15" s="3"/>
      <c r="E15" s="3"/>
      <c r="F15" s="3"/>
      <c r="G15" s="3"/>
      <c r="H15" s="4"/>
    </row>
    <row r="16" spans="1:8">
      <c r="A16" s="2"/>
      <c r="B16" s="3"/>
      <c r="C16" s="3"/>
      <c r="D16" s="3"/>
      <c r="E16" s="3"/>
      <c r="F16" s="3"/>
      <c r="G16" s="3"/>
      <c r="H16" s="4"/>
    </row>
    <row r="17" spans="1:8">
      <c r="A17" s="2"/>
      <c r="B17" s="3"/>
      <c r="C17" s="3"/>
      <c r="D17" s="3"/>
      <c r="E17" s="3"/>
      <c r="F17" s="3"/>
      <c r="G17" s="3"/>
      <c r="H17" s="4"/>
    </row>
    <row r="18" spans="1:8" ht="16.5">
      <c r="A18" s="2"/>
      <c r="B18" s="3"/>
      <c r="C18" s="3"/>
      <c r="D18" s="3"/>
      <c r="E18" s="3"/>
      <c r="F18" s="3"/>
      <c r="G18" s="9"/>
      <c r="H18" s="4"/>
    </row>
    <row r="19" spans="1:8" ht="16.5">
      <c r="A19" s="2"/>
      <c r="B19" s="3"/>
      <c r="C19" s="3"/>
      <c r="D19" s="3"/>
      <c r="E19" s="3"/>
      <c r="F19" s="3"/>
      <c r="G19" s="9"/>
      <c r="H19" s="4"/>
    </row>
    <row r="20" spans="1:8">
      <c r="A20" s="6"/>
      <c r="B20" s="7"/>
      <c r="C20" s="7"/>
      <c r="D20" s="7"/>
      <c r="E20" s="7"/>
      <c r="F20" s="7"/>
      <c r="G20" s="7"/>
      <c r="H20" s="8"/>
    </row>
  </sheetData>
  <mergeCells count="1">
    <mergeCell ref="A1:H3"/>
  </mergeCells>
  <phoneticPr fontId="1"/>
  <pageMargins left="0.91" right="1.07" top="0.9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zoomScaleNormal="100" workbookViewId="0"/>
  </sheetViews>
  <sheetFormatPr defaultRowHeight="13"/>
  <cols>
    <col min="1" max="1" width="11.6328125" customWidth="1"/>
    <col min="2" max="2" width="24.08984375" customWidth="1"/>
    <col min="3" max="3" width="18.7265625" style="1" customWidth="1"/>
    <col min="4" max="4" width="12.08984375" customWidth="1"/>
    <col min="5" max="5" width="12.08984375" style="1" customWidth="1"/>
    <col min="6" max="9" width="12.08984375" customWidth="1"/>
    <col min="10" max="10" width="11.6328125" customWidth="1"/>
    <col min="11" max="11" width="10.453125" customWidth="1"/>
    <col min="12" max="12" width="12.6328125" customWidth="1"/>
    <col min="13" max="13" width="36" customWidth="1"/>
    <col min="14" max="14" width="9.90625" bestFit="1" customWidth="1"/>
  </cols>
  <sheetData>
    <row r="1" spans="1:14" ht="21">
      <c r="A1" s="18"/>
      <c r="B1" s="19"/>
      <c r="C1" s="19"/>
      <c r="D1" s="19"/>
      <c r="E1" s="19"/>
      <c r="F1" s="19"/>
      <c r="G1" s="19"/>
      <c r="H1" s="20"/>
      <c r="I1" s="20"/>
      <c r="J1" s="20" t="s">
        <v>45</v>
      </c>
      <c r="K1" s="19"/>
      <c r="L1" s="19"/>
      <c r="M1" s="19"/>
      <c r="N1" s="38"/>
    </row>
    <row r="2" spans="1:14" ht="17.25" customHeight="1">
      <c r="A2" s="18"/>
      <c r="B2" s="19"/>
      <c r="C2" s="19"/>
      <c r="D2" s="19"/>
      <c r="E2" s="19"/>
      <c r="F2" s="21"/>
      <c r="G2" s="19"/>
      <c r="H2" s="19"/>
      <c r="I2" s="19"/>
      <c r="J2" s="19"/>
      <c r="K2" s="19"/>
      <c r="L2" s="19"/>
      <c r="M2" s="19"/>
      <c r="N2" s="38"/>
    </row>
    <row r="3" spans="1:14" ht="16.5">
      <c r="A3" s="59" t="s">
        <v>36</v>
      </c>
      <c r="B3" s="59"/>
      <c r="C3" s="59"/>
      <c r="D3" s="15"/>
      <c r="E3" s="22"/>
      <c r="F3" s="22"/>
      <c r="G3" s="22"/>
      <c r="H3" s="19"/>
      <c r="I3" s="23"/>
      <c r="J3" s="19"/>
      <c r="K3" s="19"/>
      <c r="L3" s="19"/>
      <c r="M3" s="24" t="s">
        <v>3</v>
      </c>
      <c r="N3" s="38"/>
    </row>
    <row r="4" spans="1:14" ht="22.5" customHeight="1">
      <c r="A4" s="60" t="s">
        <v>0</v>
      </c>
      <c r="B4" s="60" t="s">
        <v>1</v>
      </c>
      <c r="C4" s="60" t="s">
        <v>2</v>
      </c>
      <c r="D4" s="73" t="s">
        <v>47</v>
      </c>
      <c r="E4" s="76" t="s">
        <v>38</v>
      </c>
      <c r="F4" s="77"/>
      <c r="G4" s="77"/>
      <c r="H4" s="77"/>
      <c r="I4" s="78"/>
      <c r="J4" s="79"/>
      <c r="K4" s="76" t="s">
        <v>48</v>
      </c>
      <c r="L4" s="80"/>
      <c r="M4" s="65" t="s">
        <v>44</v>
      </c>
      <c r="N4" s="38"/>
    </row>
    <row r="5" spans="1:14" ht="13.5" customHeight="1">
      <c r="A5" s="61"/>
      <c r="B5" s="61"/>
      <c r="C5" s="61"/>
      <c r="D5" s="74"/>
      <c r="E5" s="68" t="s">
        <v>7</v>
      </c>
      <c r="F5" s="71" t="s">
        <v>8</v>
      </c>
      <c r="G5" s="68" t="s">
        <v>9</v>
      </c>
      <c r="H5" s="68" t="s">
        <v>10</v>
      </c>
      <c r="I5" s="68" t="s">
        <v>39</v>
      </c>
      <c r="J5" s="81" t="s">
        <v>40</v>
      </c>
      <c r="K5" s="83" t="s">
        <v>41</v>
      </c>
      <c r="L5" s="83" t="s">
        <v>40</v>
      </c>
      <c r="M5" s="65"/>
      <c r="N5" s="38"/>
    </row>
    <row r="6" spans="1:14" ht="27.75" customHeight="1">
      <c r="A6" s="62"/>
      <c r="B6" s="62"/>
      <c r="C6" s="62"/>
      <c r="D6" s="74"/>
      <c r="E6" s="70"/>
      <c r="F6" s="72"/>
      <c r="G6" s="70"/>
      <c r="H6" s="70"/>
      <c r="I6" s="69"/>
      <c r="J6" s="82"/>
      <c r="K6" s="84"/>
      <c r="L6" s="82"/>
      <c r="M6" s="65"/>
      <c r="N6" s="38"/>
    </row>
    <row r="7" spans="1:14" ht="40" customHeight="1">
      <c r="A7" s="75" t="s">
        <v>11</v>
      </c>
      <c r="B7" s="66" t="s">
        <v>13</v>
      </c>
      <c r="C7" s="49" t="s">
        <v>19</v>
      </c>
      <c r="D7" s="13">
        <v>3553358</v>
      </c>
      <c r="E7" s="25">
        <v>278614</v>
      </c>
      <c r="F7" s="25">
        <v>664693</v>
      </c>
      <c r="G7" s="25">
        <v>626807</v>
      </c>
      <c r="H7" s="25">
        <v>1249744</v>
      </c>
      <c r="I7" s="26">
        <f t="shared" ref="I7" si="0">SUM(E7:H7)</f>
        <v>2819858</v>
      </c>
      <c r="J7" s="27">
        <f>H7/I7</f>
        <v>0.44319394806405144</v>
      </c>
      <c r="K7" s="25">
        <v>1230301</v>
      </c>
      <c r="L7" s="27">
        <v>0.4365</v>
      </c>
      <c r="M7" s="51" t="s">
        <v>46</v>
      </c>
      <c r="N7" s="38"/>
    </row>
    <row r="8" spans="1:14" ht="40" customHeight="1">
      <c r="A8" s="61"/>
      <c r="B8" s="67"/>
      <c r="C8" s="49" t="s">
        <v>20</v>
      </c>
      <c r="D8" s="13">
        <v>166369</v>
      </c>
      <c r="E8" s="25">
        <v>31680</v>
      </c>
      <c r="F8" s="25">
        <v>22672</v>
      </c>
      <c r="G8" s="25">
        <v>40830</v>
      </c>
      <c r="H8" s="25">
        <v>29790</v>
      </c>
      <c r="I8" s="26">
        <f t="shared" ref="I8" si="1">SUM(E8:H8)</f>
        <v>124972</v>
      </c>
      <c r="J8" s="27">
        <f t="shared" ref="J8:J19" si="2">H8/I8</f>
        <v>0.23837339564062349</v>
      </c>
      <c r="K8" s="25">
        <v>28848</v>
      </c>
      <c r="L8" s="29">
        <v>0.22539999999999999</v>
      </c>
      <c r="M8" s="51" t="s">
        <v>46</v>
      </c>
      <c r="N8" s="38"/>
    </row>
    <row r="9" spans="1:14" ht="40" customHeight="1">
      <c r="A9" s="61"/>
      <c r="B9" s="66" t="s">
        <v>14</v>
      </c>
      <c r="C9" s="49" t="s">
        <v>19</v>
      </c>
      <c r="D9" s="13">
        <v>47909</v>
      </c>
      <c r="E9" s="25">
        <v>3437</v>
      </c>
      <c r="F9" s="25">
        <v>5336</v>
      </c>
      <c r="G9" s="25">
        <v>5767</v>
      </c>
      <c r="H9" s="25">
        <v>21880</v>
      </c>
      <c r="I9" s="26">
        <f t="shared" ref="I9" si="3">SUM(E9:H9)</f>
        <v>36420</v>
      </c>
      <c r="J9" s="27">
        <f t="shared" si="2"/>
        <v>0.60076880834706203</v>
      </c>
      <c r="K9" s="25">
        <v>10672</v>
      </c>
      <c r="L9" s="30">
        <v>0.33450000000000002</v>
      </c>
      <c r="M9" s="52" t="s">
        <v>50</v>
      </c>
      <c r="N9" s="38"/>
    </row>
    <row r="10" spans="1:14" ht="61.5" customHeight="1">
      <c r="A10" s="61"/>
      <c r="B10" s="67"/>
      <c r="C10" s="49" t="s">
        <v>20</v>
      </c>
      <c r="D10" s="13">
        <v>14130</v>
      </c>
      <c r="E10" s="25">
        <v>0</v>
      </c>
      <c r="F10" s="25">
        <v>1544</v>
      </c>
      <c r="G10" s="25">
        <v>2783</v>
      </c>
      <c r="H10" s="25">
        <v>2834</v>
      </c>
      <c r="I10" s="26">
        <f t="shared" ref="I10:I23" si="4">SUM(E10:H10)</f>
        <v>7161</v>
      </c>
      <c r="J10" s="27">
        <f t="shared" si="2"/>
        <v>0.39575478285155702</v>
      </c>
      <c r="K10" s="25">
        <v>0</v>
      </c>
      <c r="L10" s="31">
        <v>0</v>
      </c>
      <c r="M10" s="51" t="s">
        <v>51</v>
      </c>
      <c r="N10" s="38"/>
    </row>
    <row r="11" spans="1:14" ht="33" customHeight="1">
      <c r="A11" s="61"/>
      <c r="B11" s="49" t="s">
        <v>15</v>
      </c>
      <c r="C11" s="49" t="s">
        <v>19</v>
      </c>
      <c r="D11" s="13">
        <v>95354</v>
      </c>
      <c r="E11" s="25">
        <v>1081</v>
      </c>
      <c r="F11" s="25">
        <v>34</v>
      </c>
      <c r="G11" s="25">
        <v>8776</v>
      </c>
      <c r="H11" s="25">
        <v>21151</v>
      </c>
      <c r="I11" s="26">
        <f t="shared" si="4"/>
        <v>31042</v>
      </c>
      <c r="J11" s="27">
        <f t="shared" si="2"/>
        <v>0.68136717994974549</v>
      </c>
      <c r="K11" s="25">
        <v>26951</v>
      </c>
      <c r="L11" s="31">
        <v>0.76529999999999998</v>
      </c>
      <c r="M11" s="28"/>
      <c r="N11" s="38"/>
    </row>
    <row r="12" spans="1:14" ht="40" customHeight="1">
      <c r="A12" s="61"/>
      <c r="B12" s="49" t="s">
        <v>16</v>
      </c>
      <c r="C12" s="47" t="s">
        <v>19</v>
      </c>
      <c r="D12" s="13">
        <v>4732</v>
      </c>
      <c r="E12" s="25">
        <v>0</v>
      </c>
      <c r="F12" s="25">
        <v>41</v>
      </c>
      <c r="G12" s="25">
        <v>119</v>
      </c>
      <c r="H12" s="25">
        <v>1508</v>
      </c>
      <c r="I12" s="26">
        <f t="shared" si="4"/>
        <v>1668</v>
      </c>
      <c r="J12" s="27">
        <f t="shared" si="2"/>
        <v>0.90407673860911275</v>
      </c>
      <c r="K12" s="25">
        <v>676</v>
      </c>
      <c r="L12" s="31">
        <v>0.18779999999999999</v>
      </c>
      <c r="M12" s="28" t="s">
        <v>46</v>
      </c>
      <c r="N12" s="38"/>
    </row>
    <row r="13" spans="1:14" ht="33" customHeight="1">
      <c r="A13" s="61"/>
      <c r="B13" s="49" t="s">
        <v>17</v>
      </c>
      <c r="C13" s="50" t="s">
        <v>19</v>
      </c>
      <c r="D13" s="13">
        <v>6060</v>
      </c>
      <c r="E13" s="25">
        <v>290527</v>
      </c>
      <c r="F13" s="25">
        <v>358</v>
      </c>
      <c r="G13" s="25">
        <v>401</v>
      </c>
      <c r="H13" s="25">
        <v>1457</v>
      </c>
      <c r="I13" s="26">
        <f t="shared" si="4"/>
        <v>292743</v>
      </c>
      <c r="J13" s="27">
        <f t="shared" si="2"/>
        <v>4.9770617914006486E-3</v>
      </c>
      <c r="K13" s="25">
        <v>118</v>
      </c>
      <c r="L13" s="31">
        <v>3.8199999999999998E-2</v>
      </c>
      <c r="M13" s="28"/>
      <c r="N13" s="38"/>
    </row>
    <row r="14" spans="1:14" ht="33" customHeight="1">
      <c r="A14" s="61"/>
      <c r="B14" s="47" t="s">
        <v>18</v>
      </c>
      <c r="C14" s="49" t="s">
        <v>20</v>
      </c>
      <c r="D14" s="13">
        <v>91063</v>
      </c>
      <c r="E14" s="25">
        <v>820523</v>
      </c>
      <c r="F14" s="25">
        <v>2171</v>
      </c>
      <c r="G14" s="25">
        <v>3378</v>
      </c>
      <c r="H14" s="25">
        <v>33837</v>
      </c>
      <c r="I14" s="26">
        <f t="shared" si="4"/>
        <v>859909</v>
      </c>
      <c r="J14" s="27">
        <f t="shared" si="2"/>
        <v>3.9349512564701615E-2</v>
      </c>
      <c r="K14" s="25">
        <v>21563</v>
      </c>
      <c r="L14" s="31">
        <v>0.58540000000000003</v>
      </c>
      <c r="M14" s="29"/>
      <c r="N14" s="38"/>
    </row>
    <row r="15" spans="1:14" ht="40" customHeight="1">
      <c r="A15" s="64" t="s">
        <v>12</v>
      </c>
      <c r="B15" s="63" t="s">
        <v>21</v>
      </c>
      <c r="C15" s="47" t="s">
        <v>19</v>
      </c>
      <c r="D15" s="13">
        <v>4221191</v>
      </c>
      <c r="E15" s="25">
        <v>1712773</v>
      </c>
      <c r="F15" s="25">
        <v>48680</v>
      </c>
      <c r="G15" s="25">
        <v>1033680</v>
      </c>
      <c r="H15" s="25">
        <v>1007487</v>
      </c>
      <c r="I15" s="26">
        <f t="shared" si="4"/>
        <v>3802620</v>
      </c>
      <c r="J15" s="27">
        <f t="shared" si="2"/>
        <v>0.26494548495510989</v>
      </c>
      <c r="K15" s="25">
        <v>906793</v>
      </c>
      <c r="L15" s="31">
        <v>0.24099999999999999</v>
      </c>
      <c r="M15" s="51" t="s">
        <v>46</v>
      </c>
      <c r="N15" s="38"/>
    </row>
    <row r="16" spans="1:14" ht="40" customHeight="1">
      <c r="A16" s="64"/>
      <c r="B16" s="63"/>
      <c r="C16" s="47" t="s">
        <v>20</v>
      </c>
      <c r="D16" s="13">
        <v>3357661</v>
      </c>
      <c r="E16" s="25">
        <v>1362404</v>
      </c>
      <c r="F16" s="25">
        <v>38721</v>
      </c>
      <c r="G16" s="25">
        <v>822217</v>
      </c>
      <c r="H16" s="25">
        <v>801395</v>
      </c>
      <c r="I16" s="26">
        <f t="shared" ref="I16" si="5">SUM(E16:H16)</f>
        <v>3024737</v>
      </c>
      <c r="J16" s="27">
        <f t="shared" si="2"/>
        <v>0.26494700200381061</v>
      </c>
      <c r="K16" s="25">
        <v>721292</v>
      </c>
      <c r="L16" s="31">
        <v>0.24099999999999999</v>
      </c>
      <c r="M16" s="51" t="s">
        <v>46</v>
      </c>
      <c r="N16" s="38"/>
    </row>
    <row r="17" spans="1:14" ht="33" customHeight="1">
      <c r="A17" s="64"/>
      <c r="B17" s="63" t="s">
        <v>14</v>
      </c>
      <c r="C17" s="47" t="s">
        <v>19</v>
      </c>
      <c r="D17" s="13">
        <v>34151</v>
      </c>
      <c r="E17" s="25">
        <v>3173</v>
      </c>
      <c r="F17" s="25">
        <v>39</v>
      </c>
      <c r="G17" s="25">
        <v>3101</v>
      </c>
      <c r="H17" s="25">
        <v>972</v>
      </c>
      <c r="I17" s="26">
        <f t="shared" si="4"/>
        <v>7285</v>
      </c>
      <c r="J17" s="27">
        <f t="shared" si="2"/>
        <v>0.13342484557309539</v>
      </c>
      <c r="K17" s="25">
        <v>9269</v>
      </c>
      <c r="L17" s="31">
        <v>0.36599999999999999</v>
      </c>
      <c r="M17" s="28"/>
      <c r="N17" s="38"/>
    </row>
    <row r="18" spans="1:14" ht="33" customHeight="1">
      <c r="A18" s="64"/>
      <c r="B18" s="63"/>
      <c r="C18" s="47" t="s">
        <v>20</v>
      </c>
      <c r="D18" s="13">
        <v>25130</v>
      </c>
      <c r="E18" s="25">
        <v>220</v>
      </c>
      <c r="F18" s="25">
        <v>667</v>
      </c>
      <c r="G18" s="25">
        <v>2422</v>
      </c>
      <c r="H18" s="25">
        <v>2582</v>
      </c>
      <c r="I18" s="26">
        <f t="shared" si="4"/>
        <v>5891</v>
      </c>
      <c r="J18" s="27">
        <f t="shared" si="2"/>
        <v>0.43829570531318962</v>
      </c>
      <c r="K18" s="25">
        <v>6039</v>
      </c>
      <c r="L18" s="31">
        <v>0.39329999999999998</v>
      </c>
      <c r="M18" s="28"/>
      <c r="N18" s="38"/>
    </row>
    <row r="19" spans="1:14" ht="33" customHeight="1">
      <c r="A19" s="64"/>
      <c r="B19" s="63" t="s">
        <v>15</v>
      </c>
      <c r="C19" s="47" t="s">
        <v>19</v>
      </c>
      <c r="D19" s="13">
        <v>21255</v>
      </c>
      <c r="E19" s="25">
        <v>388</v>
      </c>
      <c r="F19" s="25">
        <v>0</v>
      </c>
      <c r="G19" s="25">
        <v>561</v>
      </c>
      <c r="H19" s="25">
        <v>147</v>
      </c>
      <c r="I19" s="26">
        <f t="shared" si="4"/>
        <v>1096</v>
      </c>
      <c r="J19" s="27">
        <f t="shared" si="2"/>
        <v>0.13412408759124086</v>
      </c>
      <c r="K19" s="25">
        <v>2160</v>
      </c>
      <c r="L19" s="31">
        <v>0.29289999999999999</v>
      </c>
      <c r="M19" s="29"/>
      <c r="N19" s="38"/>
    </row>
    <row r="20" spans="1:14" ht="33" customHeight="1">
      <c r="A20" s="64"/>
      <c r="B20" s="63"/>
      <c r="C20" s="47" t="s">
        <v>20</v>
      </c>
      <c r="D20" s="13">
        <v>10273</v>
      </c>
      <c r="E20" s="25">
        <v>0</v>
      </c>
      <c r="F20" s="25">
        <v>0</v>
      </c>
      <c r="G20" s="25">
        <v>0</v>
      </c>
      <c r="H20" s="25">
        <v>0</v>
      </c>
      <c r="I20" s="26">
        <f t="shared" si="4"/>
        <v>0</v>
      </c>
      <c r="J20" s="27">
        <v>0</v>
      </c>
      <c r="K20" s="25">
        <v>25</v>
      </c>
      <c r="L20" s="31">
        <v>3.0999999999999999E-3</v>
      </c>
      <c r="M20" s="28"/>
      <c r="N20" s="38"/>
    </row>
    <row r="21" spans="1:14" ht="33" customHeight="1">
      <c r="A21" s="64"/>
      <c r="B21" s="63" t="s">
        <v>16</v>
      </c>
      <c r="C21" s="47" t="s">
        <v>19</v>
      </c>
      <c r="D21" s="13">
        <v>1333</v>
      </c>
      <c r="E21" s="25">
        <v>0</v>
      </c>
      <c r="F21" s="25">
        <v>0</v>
      </c>
      <c r="G21" s="25">
        <v>0</v>
      </c>
      <c r="H21" s="25">
        <v>0</v>
      </c>
      <c r="I21" s="26">
        <f t="shared" si="4"/>
        <v>0</v>
      </c>
      <c r="J21" s="27">
        <v>0</v>
      </c>
      <c r="K21" s="25">
        <v>631</v>
      </c>
      <c r="L21" s="31">
        <v>0.1227</v>
      </c>
      <c r="M21" s="29"/>
      <c r="N21" s="38"/>
    </row>
    <row r="22" spans="1:14" ht="33" customHeight="1">
      <c r="A22" s="64"/>
      <c r="B22" s="63"/>
      <c r="C22" s="47" t="s">
        <v>20</v>
      </c>
      <c r="D22" s="13">
        <v>83</v>
      </c>
      <c r="E22" s="25">
        <v>0</v>
      </c>
      <c r="F22" s="25">
        <f>ROUNDDOWN(0,-3)/1000</f>
        <v>0</v>
      </c>
      <c r="G22" s="25">
        <f t="shared" ref="G22" si="6">ROUNDDOWN(,-3)/1000</f>
        <v>0</v>
      </c>
      <c r="H22" s="25">
        <v>0</v>
      </c>
      <c r="I22" s="26">
        <f t="shared" si="4"/>
        <v>0</v>
      </c>
      <c r="J22" s="27">
        <v>0</v>
      </c>
      <c r="K22" s="25">
        <v>30</v>
      </c>
      <c r="L22" s="31">
        <v>0.83330000000000004</v>
      </c>
      <c r="M22" s="29"/>
      <c r="N22" s="38"/>
    </row>
    <row r="23" spans="1:14" ht="55.5" customHeight="1">
      <c r="A23" s="65"/>
      <c r="B23" s="47" t="s">
        <v>18</v>
      </c>
      <c r="C23" s="47" t="s">
        <v>20</v>
      </c>
      <c r="D23" s="13">
        <v>14147</v>
      </c>
      <c r="E23" s="26">
        <v>394</v>
      </c>
      <c r="F23" s="26">
        <v>379</v>
      </c>
      <c r="G23" s="26">
        <v>579</v>
      </c>
      <c r="H23" s="26">
        <v>5472</v>
      </c>
      <c r="I23" s="26">
        <f t="shared" si="4"/>
        <v>6824</v>
      </c>
      <c r="J23" s="27">
        <f>H23/I23</f>
        <v>0.8018757327080891</v>
      </c>
      <c r="K23" s="26">
        <v>4753</v>
      </c>
      <c r="L23" s="31">
        <v>0.40160000000000001</v>
      </c>
      <c r="M23" s="28" t="s">
        <v>54</v>
      </c>
      <c r="N23" s="38"/>
    </row>
    <row r="24" spans="1:14">
      <c r="A24" s="15" t="s">
        <v>42</v>
      </c>
      <c r="B24" s="15"/>
      <c r="C24" s="16"/>
      <c r="D24" s="15"/>
      <c r="E24" s="17"/>
      <c r="F24" s="17"/>
      <c r="G24" s="17"/>
      <c r="H24" s="17"/>
      <c r="I24" s="17"/>
      <c r="J24" s="17"/>
      <c r="K24" s="17"/>
      <c r="L24" s="19"/>
      <c r="M24" s="19"/>
      <c r="N24" s="38"/>
    </row>
    <row r="25" spans="1:14">
      <c r="A25" s="46"/>
      <c r="B25" s="46"/>
      <c r="C25" s="46"/>
      <c r="D25" s="15"/>
      <c r="E25" s="17"/>
      <c r="F25" s="17"/>
      <c r="G25" s="22"/>
      <c r="H25" s="17"/>
      <c r="I25" s="17"/>
      <c r="J25" s="17"/>
      <c r="K25" s="17"/>
      <c r="L25" s="19"/>
      <c r="M25" s="19"/>
      <c r="N25" s="38"/>
    </row>
    <row r="26" spans="1:14" ht="16.5">
      <c r="A26" s="59" t="s">
        <v>4</v>
      </c>
      <c r="B26" s="59"/>
      <c r="C26" s="59"/>
      <c r="D26" s="46"/>
      <c r="E26" s="17"/>
      <c r="F26" s="17"/>
      <c r="G26" s="17"/>
      <c r="H26" s="19"/>
      <c r="I26" s="19"/>
      <c r="J26" s="19"/>
      <c r="K26" s="19"/>
      <c r="L26" s="19"/>
      <c r="M26" s="32" t="s">
        <v>3</v>
      </c>
      <c r="N26" s="38"/>
    </row>
    <row r="27" spans="1:14" ht="22.5" customHeight="1">
      <c r="A27" s="60" t="s">
        <v>0</v>
      </c>
      <c r="B27" s="60" t="s">
        <v>1</v>
      </c>
      <c r="C27" s="60" t="s">
        <v>2</v>
      </c>
      <c r="D27" s="73" t="str">
        <f>D4</f>
        <v>令和２年度
予算額</v>
      </c>
      <c r="E27" s="76" t="s">
        <v>38</v>
      </c>
      <c r="F27" s="77"/>
      <c r="G27" s="77"/>
      <c r="H27" s="77"/>
      <c r="I27" s="78"/>
      <c r="J27" s="79"/>
      <c r="K27" s="76" t="str">
        <f>K4</f>
        <v>令和元年度</v>
      </c>
      <c r="L27" s="80"/>
      <c r="M27" s="65" t="s">
        <v>44</v>
      </c>
      <c r="N27" s="38"/>
    </row>
    <row r="28" spans="1:14" ht="13.5" customHeight="1">
      <c r="A28" s="61"/>
      <c r="B28" s="61"/>
      <c r="C28" s="61"/>
      <c r="D28" s="74"/>
      <c r="E28" s="68" t="s">
        <v>7</v>
      </c>
      <c r="F28" s="71" t="s">
        <v>8</v>
      </c>
      <c r="G28" s="68" t="s">
        <v>9</v>
      </c>
      <c r="H28" s="68" t="s">
        <v>10</v>
      </c>
      <c r="I28" s="68" t="s">
        <v>39</v>
      </c>
      <c r="J28" s="81" t="s">
        <v>40</v>
      </c>
      <c r="K28" s="83" t="s">
        <v>41</v>
      </c>
      <c r="L28" s="83" t="s">
        <v>40</v>
      </c>
      <c r="M28" s="65"/>
      <c r="N28" s="38"/>
    </row>
    <row r="29" spans="1:14" ht="28.5" customHeight="1">
      <c r="A29" s="62"/>
      <c r="B29" s="62"/>
      <c r="C29" s="62"/>
      <c r="D29" s="74"/>
      <c r="E29" s="70"/>
      <c r="F29" s="72"/>
      <c r="G29" s="70"/>
      <c r="H29" s="70"/>
      <c r="I29" s="69"/>
      <c r="J29" s="82"/>
      <c r="K29" s="84"/>
      <c r="L29" s="82"/>
      <c r="M29" s="65"/>
      <c r="N29" s="38"/>
    </row>
    <row r="30" spans="1:14" ht="45.25" customHeight="1">
      <c r="A30" s="64" t="s">
        <v>11</v>
      </c>
      <c r="B30" s="47" t="s">
        <v>13</v>
      </c>
      <c r="C30" s="49" t="s">
        <v>24</v>
      </c>
      <c r="D30" s="33">
        <v>16014296</v>
      </c>
      <c r="E30" s="26">
        <v>610425</v>
      </c>
      <c r="F30" s="26">
        <v>3010528</v>
      </c>
      <c r="G30" s="26">
        <v>2523243</v>
      </c>
      <c r="H30" s="26">
        <v>8384591</v>
      </c>
      <c r="I30" s="26">
        <f t="shared" ref="I30:I37" si="7">SUM(E30:H30)</f>
        <v>14528787</v>
      </c>
      <c r="J30" s="27">
        <f>H30/I30</f>
        <v>0.57710192874325983</v>
      </c>
      <c r="K30" s="26">
        <v>5403273</v>
      </c>
      <c r="L30" s="29">
        <v>0.4753</v>
      </c>
      <c r="M30" s="28" t="s">
        <v>56</v>
      </c>
      <c r="N30" s="38"/>
    </row>
    <row r="31" spans="1:14" ht="45.25" customHeight="1">
      <c r="A31" s="64"/>
      <c r="B31" s="47" t="s">
        <v>22</v>
      </c>
      <c r="C31" s="47" t="s">
        <v>24</v>
      </c>
      <c r="D31" s="33">
        <v>38301</v>
      </c>
      <c r="E31" s="26">
        <v>2367</v>
      </c>
      <c r="F31" s="26">
        <v>4113</v>
      </c>
      <c r="G31" s="26">
        <v>16984</v>
      </c>
      <c r="H31" s="26">
        <v>7270</v>
      </c>
      <c r="I31" s="26">
        <f t="shared" si="7"/>
        <v>30734</v>
      </c>
      <c r="J31" s="27">
        <f t="shared" ref="J31:J37" si="8">H31/I31</f>
        <v>0.23654584499251644</v>
      </c>
      <c r="K31" s="26">
        <v>7593</v>
      </c>
      <c r="L31" s="31">
        <v>0.38829999999999998</v>
      </c>
      <c r="M31" s="28"/>
      <c r="N31" s="38"/>
    </row>
    <row r="32" spans="1:14" ht="45.25" customHeight="1">
      <c r="A32" s="64"/>
      <c r="B32" s="47" t="s">
        <v>15</v>
      </c>
      <c r="C32" s="47" t="s">
        <v>24</v>
      </c>
      <c r="D32" s="33">
        <v>503054</v>
      </c>
      <c r="E32" s="26">
        <v>51536</v>
      </c>
      <c r="F32" s="26">
        <v>97611</v>
      </c>
      <c r="G32" s="26">
        <v>98004</v>
      </c>
      <c r="H32" s="26">
        <v>241728</v>
      </c>
      <c r="I32" s="26">
        <f t="shared" si="7"/>
        <v>488879</v>
      </c>
      <c r="J32" s="27">
        <f t="shared" si="8"/>
        <v>0.4944536378122194</v>
      </c>
      <c r="K32" s="26">
        <v>250194</v>
      </c>
      <c r="L32" s="34">
        <v>0.50970000000000004</v>
      </c>
      <c r="M32" s="28"/>
      <c r="N32" s="38"/>
    </row>
    <row r="33" spans="1:14" ht="45.25" customHeight="1">
      <c r="A33" s="64"/>
      <c r="B33" s="47" t="s">
        <v>23</v>
      </c>
      <c r="C33" s="47" t="s">
        <v>24</v>
      </c>
      <c r="D33" s="33">
        <v>624385</v>
      </c>
      <c r="E33" s="26">
        <v>4027</v>
      </c>
      <c r="F33" s="26">
        <v>186871</v>
      </c>
      <c r="G33" s="26">
        <v>132222</v>
      </c>
      <c r="H33" s="26">
        <v>292148</v>
      </c>
      <c r="I33" s="26">
        <f t="shared" si="7"/>
        <v>615268</v>
      </c>
      <c r="J33" s="27">
        <f t="shared" si="8"/>
        <v>0.47483048037603126</v>
      </c>
      <c r="K33" s="26">
        <v>749177</v>
      </c>
      <c r="L33" s="31">
        <v>0.77680000000000005</v>
      </c>
      <c r="M33" s="28"/>
      <c r="N33" s="38"/>
    </row>
    <row r="34" spans="1:14" ht="45.25" customHeight="1">
      <c r="A34" s="64"/>
      <c r="B34" s="47" t="s">
        <v>17</v>
      </c>
      <c r="C34" s="47" t="s">
        <v>24</v>
      </c>
      <c r="D34" s="33">
        <v>4349126</v>
      </c>
      <c r="E34" s="26">
        <v>261927</v>
      </c>
      <c r="F34" s="26">
        <v>563454</v>
      </c>
      <c r="G34" s="26">
        <v>497604</v>
      </c>
      <c r="H34" s="26">
        <v>2753882</v>
      </c>
      <c r="I34" s="26">
        <f t="shared" si="7"/>
        <v>4076867</v>
      </c>
      <c r="J34" s="27">
        <f t="shared" si="8"/>
        <v>0.67548978173680918</v>
      </c>
      <c r="K34" s="26">
        <v>3171447</v>
      </c>
      <c r="L34" s="31">
        <v>0.79020000000000001</v>
      </c>
      <c r="M34" s="28"/>
      <c r="N34" s="38"/>
    </row>
    <row r="35" spans="1:14" ht="45.25" customHeight="1">
      <c r="A35" s="64" t="s">
        <v>12</v>
      </c>
      <c r="B35" s="63" t="s">
        <v>21</v>
      </c>
      <c r="C35" s="47" t="s">
        <v>24</v>
      </c>
      <c r="D35" s="33">
        <v>154432</v>
      </c>
      <c r="E35" s="26">
        <v>88861</v>
      </c>
      <c r="F35" s="26">
        <v>1180</v>
      </c>
      <c r="G35" s="26">
        <v>58526</v>
      </c>
      <c r="H35" s="26">
        <v>1217</v>
      </c>
      <c r="I35" s="26">
        <f t="shared" si="7"/>
        <v>149784</v>
      </c>
      <c r="J35" s="27">
        <f t="shared" si="8"/>
        <v>8.1250333814025522E-3</v>
      </c>
      <c r="K35" s="26">
        <v>1580</v>
      </c>
      <c r="L35" s="31">
        <v>1.17E-2</v>
      </c>
      <c r="M35" s="28"/>
      <c r="N35" s="38"/>
    </row>
    <row r="36" spans="1:14" ht="45.25" customHeight="1">
      <c r="A36" s="64"/>
      <c r="B36" s="63"/>
      <c r="C36" s="47" t="s">
        <v>25</v>
      </c>
      <c r="D36" s="33">
        <v>122840</v>
      </c>
      <c r="E36" s="26">
        <v>70682</v>
      </c>
      <c r="F36" s="26">
        <v>938</v>
      </c>
      <c r="G36" s="26">
        <v>46553</v>
      </c>
      <c r="H36" s="26">
        <v>968</v>
      </c>
      <c r="I36" s="26">
        <f t="shared" si="7"/>
        <v>119141</v>
      </c>
      <c r="J36" s="27">
        <f t="shared" si="8"/>
        <v>8.1248268857907861E-3</v>
      </c>
      <c r="K36" s="26">
        <v>1257</v>
      </c>
      <c r="L36" s="31">
        <v>1.17E-2</v>
      </c>
      <c r="M36" s="28"/>
      <c r="N36" s="38"/>
    </row>
    <row r="37" spans="1:14" ht="45.25" customHeight="1">
      <c r="A37" s="64"/>
      <c r="B37" s="47" t="s">
        <v>26</v>
      </c>
      <c r="C37" s="47" t="s">
        <v>24</v>
      </c>
      <c r="D37" s="35">
        <v>8909</v>
      </c>
      <c r="E37" s="26">
        <v>1856</v>
      </c>
      <c r="F37" s="26">
        <v>163</v>
      </c>
      <c r="G37" s="26">
        <v>1130</v>
      </c>
      <c r="H37" s="26">
        <v>3363</v>
      </c>
      <c r="I37" s="26">
        <f t="shared" si="7"/>
        <v>6512</v>
      </c>
      <c r="J37" s="27">
        <f t="shared" si="8"/>
        <v>0.5164312039312039</v>
      </c>
      <c r="K37" s="26">
        <v>869</v>
      </c>
      <c r="L37" s="31">
        <v>0.1255</v>
      </c>
      <c r="M37" s="28" t="s">
        <v>52</v>
      </c>
      <c r="N37" s="38"/>
    </row>
    <row r="38" spans="1:14" ht="13.5" customHeight="1">
      <c r="A38" s="39"/>
      <c r="B38" s="40"/>
      <c r="C38" s="40"/>
      <c r="D38" s="41"/>
      <c r="E38" s="42"/>
      <c r="F38" s="42"/>
      <c r="G38" s="42"/>
      <c r="H38" s="42"/>
      <c r="I38" s="42"/>
      <c r="J38" s="43"/>
      <c r="K38" s="42"/>
      <c r="L38" s="44"/>
      <c r="M38" s="45"/>
      <c r="N38" s="38"/>
    </row>
    <row r="39" spans="1:14" ht="13.5" customHeight="1">
      <c r="A39" s="39"/>
      <c r="B39" s="40"/>
      <c r="C39" s="40"/>
      <c r="D39" s="41"/>
      <c r="E39" s="42"/>
      <c r="F39" s="42"/>
      <c r="G39" s="42"/>
      <c r="H39" s="42"/>
      <c r="I39" s="42"/>
      <c r="J39" s="43"/>
      <c r="K39" s="42"/>
      <c r="L39" s="44"/>
      <c r="M39" s="45"/>
      <c r="N39" s="38"/>
    </row>
    <row r="40" spans="1:14" ht="13.5" customHeight="1">
      <c r="A40" s="46"/>
      <c r="B40" s="46"/>
      <c r="C40" s="46"/>
      <c r="D40" s="46"/>
      <c r="E40" s="19"/>
      <c r="F40" s="19"/>
      <c r="G40" s="19"/>
      <c r="H40" s="19"/>
      <c r="I40" s="19"/>
      <c r="J40" s="19"/>
      <c r="K40" s="19"/>
      <c r="L40" s="19"/>
      <c r="M40" s="19"/>
      <c r="N40" s="38"/>
    </row>
    <row r="41" spans="1:14">
      <c r="A41" s="46"/>
      <c r="B41" s="46"/>
      <c r="C41" s="46"/>
      <c r="D41" s="46"/>
      <c r="E41" s="17"/>
      <c r="F41" s="17"/>
      <c r="G41" s="17"/>
      <c r="H41" s="17"/>
      <c r="I41" s="17"/>
      <c r="J41" s="17"/>
      <c r="K41" s="17"/>
      <c r="L41" s="19"/>
      <c r="M41" s="19"/>
      <c r="N41" s="38"/>
    </row>
    <row r="42" spans="1:14">
      <c r="A42" s="46"/>
      <c r="B42" s="46"/>
      <c r="C42" s="46"/>
      <c r="D42" s="46"/>
      <c r="E42" s="17"/>
      <c r="F42" s="17"/>
      <c r="G42" s="17"/>
      <c r="H42" s="17"/>
      <c r="I42" s="17"/>
      <c r="J42" s="17"/>
      <c r="K42" s="17"/>
      <c r="L42" s="19"/>
      <c r="M42" s="19"/>
      <c r="N42" s="38"/>
    </row>
    <row r="43" spans="1:14">
      <c r="A43" s="46"/>
      <c r="B43" s="46"/>
      <c r="C43" s="46"/>
      <c r="D43" s="46"/>
      <c r="E43" s="19"/>
      <c r="F43" s="19"/>
      <c r="G43" s="19"/>
      <c r="H43" s="19"/>
      <c r="I43" s="19"/>
      <c r="J43" s="19"/>
      <c r="K43" s="19"/>
      <c r="L43" s="19"/>
      <c r="M43" s="19"/>
      <c r="N43" s="38"/>
    </row>
    <row r="44" spans="1:14" ht="16.5">
      <c r="A44" s="59" t="s">
        <v>5</v>
      </c>
      <c r="B44" s="59"/>
      <c r="C44" s="59"/>
      <c r="D44" s="46"/>
      <c r="E44" s="17"/>
      <c r="F44" s="17"/>
      <c r="G44" s="17"/>
      <c r="H44" s="19"/>
      <c r="I44" s="19"/>
      <c r="J44" s="19"/>
      <c r="K44" s="19"/>
      <c r="L44" s="19"/>
      <c r="M44" s="32" t="s">
        <v>3</v>
      </c>
      <c r="N44" s="38"/>
    </row>
    <row r="45" spans="1:14" ht="22.5" customHeight="1">
      <c r="A45" s="75" t="s">
        <v>0</v>
      </c>
      <c r="B45" s="75" t="s">
        <v>1</v>
      </c>
      <c r="C45" s="75" t="s">
        <v>2</v>
      </c>
      <c r="D45" s="73" t="str">
        <f>D4</f>
        <v>令和２年度
予算額</v>
      </c>
      <c r="E45" s="76" t="s">
        <v>38</v>
      </c>
      <c r="F45" s="77"/>
      <c r="G45" s="77"/>
      <c r="H45" s="77"/>
      <c r="I45" s="78"/>
      <c r="J45" s="79"/>
      <c r="K45" s="76" t="str">
        <f>K4</f>
        <v>令和元年度</v>
      </c>
      <c r="L45" s="80"/>
      <c r="M45" s="65" t="s">
        <v>44</v>
      </c>
      <c r="N45" s="38"/>
    </row>
    <row r="46" spans="1:14" ht="13.5" customHeight="1">
      <c r="A46" s="61"/>
      <c r="B46" s="61"/>
      <c r="C46" s="61"/>
      <c r="D46" s="74"/>
      <c r="E46" s="68" t="s">
        <v>7</v>
      </c>
      <c r="F46" s="71" t="s">
        <v>8</v>
      </c>
      <c r="G46" s="68" t="s">
        <v>9</v>
      </c>
      <c r="H46" s="68" t="s">
        <v>10</v>
      </c>
      <c r="I46" s="68" t="s">
        <v>39</v>
      </c>
      <c r="J46" s="81" t="s">
        <v>40</v>
      </c>
      <c r="K46" s="83" t="s">
        <v>41</v>
      </c>
      <c r="L46" s="83" t="s">
        <v>40</v>
      </c>
      <c r="M46" s="65"/>
      <c r="N46" s="38"/>
    </row>
    <row r="47" spans="1:14" ht="27.75" customHeight="1">
      <c r="A47" s="61"/>
      <c r="B47" s="61"/>
      <c r="C47" s="61"/>
      <c r="D47" s="74"/>
      <c r="E47" s="70"/>
      <c r="F47" s="72"/>
      <c r="G47" s="70"/>
      <c r="H47" s="70"/>
      <c r="I47" s="69"/>
      <c r="J47" s="82"/>
      <c r="K47" s="84"/>
      <c r="L47" s="82"/>
      <c r="M47" s="65"/>
      <c r="N47" s="38"/>
    </row>
    <row r="48" spans="1:14" ht="48.75" customHeight="1">
      <c r="A48" s="64" t="s">
        <v>11</v>
      </c>
      <c r="B48" s="47" t="s">
        <v>13</v>
      </c>
      <c r="C48" s="47" t="s">
        <v>27</v>
      </c>
      <c r="D48" s="36">
        <v>3081749</v>
      </c>
      <c r="E48" s="26">
        <v>65601</v>
      </c>
      <c r="F48" s="26">
        <v>262224</v>
      </c>
      <c r="G48" s="26">
        <v>250048</v>
      </c>
      <c r="H48" s="26">
        <v>1533847</v>
      </c>
      <c r="I48" s="26">
        <f>SUM(E48:H48)</f>
        <v>2111720</v>
      </c>
      <c r="J48" s="27">
        <f t="shared" ref="J48:J51" si="9">H48/I48</f>
        <v>0.72634961074384863</v>
      </c>
      <c r="K48" s="26">
        <v>736612</v>
      </c>
      <c r="L48" s="29">
        <v>0.53439999999999999</v>
      </c>
      <c r="M48" s="28" t="s">
        <v>56</v>
      </c>
      <c r="N48" s="38"/>
    </row>
    <row r="49" spans="1:14" ht="33.75" customHeight="1">
      <c r="A49" s="64"/>
      <c r="B49" s="47" t="s">
        <v>26</v>
      </c>
      <c r="C49" s="47" t="s">
        <v>27</v>
      </c>
      <c r="D49" s="14">
        <v>283424</v>
      </c>
      <c r="E49" s="26">
        <v>47237</v>
      </c>
      <c r="F49" s="26">
        <v>70855</v>
      </c>
      <c r="G49" s="26">
        <v>70855</v>
      </c>
      <c r="H49" s="26">
        <v>94474</v>
      </c>
      <c r="I49" s="26">
        <f t="shared" ref="I49:I56" si="10">SUM(E49:H49)</f>
        <v>283421</v>
      </c>
      <c r="J49" s="27">
        <f t="shared" si="9"/>
        <v>0.3333345094400203</v>
      </c>
      <c r="K49" s="26">
        <v>95341</v>
      </c>
      <c r="L49" s="29">
        <v>0.33639999999999998</v>
      </c>
      <c r="M49" s="29"/>
      <c r="N49" s="38"/>
    </row>
    <row r="50" spans="1:14" ht="70.5" customHeight="1">
      <c r="A50" s="64" t="s">
        <v>12</v>
      </c>
      <c r="B50" s="63" t="s">
        <v>21</v>
      </c>
      <c r="C50" s="47" t="s">
        <v>27</v>
      </c>
      <c r="D50" s="14">
        <v>1274776</v>
      </c>
      <c r="E50" s="26">
        <v>380093</v>
      </c>
      <c r="F50" s="26">
        <v>42034</v>
      </c>
      <c r="G50" s="26">
        <v>304363</v>
      </c>
      <c r="H50" s="26">
        <v>245687</v>
      </c>
      <c r="I50" s="26">
        <f t="shared" si="10"/>
        <v>972177</v>
      </c>
      <c r="J50" s="27">
        <f t="shared" si="9"/>
        <v>0.25271838358652798</v>
      </c>
      <c r="K50" s="26">
        <v>195305</v>
      </c>
      <c r="L50" s="29">
        <v>0.17519999999999999</v>
      </c>
      <c r="M50" s="28" t="s">
        <v>53</v>
      </c>
      <c r="N50" s="38"/>
    </row>
    <row r="51" spans="1:14" ht="65.25" customHeight="1">
      <c r="A51" s="64"/>
      <c r="B51" s="63"/>
      <c r="C51" s="47" t="s">
        <v>28</v>
      </c>
      <c r="D51" s="14">
        <v>1013987</v>
      </c>
      <c r="E51" s="26">
        <v>302351</v>
      </c>
      <c r="F51" s="26">
        <v>33435</v>
      </c>
      <c r="G51" s="26">
        <v>242095</v>
      </c>
      <c r="H51" s="26">
        <v>195429</v>
      </c>
      <c r="I51" s="26">
        <f t="shared" si="10"/>
        <v>773310</v>
      </c>
      <c r="J51" s="27">
        <f t="shared" si="9"/>
        <v>0.25271753889125964</v>
      </c>
      <c r="K51" s="26">
        <v>155363</v>
      </c>
      <c r="L51" s="29">
        <v>0.17519999999999999</v>
      </c>
      <c r="M51" s="28" t="s">
        <v>53</v>
      </c>
      <c r="N51" s="38"/>
    </row>
    <row r="52" spans="1:14" ht="45.4" customHeight="1">
      <c r="A52" s="64"/>
      <c r="B52" s="47" t="s">
        <v>14</v>
      </c>
      <c r="C52" s="47" t="s">
        <v>27</v>
      </c>
      <c r="D52" s="14">
        <v>966</v>
      </c>
      <c r="E52" s="26">
        <f>ROUNDDOWN(0,-3)/1000</f>
        <v>0</v>
      </c>
      <c r="F52" s="26">
        <f>ROUNDDOWN(0,-3)/1000</f>
        <v>0</v>
      </c>
      <c r="G52" s="26">
        <f t="shared" ref="G52:H56" si="11">ROUNDDOWN(,-3)/1000</f>
        <v>0</v>
      </c>
      <c r="H52" s="26">
        <f t="shared" si="11"/>
        <v>0</v>
      </c>
      <c r="I52" s="26">
        <f t="shared" si="10"/>
        <v>0</v>
      </c>
      <c r="J52" s="27">
        <f>0</f>
        <v>0</v>
      </c>
      <c r="K52" s="26">
        <f t="shared" ref="K52:K56" si="12">ROUNDDOWN(,-3)/1000</f>
        <v>0</v>
      </c>
      <c r="L52" s="37">
        <v>0</v>
      </c>
      <c r="M52" s="28"/>
      <c r="N52" s="38"/>
    </row>
    <row r="53" spans="1:14" ht="38.5" customHeight="1">
      <c r="A53" s="64"/>
      <c r="B53" s="63" t="s">
        <v>15</v>
      </c>
      <c r="C53" s="47" t="s">
        <v>27</v>
      </c>
      <c r="D53" s="14">
        <v>3054</v>
      </c>
      <c r="E53" s="26">
        <v>0</v>
      </c>
      <c r="F53" s="26">
        <v>0</v>
      </c>
      <c r="G53" s="26">
        <v>0</v>
      </c>
      <c r="H53" s="26">
        <v>0</v>
      </c>
      <c r="I53" s="26">
        <f t="shared" si="10"/>
        <v>0</v>
      </c>
      <c r="J53" s="27">
        <f>0</f>
        <v>0</v>
      </c>
      <c r="K53" s="26">
        <v>86</v>
      </c>
      <c r="L53" s="29">
        <v>0.18379999999999999</v>
      </c>
      <c r="M53" s="28"/>
      <c r="N53" s="38"/>
    </row>
    <row r="54" spans="1:14" ht="36" customHeight="1">
      <c r="A54" s="64"/>
      <c r="B54" s="63"/>
      <c r="C54" s="47" t="s">
        <v>28</v>
      </c>
      <c r="D54" s="14">
        <v>2615</v>
      </c>
      <c r="E54" s="26">
        <v>0</v>
      </c>
      <c r="F54" s="26">
        <v>0</v>
      </c>
      <c r="G54" s="26">
        <v>0</v>
      </c>
      <c r="H54" s="26">
        <v>0</v>
      </c>
      <c r="I54" s="26">
        <f t="shared" si="10"/>
        <v>0</v>
      </c>
      <c r="J54" s="27">
        <f>0</f>
        <v>0</v>
      </c>
      <c r="K54" s="26">
        <v>116</v>
      </c>
      <c r="L54" s="29">
        <v>0.1124</v>
      </c>
      <c r="M54" s="29"/>
      <c r="N54" s="38"/>
    </row>
    <row r="55" spans="1:14" ht="39" customHeight="1">
      <c r="A55" s="64"/>
      <c r="B55" s="47" t="s">
        <v>17</v>
      </c>
      <c r="C55" s="47" t="s">
        <v>27</v>
      </c>
      <c r="D55" s="14">
        <v>41144</v>
      </c>
      <c r="E55" s="26">
        <v>7698</v>
      </c>
      <c r="F55" s="26">
        <v>1123</v>
      </c>
      <c r="G55" s="26">
        <v>8410</v>
      </c>
      <c r="H55" s="26">
        <v>8061</v>
      </c>
      <c r="I55" s="26">
        <f t="shared" si="10"/>
        <v>25292</v>
      </c>
      <c r="J55" s="27">
        <f t="shared" ref="J55" si="13">H55/I55</f>
        <v>0.31871738099003638</v>
      </c>
      <c r="K55" s="26">
        <v>3440</v>
      </c>
      <c r="L55" s="29">
        <v>0.106</v>
      </c>
      <c r="M55" s="28" t="s">
        <v>55</v>
      </c>
      <c r="N55" s="38"/>
    </row>
    <row r="56" spans="1:14" ht="39.75" customHeight="1">
      <c r="A56" s="64"/>
      <c r="B56" s="47" t="s">
        <v>18</v>
      </c>
      <c r="C56" s="47" t="s">
        <v>28</v>
      </c>
      <c r="D56" s="14">
        <v>0</v>
      </c>
      <c r="E56" s="26">
        <f>ROUNDDOWN(0,-3)/1000</f>
        <v>0</v>
      </c>
      <c r="F56" s="26">
        <f>ROUNDDOWN(0,-3)/1000</f>
        <v>0</v>
      </c>
      <c r="G56" s="26">
        <f t="shared" si="11"/>
        <v>0</v>
      </c>
      <c r="H56" s="26">
        <f t="shared" si="11"/>
        <v>0</v>
      </c>
      <c r="I56" s="26">
        <f t="shared" si="10"/>
        <v>0</v>
      </c>
      <c r="J56" s="27">
        <f>0</f>
        <v>0</v>
      </c>
      <c r="K56" s="26">
        <f t="shared" si="12"/>
        <v>0</v>
      </c>
      <c r="L56" s="29">
        <v>0</v>
      </c>
      <c r="M56" s="29"/>
      <c r="N56" s="38"/>
    </row>
    <row r="57" spans="1:14">
      <c r="A57" s="46"/>
      <c r="B57" s="46"/>
      <c r="C57" s="46"/>
      <c r="D57" s="46"/>
      <c r="E57" s="17"/>
      <c r="F57" s="17"/>
      <c r="G57" s="17"/>
      <c r="H57" s="17"/>
      <c r="I57" s="17"/>
      <c r="J57" s="17"/>
      <c r="K57" s="17"/>
      <c r="L57" s="19"/>
      <c r="M57" s="19"/>
      <c r="N57" s="38"/>
    </row>
    <row r="58" spans="1:14">
      <c r="A58" s="46"/>
      <c r="B58" s="46"/>
      <c r="C58" s="46"/>
      <c r="D58" s="46"/>
      <c r="E58" s="17"/>
      <c r="F58" s="17"/>
      <c r="G58" s="17"/>
      <c r="H58" s="17"/>
      <c r="I58" s="17"/>
      <c r="J58" s="17"/>
      <c r="K58" s="17"/>
      <c r="L58" s="19"/>
      <c r="M58" s="19"/>
      <c r="N58" s="38"/>
    </row>
    <row r="59" spans="1:14" ht="16.5">
      <c r="A59" s="59" t="s">
        <v>6</v>
      </c>
      <c r="B59" s="59"/>
      <c r="C59" s="59"/>
      <c r="D59" s="46"/>
      <c r="E59" s="17"/>
      <c r="F59" s="17"/>
      <c r="G59" s="17"/>
      <c r="H59" s="19"/>
      <c r="I59" s="19"/>
      <c r="J59" s="19"/>
      <c r="K59" s="19"/>
      <c r="L59" s="19"/>
      <c r="M59" s="32" t="s">
        <v>3</v>
      </c>
      <c r="N59" s="38"/>
    </row>
    <row r="60" spans="1:14" ht="22.5" customHeight="1">
      <c r="A60" s="60" t="s">
        <v>0</v>
      </c>
      <c r="B60" s="60" t="s">
        <v>1</v>
      </c>
      <c r="C60" s="60" t="s">
        <v>2</v>
      </c>
      <c r="D60" s="73" t="str">
        <f>D4</f>
        <v>令和２年度
予算額</v>
      </c>
      <c r="E60" s="76" t="s">
        <v>38</v>
      </c>
      <c r="F60" s="77"/>
      <c r="G60" s="77"/>
      <c r="H60" s="77"/>
      <c r="I60" s="78"/>
      <c r="J60" s="79"/>
      <c r="K60" s="76" t="str">
        <f>K4</f>
        <v>令和元年度</v>
      </c>
      <c r="L60" s="80"/>
      <c r="M60" s="65" t="s">
        <v>44</v>
      </c>
      <c r="N60" s="38"/>
    </row>
    <row r="61" spans="1:14" ht="13.5" customHeight="1">
      <c r="A61" s="61"/>
      <c r="B61" s="61"/>
      <c r="C61" s="61"/>
      <c r="D61" s="74"/>
      <c r="E61" s="68" t="s">
        <v>7</v>
      </c>
      <c r="F61" s="71" t="s">
        <v>8</v>
      </c>
      <c r="G61" s="68" t="s">
        <v>9</v>
      </c>
      <c r="H61" s="68" t="s">
        <v>10</v>
      </c>
      <c r="I61" s="68" t="s">
        <v>39</v>
      </c>
      <c r="J61" s="81" t="s">
        <v>40</v>
      </c>
      <c r="K61" s="83" t="s">
        <v>41</v>
      </c>
      <c r="L61" s="83" t="s">
        <v>40</v>
      </c>
      <c r="M61" s="65"/>
      <c r="N61" s="38"/>
    </row>
    <row r="62" spans="1:14" ht="28.5" customHeight="1">
      <c r="A62" s="61"/>
      <c r="B62" s="61"/>
      <c r="C62" s="61"/>
      <c r="D62" s="74"/>
      <c r="E62" s="70"/>
      <c r="F62" s="72"/>
      <c r="G62" s="70"/>
      <c r="H62" s="70"/>
      <c r="I62" s="69"/>
      <c r="J62" s="82"/>
      <c r="K62" s="84"/>
      <c r="L62" s="82"/>
      <c r="M62" s="65"/>
      <c r="N62" s="38"/>
    </row>
    <row r="63" spans="1:14" ht="39" customHeight="1">
      <c r="A63" s="48" t="s">
        <v>11</v>
      </c>
      <c r="B63" s="47" t="s">
        <v>17</v>
      </c>
      <c r="C63" s="47" t="s">
        <v>29</v>
      </c>
      <c r="D63" s="36">
        <v>8343108</v>
      </c>
      <c r="E63" s="26">
        <v>147130</v>
      </c>
      <c r="F63" s="26">
        <v>2751632</v>
      </c>
      <c r="G63" s="26">
        <v>377892</v>
      </c>
      <c r="H63" s="26">
        <v>4530041</v>
      </c>
      <c r="I63" s="26">
        <f>SUM(E63:H63)</f>
        <v>7806695</v>
      </c>
      <c r="J63" s="27">
        <f t="shared" ref="J63" si="14">H63/I63</f>
        <v>0.58027641658858198</v>
      </c>
      <c r="K63" s="26">
        <v>4696478</v>
      </c>
      <c r="L63" s="27">
        <v>0.51270000000000004</v>
      </c>
      <c r="M63" s="28"/>
      <c r="N63" s="38"/>
    </row>
    <row r="64" spans="1:14">
      <c r="A64" s="46"/>
      <c r="B64" s="46"/>
      <c r="C64" s="46"/>
      <c r="D64" s="46"/>
      <c r="E64" s="17"/>
      <c r="F64" s="17"/>
      <c r="G64" s="17"/>
      <c r="H64" s="17"/>
      <c r="I64" s="17"/>
      <c r="J64" s="17"/>
      <c r="K64" s="17"/>
      <c r="L64" s="19"/>
      <c r="M64" s="19"/>
      <c r="N64" s="38"/>
    </row>
    <row r="65" spans="1:14">
      <c r="A65" s="46"/>
      <c r="B65" s="46"/>
      <c r="C65" s="46"/>
      <c r="D65" s="46"/>
      <c r="E65" s="19"/>
      <c r="F65" s="19"/>
      <c r="G65" s="19"/>
      <c r="H65" s="19"/>
      <c r="I65" s="19"/>
      <c r="J65" s="19"/>
      <c r="K65" s="19"/>
      <c r="L65" s="19"/>
      <c r="M65" s="19"/>
      <c r="N65" s="38"/>
    </row>
    <row r="66" spans="1:14" ht="16.5">
      <c r="A66" s="59" t="s">
        <v>37</v>
      </c>
      <c r="B66" s="59"/>
      <c r="C66" s="59"/>
      <c r="D66" s="46"/>
      <c r="E66" s="17"/>
      <c r="F66" s="17"/>
      <c r="G66" s="17"/>
      <c r="H66" s="19"/>
      <c r="I66" s="19"/>
      <c r="J66" s="19"/>
      <c r="K66" s="19"/>
      <c r="L66" s="19"/>
      <c r="M66" s="32" t="s">
        <v>3</v>
      </c>
      <c r="N66" s="38"/>
    </row>
    <row r="67" spans="1:14" ht="22.5" customHeight="1">
      <c r="A67" s="60" t="s">
        <v>0</v>
      </c>
      <c r="B67" s="60" t="s">
        <v>1</v>
      </c>
      <c r="C67" s="60" t="s">
        <v>2</v>
      </c>
      <c r="D67" s="73" t="str">
        <f>D4</f>
        <v>令和２年度
予算額</v>
      </c>
      <c r="E67" s="76" t="s">
        <v>38</v>
      </c>
      <c r="F67" s="77"/>
      <c r="G67" s="77"/>
      <c r="H67" s="77"/>
      <c r="I67" s="78"/>
      <c r="J67" s="79"/>
      <c r="K67" s="76" t="str">
        <f>K4</f>
        <v>令和元年度</v>
      </c>
      <c r="L67" s="80"/>
      <c r="M67" s="65" t="s">
        <v>44</v>
      </c>
      <c r="N67" s="38"/>
    </row>
    <row r="68" spans="1:14" ht="13.5" customHeight="1">
      <c r="A68" s="61"/>
      <c r="B68" s="61"/>
      <c r="C68" s="61"/>
      <c r="D68" s="74"/>
      <c r="E68" s="68" t="s">
        <v>7</v>
      </c>
      <c r="F68" s="71" t="s">
        <v>8</v>
      </c>
      <c r="G68" s="68" t="s">
        <v>9</v>
      </c>
      <c r="H68" s="68" t="s">
        <v>10</v>
      </c>
      <c r="I68" s="68" t="s">
        <v>39</v>
      </c>
      <c r="J68" s="81" t="s">
        <v>40</v>
      </c>
      <c r="K68" s="83" t="s">
        <v>41</v>
      </c>
      <c r="L68" s="83" t="s">
        <v>40</v>
      </c>
      <c r="M68" s="65"/>
      <c r="N68" s="38"/>
    </row>
    <row r="69" spans="1:14" ht="28.5" customHeight="1">
      <c r="A69" s="61"/>
      <c r="B69" s="61"/>
      <c r="C69" s="61"/>
      <c r="D69" s="74"/>
      <c r="E69" s="70"/>
      <c r="F69" s="72"/>
      <c r="G69" s="70"/>
      <c r="H69" s="70"/>
      <c r="I69" s="69"/>
      <c r="J69" s="82"/>
      <c r="K69" s="84"/>
      <c r="L69" s="82"/>
      <c r="M69" s="65"/>
      <c r="N69" s="38"/>
    </row>
    <row r="70" spans="1:14" ht="39" customHeight="1">
      <c r="A70" s="64" t="s">
        <v>11</v>
      </c>
      <c r="B70" s="63" t="s">
        <v>13</v>
      </c>
      <c r="C70" s="47" t="s">
        <v>31</v>
      </c>
      <c r="D70" s="36">
        <v>1908518</v>
      </c>
      <c r="E70" s="26">
        <v>1159</v>
      </c>
      <c r="F70" s="26">
        <v>11557</v>
      </c>
      <c r="G70" s="26">
        <v>25068</v>
      </c>
      <c r="H70" s="26">
        <v>34282</v>
      </c>
      <c r="I70" s="26">
        <f t="shared" ref="I70:I78" si="15">SUM(E70:H70)</f>
        <v>72066</v>
      </c>
      <c r="J70" s="27">
        <f t="shared" ref="J70:J78" si="16">H70/I70</f>
        <v>0.47570282796325591</v>
      </c>
      <c r="K70" s="26">
        <v>488923</v>
      </c>
      <c r="L70" s="29">
        <v>0.34820000000000001</v>
      </c>
      <c r="M70" s="28"/>
      <c r="N70" s="38"/>
    </row>
    <row r="71" spans="1:14" ht="34.75" customHeight="1">
      <c r="A71" s="64"/>
      <c r="B71" s="63"/>
      <c r="C71" s="47" t="s">
        <v>32</v>
      </c>
      <c r="D71" s="36">
        <v>298606</v>
      </c>
      <c r="E71" s="26">
        <v>0</v>
      </c>
      <c r="F71" s="26">
        <v>0</v>
      </c>
      <c r="G71" s="26">
        <v>4751</v>
      </c>
      <c r="H71" s="26">
        <v>2199</v>
      </c>
      <c r="I71" s="26">
        <f t="shared" si="15"/>
        <v>6950</v>
      </c>
      <c r="J71" s="27">
        <f t="shared" si="16"/>
        <v>0.3164028776978417</v>
      </c>
      <c r="K71" s="26">
        <v>107445</v>
      </c>
      <c r="L71" s="29">
        <v>0.40629999999999999</v>
      </c>
      <c r="M71" s="28"/>
      <c r="N71" s="38"/>
    </row>
    <row r="72" spans="1:14" ht="37.5" customHeight="1">
      <c r="A72" s="64"/>
      <c r="B72" s="63" t="s">
        <v>22</v>
      </c>
      <c r="C72" s="47" t="s">
        <v>31</v>
      </c>
      <c r="D72" s="14">
        <v>169631</v>
      </c>
      <c r="E72" s="26">
        <v>0</v>
      </c>
      <c r="F72" s="26">
        <v>0</v>
      </c>
      <c r="G72" s="26">
        <v>2358</v>
      </c>
      <c r="H72" s="26">
        <v>3302</v>
      </c>
      <c r="I72" s="26">
        <f t="shared" si="15"/>
        <v>5660</v>
      </c>
      <c r="J72" s="27">
        <f t="shared" si="16"/>
        <v>0.58339222614840991</v>
      </c>
      <c r="K72" s="26">
        <v>55267</v>
      </c>
      <c r="L72" s="29">
        <v>0.33100000000000002</v>
      </c>
      <c r="M72" s="28"/>
      <c r="N72" s="38"/>
    </row>
    <row r="73" spans="1:14" ht="26">
      <c r="A73" s="64"/>
      <c r="B73" s="63"/>
      <c r="C73" s="47" t="s">
        <v>32</v>
      </c>
      <c r="D73" s="14">
        <v>142039</v>
      </c>
      <c r="E73" s="26">
        <v>0</v>
      </c>
      <c r="F73" s="26">
        <v>2150</v>
      </c>
      <c r="G73" s="26">
        <v>10523</v>
      </c>
      <c r="H73" s="26">
        <v>9068</v>
      </c>
      <c r="I73" s="26">
        <f t="shared" si="15"/>
        <v>21741</v>
      </c>
      <c r="J73" s="27">
        <f t="shared" si="16"/>
        <v>0.41709213007681339</v>
      </c>
      <c r="K73" s="26">
        <v>39484</v>
      </c>
      <c r="L73" s="29">
        <v>0.31280000000000002</v>
      </c>
      <c r="M73" s="28"/>
      <c r="N73" s="38"/>
    </row>
    <row r="74" spans="1:14" ht="40.5" customHeight="1">
      <c r="A74" s="64"/>
      <c r="B74" s="63" t="s">
        <v>15</v>
      </c>
      <c r="C74" s="47" t="s">
        <v>31</v>
      </c>
      <c r="D74" s="14">
        <v>397311</v>
      </c>
      <c r="E74" s="26">
        <v>0</v>
      </c>
      <c r="F74" s="26">
        <v>1191</v>
      </c>
      <c r="G74" s="26">
        <v>0</v>
      </c>
      <c r="H74" s="26">
        <v>6181</v>
      </c>
      <c r="I74" s="26">
        <f t="shared" si="15"/>
        <v>7372</v>
      </c>
      <c r="J74" s="27">
        <f t="shared" si="16"/>
        <v>0.83844275637547472</v>
      </c>
      <c r="K74" s="26">
        <v>106001</v>
      </c>
      <c r="L74" s="29">
        <v>0.34660000000000002</v>
      </c>
      <c r="M74" s="28"/>
      <c r="N74" s="38"/>
    </row>
    <row r="75" spans="1:14" ht="39" customHeight="1">
      <c r="A75" s="64"/>
      <c r="B75" s="63"/>
      <c r="C75" s="47" t="s">
        <v>32</v>
      </c>
      <c r="D75" s="14">
        <v>45949</v>
      </c>
      <c r="E75" s="26">
        <v>0</v>
      </c>
      <c r="F75" s="26">
        <v>0</v>
      </c>
      <c r="G75" s="26">
        <v>0</v>
      </c>
      <c r="H75" s="26">
        <v>0</v>
      </c>
      <c r="I75" s="26">
        <f t="shared" si="15"/>
        <v>0</v>
      </c>
      <c r="J75" s="27">
        <f>0</f>
        <v>0</v>
      </c>
      <c r="K75" s="26">
        <v>4346</v>
      </c>
      <c r="L75" s="29">
        <v>8.2400000000000001E-2</v>
      </c>
      <c r="M75" s="28"/>
      <c r="N75" s="38"/>
    </row>
    <row r="76" spans="1:14" ht="30" customHeight="1">
      <c r="A76" s="64"/>
      <c r="B76" s="47" t="s">
        <v>23</v>
      </c>
      <c r="C76" s="47" t="s">
        <v>31</v>
      </c>
      <c r="D76" s="14">
        <v>43593</v>
      </c>
      <c r="E76" s="26">
        <v>0</v>
      </c>
      <c r="F76" s="26">
        <v>57</v>
      </c>
      <c r="G76" s="26">
        <v>64</v>
      </c>
      <c r="H76" s="26">
        <v>31</v>
      </c>
      <c r="I76" s="26">
        <f t="shared" si="15"/>
        <v>152</v>
      </c>
      <c r="J76" s="27">
        <f t="shared" si="16"/>
        <v>0.20394736842105263</v>
      </c>
      <c r="K76" s="26">
        <v>9451</v>
      </c>
      <c r="L76" s="29">
        <v>0.30919999999999997</v>
      </c>
      <c r="M76" s="28"/>
      <c r="N76" s="38"/>
    </row>
    <row r="77" spans="1:14" ht="39" customHeight="1">
      <c r="A77" s="64"/>
      <c r="B77" s="47" t="s">
        <v>17</v>
      </c>
      <c r="C77" s="47" t="s">
        <v>31</v>
      </c>
      <c r="D77" s="36">
        <v>26749</v>
      </c>
      <c r="E77" s="26">
        <v>0</v>
      </c>
      <c r="F77" s="26">
        <v>25</v>
      </c>
      <c r="G77" s="26">
        <v>0</v>
      </c>
      <c r="H77" s="26">
        <v>0</v>
      </c>
      <c r="I77" s="26">
        <f t="shared" si="15"/>
        <v>25</v>
      </c>
      <c r="J77" s="27">
        <f t="shared" si="16"/>
        <v>0</v>
      </c>
      <c r="K77" s="26">
        <v>1919</v>
      </c>
      <c r="L77" s="29">
        <v>0.14949999999999999</v>
      </c>
      <c r="M77" s="28"/>
      <c r="N77" s="38"/>
    </row>
    <row r="78" spans="1:14" ht="39" customHeight="1">
      <c r="A78" s="64"/>
      <c r="B78" s="47" t="s">
        <v>30</v>
      </c>
      <c r="C78" s="47" t="s">
        <v>32</v>
      </c>
      <c r="D78" s="14">
        <v>96370</v>
      </c>
      <c r="E78" s="26">
        <v>0</v>
      </c>
      <c r="F78" s="26">
        <v>79</v>
      </c>
      <c r="G78" s="26">
        <v>285</v>
      </c>
      <c r="H78" s="26">
        <v>37</v>
      </c>
      <c r="I78" s="26">
        <f t="shared" si="15"/>
        <v>401</v>
      </c>
      <c r="J78" s="27">
        <f t="shared" si="16"/>
        <v>9.2269326683291769E-2</v>
      </c>
      <c r="K78" s="26">
        <v>26603</v>
      </c>
      <c r="L78" s="29">
        <v>0.34949999999999998</v>
      </c>
      <c r="M78" s="28"/>
      <c r="N78" s="38"/>
    </row>
    <row r="79" spans="1:14">
      <c r="M79" s="38"/>
      <c r="N79" s="38"/>
    </row>
    <row r="80" spans="1:14">
      <c r="M80" s="38"/>
      <c r="N80" s="38"/>
    </row>
    <row r="81" spans="13:14">
      <c r="M81" s="38"/>
      <c r="N81" s="38"/>
    </row>
    <row r="82" spans="13:14">
      <c r="M82" s="38"/>
      <c r="N82" s="38"/>
    </row>
    <row r="83" spans="13:14">
      <c r="M83" s="38"/>
      <c r="N83" s="38"/>
    </row>
    <row r="84" spans="13:14">
      <c r="M84" s="38"/>
      <c r="N84" s="38"/>
    </row>
    <row r="85" spans="13:14">
      <c r="M85" s="38"/>
      <c r="N85" s="38"/>
    </row>
    <row r="86" spans="13:14">
      <c r="M86" s="38"/>
      <c r="N86" s="38"/>
    </row>
    <row r="87" spans="13:14">
      <c r="M87" s="38"/>
      <c r="N87" s="38"/>
    </row>
    <row r="88" spans="13:14">
      <c r="M88" s="38"/>
      <c r="N88" s="38"/>
    </row>
    <row r="89" spans="13:14">
      <c r="M89" s="38"/>
      <c r="N89" s="38"/>
    </row>
  </sheetData>
  <mergeCells count="99">
    <mergeCell ref="K67:L67"/>
    <mergeCell ref="M67:M69"/>
    <mergeCell ref="I68:I69"/>
    <mergeCell ref="J68:J69"/>
    <mergeCell ref="K68:K69"/>
    <mergeCell ref="L68:L69"/>
    <mergeCell ref="K45:L45"/>
    <mergeCell ref="M45:M47"/>
    <mergeCell ref="I46:I47"/>
    <mergeCell ref="J46:J47"/>
    <mergeCell ref="K46:K47"/>
    <mergeCell ref="L46:L47"/>
    <mergeCell ref="E45:J45"/>
    <mergeCell ref="G46:G47"/>
    <mergeCell ref="H46:H47"/>
    <mergeCell ref="K60:L60"/>
    <mergeCell ref="M60:M62"/>
    <mergeCell ref="I61:I62"/>
    <mergeCell ref="J61:J62"/>
    <mergeCell ref="K61:K62"/>
    <mergeCell ref="L61:L62"/>
    <mergeCell ref="M4:M6"/>
    <mergeCell ref="E27:J27"/>
    <mergeCell ref="K27:L27"/>
    <mergeCell ref="M27:M29"/>
    <mergeCell ref="J28:J29"/>
    <mergeCell ref="K28:K29"/>
    <mergeCell ref="L28:L29"/>
    <mergeCell ref="J5:J6"/>
    <mergeCell ref="E4:J4"/>
    <mergeCell ref="L5:L6"/>
    <mergeCell ref="K5:K6"/>
    <mergeCell ref="K4:L4"/>
    <mergeCell ref="E28:E29"/>
    <mergeCell ref="F28:F29"/>
    <mergeCell ref="G28:G29"/>
    <mergeCell ref="H28:H29"/>
    <mergeCell ref="D45:D47"/>
    <mergeCell ref="E61:E62"/>
    <mergeCell ref="F61:F62"/>
    <mergeCell ref="G61:G62"/>
    <mergeCell ref="H61:H62"/>
    <mergeCell ref="E60:J60"/>
    <mergeCell ref="F46:F47"/>
    <mergeCell ref="E46:E47"/>
    <mergeCell ref="D60:D62"/>
    <mergeCell ref="E68:E69"/>
    <mergeCell ref="E67:J67"/>
    <mergeCell ref="A70:A78"/>
    <mergeCell ref="B70:B71"/>
    <mergeCell ref="B72:B73"/>
    <mergeCell ref="B74:B75"/>
    <mergeCell ref="D67:D69"/>
    <mergeCell ref="F68:F69"/>
    <mergeCell ref="G68:G69"/>
    <mergeCell ref="H68:H69"/>
    <mergeCell ref="A45:A47"/>
    <mergeCell ref="B45:B47"/>
    <mergeCell ref="C45:C47"/>
    <mergeCell ref="A67:A69"/>
    <mergeCell ref="B67:B69"/>
    <mergeCell ref="C67:C69"/>
    <mergeCell ref="B50:B51"/>
    <mergeCell ref="B53:B54"/>
    <mergeCell ref="A66:C66"/>
    <mergeCell ref="A48:A49"/>
    <mergeCell ref="A59:C59"/>
    <mergeCell ref="A60:A62"/>
    <mergeCell ref="B60:B62"/>
    <mergeCell ref="C60:C62"/>
    <mergeCell ref="A50:A56"/>
    <mergeCell ref="A44:C44"/>
    <mergeCell ref="A35:A37"/>
    <mergeCell ref="B35:B36"/>
    <mergeCell ref="A30:A34"/>
    <mergeCell ref="D4:D6"/>
    <mergeCell ref="A7:A14"/>
    <mergeCell ref="B7:B8"/>
    <mergeCell ref="D27:D29"/>
    <mergeCell ref="A27:A29"/>
    <mergeCell ref="B27:B29"/>
    <mergeCell ref="C27:C29"/>
    <mergeCell ref="A26:C26"/>
    <mergeCell ref="I28:I29"/>
    <mergeCell ref="I5:I6"/>
    <mergeCell ref="E5:E6"/>
    <mergeCell ref="F5:F6"/>
    <mergeCell ref="G5:G6"/>
    <mergeCell ref="H5:H6"/>
    <mergeCell ref="A3:C3"/>
    <mergeCell ref="A4:A6"/>
    <mergeCell ref="B4:B6"/>
    <mergeCell ref="C4:C6"/>
    <mergeCell ref="B21:B22"/>
    <mergeCell ref="B17:B18"/>
    <mergeCell ref="A15:A23"/>
    <mergeCell ref="B19:B20"/>
    <mergeCell ref="B9:B10"/>
    <mergeCell ref="B15:B16"/>
  </mergeCells>
  <phoneticPr fontId="1"/>
  <printOptions horizontalCentered="1"/>
  <pageMargins left="0.19685039370078741" right="0.19685039370078741" top="0.43307086614173229" bottom="0.23622047244094491" header="0.31496062992125984" footer="0.15748031496062992"/>
  <pageSetup paperSize="9" scale="74" fitToHeight="0" orientation="landscape" r:id="rId1"/>
  <rowBreaks count="3" manualBreakCount="3">
    <brk id="25" max="16383" man="1"/>
    <brk id="43" max="16383" man="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公表版</vt:lpstr>
      <vt:lpstr>公表版!Print_Area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2021-06-08T04:00:18Z</cp:lastPrinted>
  <dcterms:created xsi:type="dcterms:W3CDTF">2010-07-08T09:52:02Z</dcterms:created>
  <dcterms:modified xsi:type="dcterms:W3CDTF">2021-06-10T02:08:25Z</dcterms:modified>
</cp:coreProperties>
</file>