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地球環境課\4 庶務班\予算\レビューシート\R2\★最終公表作業用\"/>
    </mc:Choice>
  </mc:AlternateContent>
  <bookViews>
    <workbookView xWindow="-105" yWindow="-105"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<sst xmlns="http://schemas.openxmlformats.org/spreadsheetml/2006/main" count="2845" uniqueCount="635">
  <si>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</si>
  <si>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</si>
  <si>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</si>
  <si>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</si>
  <si>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</si>
  <si>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</si>
  <si>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</si>
  <si>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</si>
  <si>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</si>
  <si>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</si>
  <si>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</si>
  <si>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</si>
  <si>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</si>
  <si>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</si>
  <si>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</si>
  <si>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</si>
  <si>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</si>
  <si>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</si>
  <si>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</si>
  <si>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</si>
  <si>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</si>
  <si>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</si>
  <si>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</si>
  <si>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</si>
  <si>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</si>
  <si>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</si>
  <si>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</si>
  <si>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</si>
  <si>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</si>
  <si>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</si>
  <si>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</si>
  <si>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</si>
  <si>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</si>
  <si>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</si>
  <si>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</si>
  <si>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</si>
  <si>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</si>
  <si>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</si>
  <si>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</si>
  <si>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</si>
  <si>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</si>
  <si>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</si>
  <si>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</si>
  <si>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</si>
  <si>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</si>
  <si>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</si>
  <si>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</si>
  <si>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</si>
  <si>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</si>
  <si>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</si>
  <si>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</si>
  <si>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</si>
  <si>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</si>
  <si>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</si>
  <si>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</si>
  <si>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</si>
  <si>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</si>
  <si>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</si>
  <si>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</si>
  <si>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</si>
  <si>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</si>
  <si>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</si>
  <si>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</si>
  <si>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</si>
  <si>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</si>
  <si>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</si>
  <si>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</si>
  <si>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</si>
  <si>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</si>
  <si>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</si>
  <si>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</si>
  <si>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</si>
  <si>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</si>
  <si>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</si>
  <si>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</si>
  <si>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</si>
  <si>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</si>
  <si>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</si>
  <si>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</si>
  <si>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</si>
  <si>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</si>
  <si>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</si>
  <si>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</si>
  <si>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</si>
  <si>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</si>
  <si>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</si>
  <si>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</si>
  <si>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</si>
  <si>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</si>
  <si>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</si>
  <si>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</si>
  <si>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</si>
  <si>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</si>
  <si>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</si>
  <si>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</si>
  <si>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</si>
  <si>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</si>
  <si>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</si>
  <si>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</si>
  <si>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</si>
  <si>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</si>
  <si>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</si>
  <si>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</si>
  <si>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</si>
  <si>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</si>
  <si>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</si>
  <si>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</si>
  <si>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</si>
  <si>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</si>
  <si>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</si>
  <si>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</si>
  <si>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</si>
  <si>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</si>
  <si>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</si>
  <si>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</si>
  <si>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</si>
  <si>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</si>
  <si>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</si>
  <si>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</si>
  <si>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</si>
  <si>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</si>
  <si>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</si>
  <si>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</si>
  <si>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</si>
  <si>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</si>
  <si>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</si>
  <si>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</si>
  <si>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</si>
  <si>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</si>
  <si>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</si>
  <si>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</si>
  <si>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</si>
  <si>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</si>
  <si>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</si>
  <si>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</si>
  <si>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</si>
  <si>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</si>
  <si>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</si>
  <si>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</si>
  <si>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</si>
  <si>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</si>
  <si>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</si>
  <si>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</si>
  <si>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</si>
  <si>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</si>
  <si>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</si>
  <si>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</si>
  <si>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</si>
  <si>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</si>
  <si>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</si>
  <si>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</si>
  <si>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</si>
  <si>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</si>
  <si>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</si>
  <si>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</si>
  <si>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</si>
  <si>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</si>
  <si>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</si>
  <si>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</si>
  <si>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</si>
  <si>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</si>
  <si>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</si>
  <si>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</si>
  <si>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</si>
  <si>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</si>
  <si>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</si>
  <si>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</si>
  <si>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</si>
  <si>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</si>
  <si>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</si>
  <si>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</si>
  <si>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</si>
  <si>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</si>
  <si>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</si>
  <si>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</si>
  <si>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</si>
  <si>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</si>
  <si>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</si>
  <si>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</si>
  <si>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</si>
  <si>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</si>
  <si>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</si>
  <si>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</si>
  <si>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</si>
  <si>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</si>
  <si>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</si>
  <si>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</si>
  <si>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</si>
  <si>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</si>
  <si>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</si>
  <si>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</si>
  <si>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</si>
  <si>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</si>
  <si>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</si>
  <si>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</si>
  <si>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</si>
  <si>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</si>
  <si>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</si>
  <si>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</si>
  <si>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</si>
  <si>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</si>
  <si>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</si>
  <si>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</si>
  <si>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</si>
  <si>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</si>
  <si>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</si>
  <si>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</si>
  <si>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</si>
  <si>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</si>
  <si>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</si>
  <si>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</si>
  <si>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</si>
  <si>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</si>
  <si>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</si>
  <si>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</si>
  <si>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</si>
  <si>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</si>
  <si>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</si>
  <si>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</si>
  <si>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</si>
  <si>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</si>
  <si>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</si>
  <si>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</si>
  <si>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</si>
  <si>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</si>
  <si>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</si>
  <si>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</si>
  <si>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</si>
  <si>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</si>
  <si>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</si>
  <si>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</si>
  <si>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</si>
  <si>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</si>
  <si>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</si>
  <si>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</si>
  <si>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</si>
  <si>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</si>
  <si>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</si>
  <si>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</si>
  <si>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</si>
  <si>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</si>
  <si>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</si>
  <si>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</si>
  <si>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</si>
  <si>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</si>
  <si>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</si>
  <si>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</si>
  <si>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</si>
  <si>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</si>
  <si>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</si>
  <si>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</si>
  <si>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</si>
  <si>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</si>
  <si>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</si>
  <si>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</si>
  <si>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</si>
  <si>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</si>
  <si>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</si>
  <si>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</si>
  <si>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</si>
  <si>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</si>
  <si>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</si>
  <si>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</si>
  <si>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</si>
  <si>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</si>
  <si>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</si>
  <si>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</si>
  <si>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</si>
  <si>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</si>
  <si>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</si>
  <si>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</si>
  <si>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</si>
  <si>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</si>
  <si>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</si>
  <si>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</si>
  <si>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</si>
  <si>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</si>
  <si>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</si>
  <si>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</si>
  <si>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</si>
  <si>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</si>
  <si>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</si>
  <si>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</si>
  <si>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</si>
  <si>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</si>
  <si>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</si>
  <si>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</si>
  <si>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</si>
  <si>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</si>
  <si>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</si>
  <si>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</si>
  <si>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</si>
  <si>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</si>
  <si>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</si>
  <si>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</si>
  <si>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</si>
  <si>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</si>
  <si>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</si>
  <si>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</si>
  <si>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</si>
  <si>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</si>
  <si>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</si>
  <si>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</si>
  <si>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</si>
  <si>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</si>
  <si>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</si>
  <si>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</si>
  <si>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</si>
  <si>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</si>
  <si>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</si>
  <si>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</si>
  <si>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</si>
  <si>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</si>
  <si>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</si>
  <si>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</si>
  <si>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</si>
  <si>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</si>
  <si>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</si>
  <si>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</si>
  <si>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</si>
  <si>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</si>
  <si>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</si>
  <si>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</si>
  <si>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</si>
  <si>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</si>
  <si>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</si>
  <si>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</si>
  <si>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</si>
  <si>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</si>
  <si>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</si>
  <si>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</si>
  <si>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</si>
  <si>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</si>
  <si>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</si>
  <si>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</si>
  <si>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</si>
  <si>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</si>
  <si>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</si>
  <si>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</si>
  <si>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</si>
  <si>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</si>
  <si>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</si>
  <si>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</si>
  <si>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</si>
  <si>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</si>
  <si>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</si>
  <si>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</si>
  <si>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</si>
  <si>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</si>
  <si>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</si>
  <si>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</si>
  <si>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</si>
  <si>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</si>
  <si>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</si>
  <si>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</si>
  <si>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</si>
  <si>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</si>
  <si>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</si>
  <si>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</si>
  <si>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</si>
  <si>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</si>
  <si>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</si>
  <si>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</si>
  <si>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</si>
  <si>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</si>
  <si>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</si>
  <si>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</si>
  <si>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</si>
  <si>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</si>
  <si>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</si>
  <si>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</si>
  <si>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</si>
  <si>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</si>
  <si>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</si>
  <si>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</si>
  <si>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</si>
  <si>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</si>
  <si>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</si>
  <si>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</si>
  <si>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</si>
  <si>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</si>
  <si>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</si>
  <si>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</si>
  <si>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</si>
  <si>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</si>
  <si>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</si>
  <si>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</si>
  <si>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</si>
  <si>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</si>
  <si>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</si>
  <si>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</si>
  <si>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</si>
  <si>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</si>
  <si>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</si>
  <si>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</si>
  <si>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</si>
  <si>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</si>
  <si>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</si>
  <si>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</si>
  <si>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</si>
  <si>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</si>
  <si>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</si>
  <si>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</si>
  <si>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</si>
  <si>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</si>
  <si>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</si>
  <si>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</si>
  <si>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</si>
  <si>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</si>
  <si>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</si>
  <si>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</si>
  <si>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</si>
  <si>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</si>
  <si>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</si>
  <si>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</si>
  <si>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</si>
  <si>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</si>
  <si>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</si>
  <si>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</si>
  <si>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</si>
  <si>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</si>
  <si>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</si>
  <si>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</si>
  <si>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</si>
  <si>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</si>
  <si>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</si>
  <si>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</si>
  <si>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</si>
  <si>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</si>
  <si>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</si>
  <si>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</si>
  <si>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</si>
  <si>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</si>
  <si>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</si>
  <si>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</si>
  <si>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</si>
  <si>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</si>
  <si>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</si>
  <si>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</si>
  <si>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</si>
  <si>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</si>
  <si>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</si>
  <si>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</si>
  <si>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</si>
  <si>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</si>
  <si>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</si>
  <si>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</si>
  <si>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</si>
  <si>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</si>
  <si>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</si>
  <si>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</si>
  <si>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</si>
  <si>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</si>
  <si>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</si>
  <si>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</si>
  <si>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</si>
  <si>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</si>
  <si>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</si>
  <si>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</si>
  <si>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</si>
  <si>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</si>
  <si>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</si>
  <si>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</si>
  <si>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</si>
  <si>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</si>
  <si>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</si>
  <si>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</si>
  <si>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</si>
  <si>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</si>
  <si>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</si>
  <si>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</si>
  <si>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</si>
  <si>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</si>
  <si>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</si>
  <si>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</si>
  <si>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</si>
  <si>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</si>
  <si>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</si>
  <si>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</si>
  <si>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</si>
  <si>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</si>
  <si>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</si>
  <si>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</si>
  <si>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</si>
  <si>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</si>
  <si>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</si>
  <si>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</si>
  <si>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</si>
  <si>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</si>
  <si>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</si>
  <si>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</si>
  <si>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</si>
  <si>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</si>
  <si>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</si>
  <si>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</si>
  <si>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</si>
  <si>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</si>
  <si>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</si>
  <si>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</si>
  <si>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</si>
  <si>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</si>
  <si>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</si>
  <si>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</si>
  <si>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</si>
  <si>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</si>
  <si>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</si>
  <si>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</si>
  <si>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</si>
  <si>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</si>
  <si>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</si>
  <si>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</si>
  <si>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</si>
  <si>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</si>
  <si>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</si>
  <si>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</si>
  <si>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</si>
  <si>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</si>
  <si>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</si>
  <si>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</si>
  <si>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</si>
  <si>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</si>
  <si>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</si>
  <si>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</si>
  <si>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</si>
  <si>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</si>
  <si>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</si>
  <si>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</si>
  <si>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</si>
  <si>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</si>
  <si>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</si>
  <si>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</si>
  <si>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</si>
  <si>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</si>
  <si>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</si>
  <si>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</si>
  <si>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</si>
  <si>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</si>
  <si>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</si>
  <si>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</si>
  <si>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</si>
  <si>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</si>
  <si>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</si>
  <si>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</si>
  <si>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</si>
  <si>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</si>
  <si>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</si>
  <si>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</si>
  <si>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</si>
  <si>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</si>
  <si>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</si>
  <si>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</si>
  <si>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</si>
  <si>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</si>
  <si>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</si>
  <si>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</si>
  <si>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</si>
  <si>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</si>
  <si>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</si>
  <si>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</si>
  <si>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</si>
  <si>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</si>
  <si>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</si>
  <si>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</si>
  <si>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国際協力局</t>
    <rPh sb="0" eb="2">
      <t>コクサイ</t>
    </rPh>
    <rPh sb="2" eb="4">
      <t>キョウリョク</t>
    </rPh>
    <rPh sb="4" eb="5">
      <t>キョク</t>
    </rPh>
    <phoneticPr fontId="5"/>
  </si>
  <si>
    <t>地球環境課</t>
    <rPh sb="0" eb="2">
      <t>チキュウ</t>
    </rPh>
    <rPh sb="2" eb="4">
      <t>カンキョウ</t>
    </rPh>
    <rPh sb="4" eb="5">
      <t>カ</t>
    </rPh>
    <phoneticPr fontId="5"/>
  </si>
  <si>
    <t>外務省設置法第4条第3号</t>
    <phoneticPr fontId="5"/>
  </si>
  <si>
    <t>○</t>
  </si>
  <si>
    <t>外務省</t>
  </si>
  <si>
    <t>森下　興</t>
    <rPh sb="0" eb="2">
      <t>モリシタ</t>
    </rPh>
    <rPh sb="3" eb="4">
      <t>コウ</t>
    </rPh>
    <phoneticPr fontId="5"/>
  </si>
  <si>
    <t>決議数</t>
    <rPh sb="0" eb="2">
      <t>ケツギ</t>
    </rPh>
    <rPh sb="2" eb="3">
      <t>スウ</t>
    </rPh>
    <phoneticPr fontId="5"/>
  </si>
  <si>
    <t>作業数</t>
    <rPh sb="0" eb="2">
      <t>サギョウ</t>
    </rPh>
    <rPh sb="2" eb="3">
      <t>スウ</t>
    </rPh>
    <phoneticPr fontId="5"/>
  </si>
  <si>
    <t>-</t>
    <phoneticPr fontId="5"/>
  </si>
  <si>
    <t>事務局から聴取</t>
    <rPh sb="0" eb="3">
      <t>ジムキョク</t>
    </rPh>
    <rPh sb="5" eb="7">
      <t>チョウシュ</t>
    </rPh>
    <phoneticPr fontId="5"/>
  </si>
  <si>
    <t>締約国会議の決議に向けた提案（文書数）</t>
    <rPh sb="0" eb="2">
      <t>テイヤク</t>
    </rPh>
    <rPh sb="2" eb="3">
      <t>コク</t>
    </rPh>
    <rPh sb="3" eb="5">
      <t>カイギ</t>
    </rPh>
    <rPh sb="6" eb="8">
      <t>ケツギ</t>
    </rPh>
    <rPh sb="9" eb="10">
      <t>ム</t>
    </rPh>
    <rPh sb="12" eb="14">
      <t>テイアン</t>
    </rPh>
    <rPh sb="15" eb="17">
      <t>ブンショ</t>
    </rPh>
    <rPh sb="17" eb="18">
      <t>スウ</t>
    </rPh>
    <phoneticPr fontId="5"/>
  </si>
  <si>
    <t>提案数</t>
    <rPh sb="0" eb="2">
      <t>テイアン</t>
    </rPh>
    <rPh sb="2" eb="3">
      <t>スウ</t>
    </rPh>
    <phoneticPr fontId="5"/>
  </si>
  <si>
    <t>百万円</t>
    <rPh sb="0" eb="3">
      <t>ヒャクマンエン</t>
    </rPh>
    <phoneticPr fontId="5"/>
  </si>
  <si>
    <t>　　拠出額（百万円）提案数</t>
    <rPh sb="2" eb="4">
      <t>キョシュツ</t>
    </rPh>
    <rPh sb="4" eb="5">
      <t>ガク</t>
    </rPh>
    <rPh sb="6" eb="8">
      <t>ヒャクマン</t>
    </rPh>
    <rPh sb="8" eb="9">
      <t>エン</t>
    </rPh>
    <rPh sb="10" eb="12">
      <t>テイアン</t>
    </rPh>
    <rPh sb="12" eb="13">
      <t>スウ</t>
    </rPh>
    <phoneticPr fontId="5"/>
  </si>
  <si>
    <t>基本目標VII　分担金・拠出金：国際機関等を通じて我が国の国際貢献を拡充し、日本にとって望ましい国際環境を確保すること</t>
    <rPh sb="0" eb="2">
      <t>キホン</t>
    </rPh>
    <rPh sb="2" eb="4">
      <t>モクヒョウ</t>
    </rPh>
    <rPh sb="8" eb="11">
      <t>ブンタンキン</t>
    </rPh>
    <rPh sb="12" eb="15">
      <t>キョシュツキン</t>
    </rPh>
    <rPh sb="16" eb="18">
      <t>コクサイ</t>
    </rPh>
    <rPh sb="18" eb="20">
      <t>キカン</t>
    </rPh>
    <rPh sb="20" eb="21">
      <t>トウ</t>
    </rPh>
    <rPh sb="22" eb="23">
      <t>ツウ</t>
    </rPh>
    <rPh sb="25" eb="26">
      <t>ワ</t>
    </rPh>
    <rPh sb="27" eb="28">
      <t>クニ</t>
    </rPh>
    <rPh sb="29" eb="31">
      <t>コクサイ</t>
    </rPh>
    <rPh sb="31" eb="33">
      <t>コウケン</t>
    </rPh>
    <rPh sb="34" eb="36">
      <t>カクジュウ</t>
    </rPh>
    <rPh sb="38" eb="40">
      <t>ニホン</t>
    </rPh>
    <rPh sb="44" eb="45">
      <t>ノゾ</t>
    </rPh>
    <rPh sb="48" eb="50">
      <t>コクサイ</t>
    </rPh>
    <rPh sb="50" eb="52">
      <t>カンキョウ</t>
    </rPh>
    <rPh sb="53" eb="55">
      <t>カクホ</t>
    </rPh>
    <phoneticPr fontId="5"/>
  </si>
  <si>
    <t>施策VII－３　国際機関を通じた地球規模の諸問題に係る国際貢献</t>
    <rPh sb="0" eb="1">
      <t>セ</t>
    </rPh>
    <rPh sb="1" eb="2">
      <t>サク</t>
    </rPh>
    <rPh sb="8" eb="10">
      <t>コクサイ</t>
    </rPh>
    <rPh sb="10" eb="12">
      <t>キカン</t>
    </rPh>
    <rPh sb="13" eb="14">
      <t>ツウ</t>
    </rPh>
    <rPh sb="16" eb="18">
      <t>チキュウ</t>
    </rPh>
    <rPh sb="18" eb="20">
      <t>キボ</t>
    </rPh>
    <rPh sb="21" eb="22">
      <t>ショ</t>
    </rPh>
    <rPh sb="22" eb="24">
      <t>モンダイ</t>
    </rPh>
    <rPh sb="25" eb="26">
      <t>カカ</t>
    </rPh>
    <rPh sb="27" eb="29">
      <t>コクサイ</t>
    </rPh>
    <rPh sb="29" eb="31">
      <t>コウケン</t>
    </rPh>
    <phoneticPr fontId="5"/>
  </si>
  <si>
    <t>‐</t>
  </si>
  <si>
    <t>無</t>
  </si>
  <si>
    <t>拠出金の使用は、締約国会議で合意した財政手続及び国連の規則に従っている。</t>
    <rPh sb="0" eb="3">
      <t>キョシュツキン</t>
    </rPh>
    <rPh sb="4" eb="6">
      <t>シヨウ</t>
    </rPh>
    <rPh sb="8" eb="10">
      <t>テイヤク</t>
    </rPh>
    <rPh sb="10" eb="11">
      <t>コク</t>
    </rPh>
    <rPh sb="11" eb="13">
      <t>カイギ</t>
    </rPh>
    <rPh sb="14" eb="16">
      <t>ゴウイ</t>
    </rPh>
    <rPh sb="18" eb="20">
      <t>ザイセイ</t>
    </rPh>
    <rPh sb="20" eb="22">
      <t>テツヅ</t>
    </rPh>
    <rPh sb="22" eb="23">
      <t>オヨ</t>
    </rPh>
    <rPh sb="24" eb="26">
      <t>コクレン</t>
    </rPh>
    <rPh sb="27" eb="29">
      <t>キソク</t>
    </rPh>
    <rPh sb="30" eb="31">
      <t>シタガ</t>
    </rPh>
    <phoneticPr fontId="5"/>
  </si>
  <si>
    <t>成果実績は成果目標に見合っている</t>
    <rPh sb="0" eb="2">
      <t>セイカ</t>
    </rPh>
    <rPh sb="2" eb="4">
      <t>ジッセキ</t>
    </rPh>
    <rPh sb="5" eb="7">
      <t>セイカ</t>
    </rPh>
    <rPh sb="7" eb="9">
      <t>モクヒョウ</t>
    </rPh>
    <rPh sb="10" eb="12">
      <t>ミア</t>
    </rPh>
    <phoneticPr fontId="5"/>
  </si>
  <si>
    <t>環境省</t>
  </si>
  <si>
    <t>引き続き効果的・効率的な事業の実施を求めていく。</t>
    <rPh sb="0" eb="1">
      <t>ヒ</t>
    </rPh>
    <rPh sb="2" eb="3">
      <t>ツヅ</t>
    </rPh>
    <rPh sb="4" eb="7">
      <t>コウカテキ</t>
    </rPh>
    <rPh sb="8" eb="11">
      <t>コウリツテキ</t>
    </rPh>
    <rPh sb="12" eb="14">
      <t>ジギョウ</t>
    </rPh>
    <rPh sb="15" eb="17">
      <t>ジッシ</t>
    </rPh>
    <rPh sb="18" eb="19">
      <t>モト</t>
    </rPh>
    <phoneticPr fontId="5"/>
  </si>
  <si>
    <t>締約国会議等において我が国が参画して達成された合意形成の増加</t>
    <rPh sb="0" eb="2">
      <t>テイヤク</t>
    </rPh>
    <rPh sb="2" eb="3">
      <t>コク</t>
    </rPh>
    <rPh sb="3" eb="5">
      <t>カイギ</t>
    </rPh>
    <rPh sb="5" eb="6">
      <t>トウ</t>
    </rPh>
    <rPh sb="10" eb="11">
      <t>ワ</t>
    </rPh>
    <rPh sb="12" eb="13">
      <t>クニ</t>
    </rPh>
    <rPh sb="14" eb="16">
      <t>サンカク</t>
    </rPh>
    <rPh sb="18" eb="20">
      <t>タッセイ</t>
    </rPh>
    <rPh sb="23" eb="25">
      <t>ゴウイ</t>
    </rPh>
    <rPh sb="25" eb="27">
      <t>ケイセイ</t>
    </rPh>
    <rPh sb="28" eb="30">
      <t>ゾウカ</t>
    </rPh>
    <phoneticPr fontId="5"/>
  </si>
  <si>
    <t>締約国会議における決議数</t>
    <rPh sb="0" eb="2">
      <t>テイヤク</t>
    </rPh>
    <rPh sb="2" eb="3">
      <t>コク</t>
    </rPh>
    <rPh sb="3" eb="5">
      <t>カイギ</t>
    </rPh>
    <rPh sb="9" eb="11">
      <t>ケツギ</t>
    </rPh>
    <rPh sb="11" eb="12">
      <t>スウ</t>
    </rPh>
    <phoneticPr fontId="5"/>
  </si>
  <si>
    <t>-</t>
    <phoneticPr fontId="5"/>
  </si>
  <si>
    <t>拠出金／提案（文書）数
（事務局の実施する活動は何らかの報告書や文書等により、公表あるいは採択されることから、右公表あるいは採択される文書＝作業の一つ当たりにつき要する我が国拠出を算出する）　　　　　　　　　　　　　　</t>
    <rPh sb="0" eb="3">
      <t>キョシュツキン</t>
    </rPh>
    <rPh sb="4" eb="6">
      <t>テイアン</t>
    </rPh>
    <rPh sb="7" eb="9">
      <t>ブンショ</t>
    </rPh>
    <rPh sb="10" eb="11">
      <t>スウ</t>
    </rPh>
    <rPh sb="13" eb="16">
      <t>ジムキョク</t>
    </rPh>
    <rPh sb="17" eb="19">
      <t>ジッシ</t>
    </rPh>
    <rPh sb="21" eb="23">
      <t>カツドウ</t>
    </rPh>
    <rPh sb="24" eb="25">
      <t>ナン</t>
    </rPh>
    <rPh sb="28" eb="31">
      <t>ホウコクショ</t>
    </rPh>
    <rPh sb="32" eb="34">
      <t>ブンショ</t>
    </rPh>
    <rPh sb="34" eb="35">
      <t>トウ</t>
    </rPh>
    <rPh sb="39" eb="41">
      <t>コウヒョウ</t>
    </rPh>
    <rPh sb="45" eb="47">
      <t>サイタク</t>
    </rPh>
    <rPh sb="55" eb="56">
      <t>ミギ</t>
    </rPh>
    <rPh sb="56" eb="58">
      <t>コウヒョウ</t>
    </rPh>
    <rPh sb="62" eb="64">
      <t>サイタク</t>
    </rPh>
    <rPh sb="67" eb="69">
      <t>ブンショ</t>
    </rPh>
    <rPh sb="70" eb="72">
      <t>サギョウ</t>
    </rPh>
    <rPh sb="73" eb="74">
      <t>ヒト</t>
    </rPh>
    <rPh sb="75" eb="76">
      <t>ア</t>
    </rPh>
    <rPh sb="81" eb="82">
      <t>ヨウ</t>
    </rPh>
    <rPh sb="84" eb="85">
      <t>ワ</t>
    </rPh>
    <rPh sb="86" eb="87">
      <t>クニ</t>
    </rPh>
    <rPh sb="87" eb="89">
      <t>キョシュツ</t>
    </rPh>
    <rPh sb="90" eb="92">
      <t>サンシュツ</t>
    </rPh>
    <phoneticPr fontId="5"/>
  </si>
  <si>
    <t>条約は国が締結するため、地方自治体、民間に委ねることは出来ない。</t>
    <rPh sb="0" eb="2">
      <t>ジョウヤク</t>
    </rPh>
    <rPh sb="3" eb="4">
      <t>クニ</t>
    </rPh>
    <rPh sb="5" eb="7">
      <t>テイケツ</t>
    </rPh>
    <rPh sb="12" eb="14">
      <t>チホウ</t>
    </rPh>
    <rPh sb="14" eb="17">
      <t>ジチタイ</t>
    </rPh>
    <rPh sb="18" eb="20">
      <t>ミンカン</t>
    </rPh>
    <rPh sb="21" eb="22">
      <t>ユダ</t>
    </rPh>
    <rPh sb="27" eb="29">
      <t>デキ</t>
    </rPh>
    <phoneticPr fontId="5"/>
  </si>
  <si>
    <t>締約国会議にて精査の上、合意した費目に対して支出されている。</t>
    <rPh sb="0" eb="2">
      <t>テイヤク</t>
    </rPh>
    <rPh sb="2" eb="3">
      <t>コク</t>
    </rPh>
    <rPh sb="3" eb="5">
      <t>カイギ</t>
    </rPh>
    <rPh sb="7" eb="9">
      <t>セイサ</t>
    </rPh>
    <rPh sb="10" eb="11">
      <t>ウエ</t>
    </rPh>
    <rPh sb="12" eb="14">
      <t>ゴウイ</t>
    </rPh>
    <rPh sb="16" eb="18">
      <t>ヒモク</t>
    </rPh>
    <rPh sb="19" eb="20">
      <t>タイ</t>
    </rPh>
    <rPh sb="22" eb="24">
      <t>シシュツ</t>
    </rPh>
    <phoneticPr fontId="5"/>
  </si>
  <si>
    <t>経済産業省</t>
  </si>
  <si>
    <t>国際分担金等経費</t>
    <rPh sb="0" eb="2">
      <t>コクサイ</t>
    </rPh>
    <rPh sb="2" eb="4">
      <t>ブンタン</t>
    </rPh>
    <rPh sb="4" eb="5">
      <t>キン</t>
    </rPh>
    <rPh sb="5" eb="6">
      <t>トウ</t>
    </rPh>
    <rPh sb="6" eb="8">
      <t>ケイヒ</t>
    </rPh>
    <phoneticPr fontId="5"/>
  </si>
  <si>
    <t>水俣条約拠出金（義務的拠出金）</t>
    <rPh sb="0" eb="2">
      <t>ミナマタ</t>
    </rPh>
    <rPh sb="2" eb="4">
      <t>ジョウヤク</t>
    </rPh>
    <rPh sb="4" eb="7">
      <t>キョシュツキン</t>
    </rPh>
    <rPh sb="8" eb="11">
      <t>ギムテキ</t>
    </rPh>
    <rPh sb="11" eb="14">
      <t>キョシュツキン</t>
    </rPh>
    <phoneticPr fontId="5"/>
  </si>
  <si>
    <t>水銀に関する水俣条約第23条第4項</t>
    <rPh sb="0" eb="2">
      <t>スイギン</t>
    </rPh>
    <rPh sb="3" eb="4">
      <t>カン</t>
    </rPh>
    <rPh sb="6" eb="8">
      <t>ミナマタ</t>
    </rPh>
    <rPh sb="8" eb="10">
      <t>ジョウヤク</t>
    </rPh>
    <rPh sb="10" eb="11">
      <t>ダイ</t>
    </rPh>
    <rPh sb="13" eb="14">
      <t>ジョウ</t>
    </rPh>
    <rPh sb="14" eb="15">
      <t>ダイ</t>
    </rPh>
    <rPh sb="16" eb="17">
      <t>コウ</t>
    </rPh>
    <phoneticPr fontId="5"/>
  </si>
  <si>
    <t>本件事業により、水銀に関する水俣条約の目的である、水銀が人の健康及び環境に及ぼすリスクを低減するための包括的な規制の整備を推進することが可能となる。水銀は、環境中における残留性及び生物への蓄積性を有しており、我が国における水俣病の教訓も踏まえ、国際的に協力して地球規模での環境の汚染を防止する必要性があるところ、本件事業は我が国にとって重要な案件である。</t>
    <rPh sb="0" eb="2">
      <t>ホンケン</t>
    </rPh>
    <rPh sb="2" eb="4">
      <t>ジギョウ</t>
    </rPh>
    <rPh sb="8" eb="10">
      <t>スイギン</t>
    </rPh>
    <rPh sb="11" eb="12">
      <t>カン</t>
    </rPh>
    <rPh sb="14" eb="16">
      <t>ミナマタ</t>
    </rPh>
    <rPh sb="16" eb="18">
      <t>ジョウヤク</t>
    </rPh>
    <rPh sb="19" eb="21">
      <t>モクテキ</t>
    </rPh>
    <rPh sb="25" eb="27">
      <t>スイギン</t>
    </rPh>
    <rPh sb="28" eb="29">
      <t>ヒト</t>
    </rPh>
    <rPh sb="30" eb="32">
      <t>ケンコウ</t>
    </rPh>
    <rPh sb="32" eb="33">
      <t>オヨ</t>
    </rPh>
    <rPh sb="34" eb="36">
      <t>カンキョウ</t>
    </rPh>
    <rPh sb="37" eb="38">
      <t>オヨ</t>
    </rPh>
    <rPh sb="44" eb="46">
      <t>テイゲン</t>
    </rPh>
    <rPh sb="51" eb="54">
      <t>ホウカツテキ</t>
    </rPh>
    <rPh sb="55" eb="57">
      <t>キセイ</t>
    </rPh>
    <rPh sb="58" eb="60">
      <t>セイビ</t>
    </rPh>
    <rPh sb="61" eb="63">
      <t>スイシン</t>
    </rPh>
    <rPh sb="68" eb="70">
      <t>カノウ</t>
    </rPh>
    <rPh sb="74" eb="76">
      <t>スイギン</t>
    </rPh>
    <rPh sb="78" eb="81">
      <t>カンキョウチュウ</t>
    </rPh>
    <rPh sb="85" eb="88">
      <t>ザンリュウセイ</t>
    </rPh>
    <rPh sb="88" eb="89">
      <t>オヨ</t>
    </rPh>
    <rPh sb="90" eb="92">
      <t>セイブツ</t>
    </rPh>
    <rPh sb="94" eb="97">
      <t>チクセキセイ</t>
    </rPh>
    <rPh sb="98" eb="99">
      <t>ユウ</t>
    </rPh>
    <rPh sb="104" eb="105">
      <t>ワ</t>
    </rPh>
    <rPh sb="106" eb="107">
      <t>クニ</t>
    </rPh>
    <rPh sb="111" eb="113">
      <t>ミナマタ</t>
    </rPh>
    <rPh sb="113" eb="114">
      <t>ビョウ</t>
    </rPh>
    <rPh sb="115" eb="117">
      <t>キョウクン</t>
    </rPh>
    <rPh sb="118" eb="119">
      <t>フ</t>
    </rPh>
    <rPh sb="122" eb="125">
      <t>コクサイテキ</t>
    </rPh>
    <rPh sb="126" eb="128">
      <t>キョウリョク</t>
    </rPh>
    <rPh sb="130" eb="132">
      <t>チキュウ</t>
    </rPh>
    <rPh sb="132" eb="134">
      <t>キボ</t>
    </rPh>
    <rPh sb="136" eb="138">
      <t>カンキョウ</t>
    </rPh>
    <rPh sb="139" eb="141">
      <t>オセン</t>
    </rPh>
    <rPh sb="142" eb="144">
      <t>ボウシ</t>
    </rPh>
    <rPh sb="146" eb="149">
      <t>ヒツヨウセイ</t>
    </rPh>
    <rPh sb="156" eb="158">
      <t>ホンケン</t>
    </rPh>
    <rPh sb="158" eb="160">
      <t>ジギョウ</t>
    </rPh>
    <rPh sb="161" eb="162">
      <t>ワ</t>
    </rPh>
    <rPh sb="163" eb="164">
      <t>クニ</t>
    </rPh>
    <rPh sb="168" eb="170">
      <t>ジュウヨウ</t>
    </rPh>
    <rPh sb="171" eb="173">
      <t>アンケン</t>
    </rPh>
    <phoneticPr fontId="5"/>
  </si>
  <si>
    <t>本件事業は、条約事務局の活動を支援するための基金に拠出する義務的拠出金である。拠出金は、全締約国の国連分担率に基づいて算出された拠出率に応じた額の拠出を求められる。条約事務局には、同基金を圧用紙、締約国会議の準備・開催、条約に基づく報告書の作成、他の関係国際機関との協力等の活動を通じて、水銀の採掘、使用、貿易、廃棄、環境への排出に係る、包括的な奥最低枠組みを整備するｋとが期待されている。</t>
    <rPh sb="0" eb="2">
      <t>ホンケン</t>
    </rPh>
    <rPh sb="2" eb="4">
      <t>ジギョウ</t>
    </rPh>
    <rPh sb="6" eb="8">
      <t>ジョウヤク</t>
    </rPh>
    <rPh sb="8" eb="11">
      <t>ジムキョク</t>
    </rPh>
    <rPh sb="12" eb="14">
      <t>カツドウ</t>
    </rPh>
    <rPh sb="15" eb="17">
      <t>シエン</t>
    </rPh>
    <rPh sb="22" eb="24">
      <t>キキン</t>
    </rPh>
    <rPh sb="25" eb="27">
      <t>キョシュツ</t>
    </rPh>
    <rPh sb="29" eb="32">
      <t>ギムテキ</t>
    </rPh>
    <rPh sb="32" eb="35">
      <t>キョシュツキン</t>
    </rPh>
    <rPh sb="39" eb="42">
      <t>キョシュツキン</t>
    </rPh>
    <rPh sb="44" eb="45">
      <t>ゼン</t>
    </rPh>
    <rPh sb="45" eb="47">
      <t>テイヤク</t>
    </rPh>
    <rPh sb="47" eb="48">
      <t>コク</t>
    </rPh>
    <rPh sb="49" eb="51">
      <t>コクレン</t>
    </rPh>
    <rPh sb="51" eb="53">
      <t>ブンタン</t>
    </rPh>
    <rPh sb="53" eb="54">
      <t>リツ</t>
    </rPh>
    <rPh sb="55" eb="56">
      <t>モト</t>
    </rPh>
    <rPh sb="59" eb="61">
      <t>サンシュツ</t>
    </rPh>
    <rPh sb="64" eb="66">
      <t>キョシュツ</t>
    </rPh>
    <rPh sb="66" eb="67">
      <t>リツ</t>
    </rPh>
    <rPh sb="68" eb="69">
      <t>オウ</t>
    </rPh>
    <rPh sb="71" eb="72">
      <t>ガク</t>
    </rPh>
    <rPh sb="73" eb="75">
      <t>キョシュツ</t>
    </rPh>
    <rPh sb="76" eb="77">
      <t>モト</t>
    </rPh>
    <rPh sb="82" eb="84">
      <t>ジョウヤク</t>
    </rPh>
    <rPh sb="84" eb="87">
      <t>ジムキョク</t>
    </rPh>
    <rPh sb="90" eb="91">
      <t>ドウ</t>
    </rPh>
    <rPh sb="91" eb="93">
      <t>キキン</t>
    </rPh>
    <rPh sb="94" eb="95">
      <t>アツ</t>
    </rPh>
    <rPh sb="95" eb="97">
      <t>ヨウシ</t>
    </rPh>
    <rPh sb="98" eb="100">
      <t>テイヤク</t>
    </rPh>
    <rPh sb="100" eb="101">
      <t>コク</t>
    </rPh>
    <rPh sb="101" eb="103">
      <t>カイギ</t>
    </rPh>
    <rPh sb="104" eb="106">
      <t>ジュンビ</t>
    </rPh>
    <rPh sb="107" eb="109">
      <t>カイサイ</t>
    </rPh>
    <rPh sb="110" eb="112">
      <t>ジョウヤク</t>
    </rPh>
    <rPh sb="113" eb="114">
      <t>モト</t>
    </rPh>
    <rPh sb="116" eb="119">
      <t>ホウコクショ</t>
    </rPh>
    <rPh sb="120" eb="122">
      <t>サクセイ</t>
    </rPh>
    <rPh sb="123" eb="124">
      <t>ホカ</t>
    </rPh>
    <rPh sb="125" eb="127">
      <t>カンケイ</t>
    </rPh>
    <rPh sb="127" eb="129">
      <t>コクサイ</t>
    </rPh>
    <rPh sb="129" eb="131">
      <t>キカン</t>
    </rPh>
    <rPh sb="133" eb="135">
      <t>キョウリョク</t>
    </rPh>
    <rPh sb="135" eb="136">
      <t>トウ</t>
    </rPh>
    <rPh sb="137" eb="139">
      <t>カツドウ</t>
    </rPh>
    <rPh sb="140" eb="141">
      <t>ツウ</t>
    </rPh>
    <rPh sb="144" eb="146">
      <t>スイギン</t>
    </rPh>
    <rPh sb="147" eb="149">
      <t>サイクツ</t>
    </rPh>
    <rPh sb="150" eb="152">
      <t>シヨウ</t>
    </rPh>
    <rPh sb="153" eb="155">
      <t>ボウエキ</t>
    </rPh>
    <rPh sb="156" eb="158">
      <t>ハイキ</t>
    </rPh>
    <rPh sb="159" eb="161">
      <t>カンキョウ</t>
    </rPh>
    <rPh sb="163" eb="165">
      <t>ハイシュツ</t>
    </rPh>
    <rPh sb="166" eb="167">
      <t>カカ</t>
    </rPh>
    <rPh sb="169" eb="172">
      <t>ホウカツテキ</t>
    </rPh>
    <rPh sb="173" eb="174">
      <t>オク</t>
    </rPh>
    <rPh sb="174" eb="176">
      <t>サイテイ</t>
    </rPh>
    <rPh sb="176" eb="178">
      <t>ワクグ</t>
    </rPh>
    <rPh sb="180" eb="182">
      <t>セイビ</t>
    </rPh>
    <rPh sb="187" eb="189">
      <t>キタイ</t>
    </rPh>
    <phoneticPr fontId="5"/>
  </si>
  <si>
    <t>水俣条約拠出金</t>
    <rPh sb="0" eb="2">
      <t>ミナマタ</t>
    </rPh>
    <phoneticPr fontId="5"/>
  </si>
  <si>
    <t>水俣条約第３回締約国会議・会議文書（※「作業数」は情報文書（INF)を除く会議文書の数）</t>
    <rPh sb="0" eb="2">
      <t>ミナマタ</t>
    </rPh>
    <rPh sb="2" eb="4">
      <t>ジョウヤク</t>
    </rPh>
    <rPh sb="4" eb="5">
      <t>ダイ</t>
    </rPh>
    <rPh sb="6" eb="7">
      <t>カイ</t>
    </rPh>
    <rPh sb="7" eb="9">
      <t>テイヤク</t>
    </rPh>
    <rPh sb="9" eb="10">
      <t>コク</t>
    </rPh>
    <rPh sb="10" eb="12">
      <t>カイギ</t>
    </rPh>
    <rPh sb="13" eb="15">
      <t>カイギ</t>
    </rPh>
    <rPh sb="15" eb="17">
      <t>ブンショ</t>
    </rPh>
    <rPh sb="20" eb="22">
      <t>サギョウ</t>
    </rPh>
    <rPh sb="22" eb="23">
      <t>スウ</t>
    </rPh>
    <rPh sb="25" eb="27">
      <t>ジョウホウ</t>
    </rPh>
    <rPh sb="27" eb="29">
      <t>ブンショ</t>
    </rPh>
    <rPh sb="35" eb="36">
      <t>ノゾ</t>
    </rPh>
    <rPh sb="37" eb="39">
      <t>カイギ</t>
    </rPh>
    <rPh sb="39" eb="41">
      <t>ブンショ</t>
    </rPh>
    <rPh sb="42" eb="43">
      <t>カズ</t>
    </rPh>
    <phoneticPr fontId="5"/>
  </si>
  <si>
    <t>-</t>
    <phoneticPr fontId="5"/>
  </si>
  <si>
    <t>33/52</t>
    <phoneticPr fontId="5"/>
  </si>
  <si>
    <t>水銀・水銀含有物に関する技術ガイダンスに係る決議等が合意されることにより、水銀が人の健康及び環境に及ぼすリスクを低減するための包括的な規制が整備される。</t>
    <rPh sb="0" eb="2">
      <t>スイギン</t>
    </rPh>
    <rPh sb="3" eb="5">
      <t>スイギン</t>
    </rPh>
    <rPh sb="5" eb="7">
      <t>ガンユウ</t>
    </rPh>
    <rPh sb="7" eb="8">
      <t>ブツ</t>
    </rPh>
    <rPh sb="9" eb="10">
      <t>カン</t>
    </rPh>
    <rPh sb="12" eb="14">
      <t>ギジュツ</t>
    </rPh>
    <rPh sb="20" eb="21">
      <t>カカ</t>
    </rPh>
    <rPh sb="22" eb="24">
      <t>ケツギ</t>
    </rPh>
    <rPh sb="24" eb="25">
      <t>トウ</t>
    </rPh>
    <rPh sb="26" eb="28">
      <t>ゴウイ</t>
    </rPh>
    <rPh sb="37" eb="39">
      <t>スイギン</t>
    </rPh>
    <rPh sb="40" eb="41">
      <t>ヒト</t>
    </rPh>
    <rPh sb="42" eb="44">
      <t>ケンコウ</t>
    </rPh>
    <rPh sb="44" eb="45">
      <t>オヨ</t>
    </rPh>
    <rPh sb="46" eb="48">
      <t>カンキョウ</t>
    </rPh>
    <rPh sb="49" eb="50">
      <t>オヨ</t>
    </rPh>
    <rPh sb="56" eb="58">
      <t>テイゲン</t>
    </rPh>
    <rPh sb="63" eb="66">
      <t>ホウカツテキ</t>
    </rPh>
    <rPh sb="67" eb="69">
      <t>キセイ</t>
    </rPh>
    <rPh sb="70" eb="72">
      <t>セイビ</t>
    </rPh>
    <phoneticPr fontId="5"/>
  </si>
  <si>
    <t>水銀による悪影響から人の健康及び環境の保護は国民生活に密接に関係している。</t>
    <rPh sb="0" eb="2">
      <t>スイギン</t>
    </rPh>
    <rPh sb="5" eb="8">
      <t>アクエイキョウ</t>
    </rPh>
    <rPh sb="10" eb="11">
      <t>ヒト</t>
    </rPh>
    <rPh sb="12" eb="14">
      <t>ケンコウ</t>
    </rPh>
    <rPh sb="14" eb="15">
      <t>オヨ</t>
    </rPh>
    <rPh sb="16" eb="18">
      <t>カンキョウ</t>
    </rPh>
    <rPh sb="19" eb="21">
      <t>ホゴ</t>
    </rPh>
    <rPh sb="22" eb="24">
      <t>コクミン</t>
    </rPh>
    <rPh sb="24" eb="26">
      <t>セイカツ</t>
    </rPh>
    <rPh sb="27" eb="29">
      <t>ミッセツ</t>
    </rPh>
    <rPh sb="30" eb="32">
      <t>カンケイ</t>
    </rPh>
    <phoneticPr fontId="5"/>
  </si>
  <si>
    <t>水銀の悪影響から人の健康及び環境の保護を含む地球環境問題は、我が国外交の優先課題。</t>
    <rPh sb="0" eb="2">
      <t>スイギン</t>
    </rPh>
    <rPh sb="3" eb="6">
      <t>アクエイキョウ</t>
    </rPh>
    <rPh sb="8" eb="9">
      <t>ヒト</t>
    </rPh>
    <rPh sb="10" eb="12">
      <t>ケンコウ</t>
    </rPh>
    <rPh sb="12" eb="13">
      <t>オヨ</t>
    </rPh>
    <rPh sb="14" eb="16">
      <t>カンキョウ</t>
    </rPh>
    <rPh sb="17" eb="19">
      <t>ホゴ</t>
    </rPh>
    <rPh sb="20" eb="21">
      <t>フク</t>
    </rPh>
    <rPh sb="22" eb="24">
      <t>チキュウ</t>
    </rPh>
    <rPh sb="24" eb="26">
      <t>カンキョウ</t>
    </rPh>
    <rPh sb="26" eb="28">
      <t>モンダイ</t>
    </rPh>
    <rPh sb="30" eb="31">
      <t>ワ</t>
    </rPh>
    <rPh sb="32" eb="33">
      <t>クニ</t>
    </rPh>
    <rPh sb="33" eb="35">
      <t>ガイコウ</t>
    </rPh>
    <rPh sb="36" eb="38">
      <t>ユウセン</t>
    </rPh>
    <rPh sb="38" eb="40">
      <t>カダイ</t>
    </rPh>
    <phoneticPr fontId="5"/>
  </si>
  <si>
    <t>水俣条約は発効して日が浅く、締約国が徐々に増加している状況であり、令和元年度執行額が減少したのは、締約国が増加したことによる我が国の負担分が減少したため。また令和2年度についても、締約国会議において合意に至らなかった有効性評価の予算分が含まれていないため、減少している。</t>
    <rPh sb="0" eb="2">
      <t>ミナマタ</t>
    </rPh>
    <rPh sb="2" eb="4">
      <t>ジョウヤク</t>
    </rPh>
    <rPh sb="5" eb="7">
      <t>ハッコウ</t>
    </rPh>
    <rPh sb="9" eb="10">
      <t>ヒ</t>
    </rPh>
    <rPh sb="11" eb="12">
      <t>アサ</t>
    </rPh>
    <rPh sb="14" eb="16">
      <t>テイヤク</t>
    </rPh>
    <rPh sb="16" eb="17">
      <t>コク</t>
    </rPh>
    <rPh sb="18" eb="20">
      <t>ジョジョ</t>
    </rPh>
    <rPh sb="21" eb="23">
      <t>ゾウカ</t>
    </rPh>
    <rPh sb="27" eb="29">
      <t>ジョウキョウ</t>
    </rPh>
    <rPh sb="33" eb="35">
      <t>レイワ</t>
    </rPh>
    <rPh sb="35" eb="36">
      <t>ゲン</t>
    </rPh>
    <rPh sb="36" eb="38">
      <t>ネンド</t>
    </rPh>
    <rPh sb="38" eb="40">
      <t>シッコウ</t>
    </rPh>
    <rPh sb="40" eb="41">
      <t>ガク</t>
    </rPh>
    <rPh sb="42" eb="44">
      <t>ゲンショウ</t>
    </rPh>
    <rPh sb="49" eb="51">
      <t>テイヤク</t>
    </rPh>
    <rPh sb="51" eb="52">
      <t>コク</t>
    </rPh>
    <rPh sb="53" eb="55">
      <t>ゾウカ</t>
    </rPh>
    <rPh sb="62" eb="63">
      <t>ワ</t>
    </rPh>
    <rPh sb="64" eb="65">
      <t>クニ</t>
    </rPh>
    <rPh sb="66" eb="68">
      <t>フタン</t>
    </rPh>
    <rPh sb="68" eb="69">
      <t>ブン</t>
    </rPh>
    <rPh sb="70" eb="72">
      <t>ゲンショウ</t>
    </rPh>
    <rPh sb="79" eb="81">
      <t>レイワ</t>
    </rPh>
    <rPh sb="82" eb="84">
      <t>ネンド</t>
    </rPh>
    <rPh sb="90" eb="92">
      <t>テイヤク</t>
    </rPh>
    <rPh sb="92" eb="93">
      <t>コク</t>
    </rPh>
    <rPh sb="93" eb="95">
      <t>カイギ</t>
    </rPh>
    <rPh sb="99" eb="101">
      <t>ゴウイ</t>
    </rPh>
    <rPh sb="102" eb="103">
      <t>イタ</t>
    </rPh>
    <rPh sb="108" eb="111">
      <t>ユウコウセイ</t>
    </rPh>
    <rPh sb="111" eb="113">
      <t>ヒョウカ</t>
    </rPh>
    <rPh sb="114" eb="116">
      <t>ヨサン</t>
    </rPh>
    <rPh sb="116" eb="117">
      <t>ブン</t>
    </rPh>
    <rPh sb="118" eb="119">
      <t>フク</t>
    </rPh>
    <rPh sb="128" eb="130">
      <t>ゲンショウ</t>
    </rPh>
    <phoneticPr fontId="5"/>
  </si>
  <si>
    <t>事務局が設立されて日が浅いものの、これまで毎年3回の締約国会合及び会期間会合を行ってきており、会を追うごとに準備する会議文書も増加している。</t>
    <rPh sb="0" eb="3">
      <t>ジムキョク</t>
    </rPh>
    <rPh sb="4" eb="6">
      <t>セツリツ</t>
    </rPh>
    <rPh sb="9" eb="10">
      <t>ヒ</t>
    </rPh>
    <rPh sb="11" eb="12">
      <t>アサ</t>
    </rPh>
    <rPh sb="21" eb="23">
      <t>マイネン</t>
    </rPh>
    <rPh sb="24" eb="25">
      <t>カイ</t>
    </rPh>
    <rPh sb="26" eb="28">
      <t>テイヤク</t>
    </rPh>
    <rPh sb="28" eb="29">
      <t>コク</t>
    </rPh>
    <rPh sb="29" eb="31">
      <t>カイゴウ</t>
    </rPh>
    <rPh sb="31" eb="32">
      <t>オヨ</t>
    </rPh>
    <rPh sb="33" eb="35">
      <t>カイキ</t>
    </rPh>
    <rPh sb="35" eb="36">
      <t>カン</t>
    </rPh>
    <rPh sb="36" eb="38">
      <t>カイゴウ</t>
    </rPh>
    <rPh sb="39" eb="40">
      <t>オコナ</t>
    </rPh>
    <rPh sb="47" eb="48">
      <t>カイ</t>
    </rPh>
    <rPh sb="49" eb="50">
      <t>オ</t>
    </rPh>
    <rPh sb="54" eb="56">
      <t>ジュンビ</t>
    </rPh>
    <rPh sb="58" eb="60">
      <t>カイギ</t>
    </rPh>
    <rPh sb="60" eb="62">
      <t>ブンショ</t>
    </rPh>
    <rPh sb="63" eb="65">
      <t>ゾウカ</t>
    </rPh>
    <phoneticPr fontId="5"/>
  </si>
  <si>
    <t>（１）水俣条約は、第3回締約国会合において、バーゼル条約、ロッテルダム条約及びストックホルム条約（BRS条約）事務局及びUNEPとの連携のためのタスクフォースを立ち上げ、長期的な協力を検討することになり、BRS事務局とのサービスの共有を推進している。
（２）第9回締約国会議（2019年11月）において2020年及び2021年の予算審議が行われ、事務局から対前期比約265%の予算案が提案されたが、任意拠出への組み換え及び合理化を、我が国が含めた締約国が協議した結果、事務前期比約1.8％増の予算案で合意した。他方で、有効性評価に関して同締約国会議において合意できなかったことから、さらに予算額が減少した。なお、2021年に開催予定の第４回締約国会合において、本有効性評価について各国の合意が得られた場合には、予算が積み増しされる可能性があり、令和４年度要求は、令和３年度要求に比べて増加する可能性が高い。</t>
    <rPh sb="3" eb="5">
      <t>ミナマタ</t>
    </rPh>
    <rPh sb="5" eb="7">
      <t>ジョウヤク</t>
    </rPh>
    <rPh sb="9" eb="10">
      <t>ダイ</t>
    </rPh>
    <rPh sb="11" eb="12">
      <t>カイ</t>
    </rPh>
    <rPh sb="12" eb="14">
      <t>テイヤク</t>
    </rPh>
    <rPh sb="14" eb="15">
      <t>コク</t>
    </rPh>
    <rPh sb="15" eb="17">
      <t>カイゴウ</t>
    </rPh>
    <rPh sb="26" eb="28">
      <t>ジョウヤク</t>
    </rPh>
    <rPh sb="35" eb="37">
      <t>ジョウヤク</t>
    </rPh>
    <rPh sb="37" eb="38">
      <t>オヨ</t>
    </rPh>
    <rPh sb="46" eb="48">
      <t>ジョウヤク</t>
    </rPh>
    <rPh sb="52" eb="54">
      <t>ジョウヤク</t>
    </rPh>
    <rPh sb="55" eb="58">
      <t>ジムキョク</t>
    </rPh>
    <rPh sb="58" eb="59">
      <t>オヨ</t>
    </rPh>
    <rPh sb="66" eb="68">
      <t>レンケイ</t>
    </rPh>
    <rPh sb="80" eb="81">
      <t>タ</t>
    </rPh>
    <rPh sb="82" eb="83">
      <t>ア</t>
    </rPh>
    <rPh sb="85" eb="88">
      <t>チョウキテキ</t>
    </rPh>
    <rPh sb="89" eb="91">
      <t>キョウリョク</t>
    </rPh>
    <rPh sb="92" eb="94">
      <t>ケントウ</t>
    </rPh>
    <rPh sb="105" eb="108">
      <t>ジムキョク</t>
    </rPh>
    <rPh sb="115" eb="117">
      <t>キョウユウ</t>
    </rPh>
    <rPh sb="118" eb="120">
      <t>スイシン</t>
    </rPh>
    <rPh sb="129" eb="130">
      <t>ダイ</t>
    </rPh>
    <rPh sb="131" eb="132">
      <t>カイ</t>
    </rPh>
    <rPh sb="132" eb="134">
      <t>テイヤク</t>
    </rPh>
    <rPh sb="134" eb="135">
      <t>コク</t>
    </rPh>
    <rPh sb="135" eb="137">
      <t>カイギ</t>
    </rPh>
    <rPh sb="142" eb="143">
      <t>ネン</t>
    </rPh>
    <rPh sb="145" eb="146">
      <t>ガツ</t>
    </rPh>
    <rPh sb="155" eb="156">
      <t>ネン</t>
    </rPh>
    <rPh sb="156" eb="157">
      <t>オヨ</t>
    </rPh>
    <rPh sb="162" eb="163">
      <t>ネン</t>
    </rPh>
    <rPh sb="164" eb="166">
      <t>ヨサン</t>
    </rPh>
    <rPh sb="166" eb="168">
      <t>シンギ</t>
    </rPh>
    <rPh sb="169" eb="170">
      <t>オコナ</t>
    </rPh>
    <rPh sb="173" eb="176">
      <t>ジムキョク</t>
    </rPh>
    <rPh sb="178" eb="179">
      <t>タイ</t>
    </rPh>
    <rPh sb="179" eb="181">
      <t>ゼンキ</t>
    </rPh>
    <rPh sb="181" eb="182">
      <t>ヒ</t>
    </rPh>
    <rPh sb="182" eb="183">
      <t>ヤク</t>
    </rPh>
    <rPh sb="188" eb="190">
      <t>ヨサン</t>
    </rPh>
    <rPh sb="190" eb="191">
      <t>アン</t>
    </rPh>
    <rPh sb="192" eb="194">
      <t>テイアン</t>
    </rPh>
    <rPh sb="199" eb="201">
      <t>ニンイ</t>
    </rPh>
    <rPh sb="201" eb="203">
      <t>キョシュツ</t>
    </rPh>
    <rPh sb="205" eb="206">
      <t>ク</t>
    </rPh>
    <rPh sb="207" eb="208">
      <t>カ</t>
    </rPh>
    <rPh sb="209" eb="210">
      <t>オヨ</t>
    </rPh>
    <rPh sb="211" eb="214">
      <t>ゴウリカ</t>
    </rPh>
    <rPh sb="216" eb="217">
      <t>ワ</t>
    </rPh>
    <rPh sb="218" eb="219">
      <t>クニ</t>
    </rPh>
    <rPh sb="220" eb="221">
      <t>フク</t>
    </rPh>
    <rPh sb="223" eb="225">
      <t>テイヤク</t>
    </rPh>
    <rPh sb="225" eb="226">
      <t>コク</t>
    </rPh>
    <rPh sb="227" eb="229">
      <t>キョウギ</t>
    </rPh>
    <rPh sb="231" eb="233">
      <t>ケッカ</t>
    </rPh>
    <rPh sb="236" eb="238">
      <t>ゼンキ</t>
    </rPh>
    <rPh sb="238" eb="239">
      <t>ヒ</t>
    </rPh>
    <rPh sb="239" eb="240">
      <t>ヤク</t>
    </rPh>
    <rPh sb="244" eb="245">
      <t>ゾウ</t>
    </rPh>
    <rPh sb="246" eb="248">
      <t>ヨサン</t>
    </rPh>
    <rPh sb="248" eb="249">
      <t>アン</t>
    </rPh>
    <rPh sb="250" eb="252">
      <t>ゴウイ</t>
    </rPh>
    <rPh sb="255" eb="257">
      <t>タホウ</t>
    </rPh>
    <rPh sb="259" eb="262">
      <t>ユウコウセイ</t>
    </rPh>
    <rPh sb="262" eb="264">
      <t>ヒョウカ</t>
    </rPh>
    <rPh sb="265" eb="266">
      <t>カン</t>
    </rPh>
    <rPh sb="268" eb="269">
      <t>ドウ</t>
    </rPh>
    <rPh sb="269" eb="271">
      <t>テイヤク</t>
    </rPh>
    <rPh sb="271" eb="272">
      <t>コク</t>
    </rPh>
    <rPh sb="272" eb="274">
      <t>カイギ</t>
    </rPh>
    <rPh sb="278" eb="280">
      <t>ゴウイ</t>
    </rPh>
    <rPh sb="294" eb="296">
      <t>ヨサン</t>
    </rPh>
    <rPh sb="296" eb="297">
      <t>ガク</t>
    </rPh>
    <rPh sb="298" eb="300">
      <t>ゲンショウ</t>
    </rPh>
    <rPh sb="310" eb="311">
      <t>ネン</t>
    </rPh>
    <rPh sb="312" eb="314">
      <t>カイサイ</t>
    </rPh>
    <rPh sb="314" eb="316">
      <t>ヨテイ</t>
    </rPh>
    <rPh sb="317" eb="318">
      <t>ダイ</t>
    </rPh>
    <rPh sb="319" eb="320">
      <t>カイ</t>
    </rPh>
    <rPh sb="320" eb="322">
      <t>テイヤク</t>
    </rPh>
    <rPh sb="322" eb="323">
      <t>コク</t>
    </rPh>
    <rPh sb="323" eb="325">
      <t>カイゴウ</t>
    </rPh>
    <rPh sb="330" eb="331">
      <t>ホン</t>
    </rPh>
    <rPh sb="331" eb="334">
      <t>ユウコウセイ</t>
    </rPh>
    <rPh sb="334" eb="336">
      <t>ヒョウカ</t>
    </rPh>
    <rPh sb="340" eb="342">
      <t>カクコク</t>
    </rPh>
    <rPh sb="343" eb="345">
      <t>ゴウイ</t>
    </rPh>
    <rPh sb="346" eb="347">
      <t>エ</t>
    </rPh>
    <rPh sb="350" eb="352">
      <t>バアイ</t>
    </rPh>
    <rPh sb="355" eb="357">
      <t>ヨサン</t>
    </rPh>
    <rPh sb="358" eb="359">
      <t>ツ</t>
    </rPh>
    <rPh sb="360" eb="361">
      <t>マ</t>
    </rPh>
    <rPh sb="365" eb="368">
      <t>カノウセイ</t>
    </rPh>
    <rPh sb="372" eb="374">
      <t>レイワ</t>
    </rPh>
    <rPh sb="375" eb="377">
      <t>ネンド</t>
    </rPh>
    <rPh sb="377" eb="379">
      <t>ヨウキュウ</t>
    </rPh>
    <rPh sb="381" eb="383">
      <t>レイワ</t>
    </rPh>
    <rPh sb="384" eb="386">
      <t>ネンド</t>
    </rPh>
    <rPh sb="386" eb="388">
      <t>ヨウキュウ</t>
    </rPh>
    <rPh sb="389" eb="390">
      <t>クラ</t>
    </rPh>
    <rPh sb="392" eb="394">
      <t>ゾウカ</t>
    </rPh>
    <rPh sb="396" eb="399">
      <t>カノウセイ</t>
    </rPh>
    <rPh sb="400" eb="401">
      <t>タカ</t>
    </rPh>
    <phoneticPr fontId="5"/>
  </si>
  <si>
    <t>水銀に関する水俣条約事務局経費分担金</t>
    <rPh sb="0" eb="2">
      <t>スイギン</t>
    </rPh>
    <rPh sb="3" eb="4">
      <t>カン</t>
    </rPh>
    <rPh sb="6" eb="8">
      <t>ミナマタ</t>
    </rPh>
    <rPh sb="8" eb="10">
      <t>ジョウヤク</t>
    </rPh>
    <rPh sb="10" eb="12">
      <t>ジム</t>
    </rPh>
    <rPh sb="12" eb="13">
      <t>キョク</t>
    </rPh>
    <rPh sb="13" eb="15">
      <t>ケイヒ</t>
    </rPh>
    <rPh sb="15" eb="17">
      <t>ブンタン</t>
    </rPh>
    <rPh sb="17" eb="18">
      <t>キン</t>
    </rPh>
    <phoneticPr fontId="5"/>
  </si>
  <si>
    <t>本件事業に係る我が国拠出金を外務省及び経済産業省、及び環境省で１／３ずつ共同負担する。
外務省は水銀の規制を含む地球環境問題に係る国際約束を所管すること、経産省は国内関連業界、環境省は条約を担保する国内法（水銀による環境の汚染の防止に関する法律等）を所管すること、経済産業省は水銀を使用する国内業界を所管することからそれぞれ拠出しており、省庁間の役割分担は適切である。</t>
    <rPh sb="0" eb="2">
      <t>ホンケン</t>
    </rPh>
    <rPh sb="2" eb="4">
      <t>ジギョウ</t>
    </rPh>
    <rPh sb="5" eb="6">
      <t>カカ</t>
    </rPh>
    <rPh sb="7" eb="8">
      <t>ワ</t>
    </rPh>
    <rPh sb="9" eb="10">
      <t>クニ</t>
    </rPh>
    <rPh sb="10" eb="13">
      <t>キョシュツキン</t>
    </rPh>
    <rPh sb="14" eb="17">
      <t>ガイムショウ</t>
    </rPh>
    <rPh sb="17" eb="18">
      <t>オヨ</t>
    </rPh>
    <rPh sb="19" eb="21">
      <t>ケイザイ</t>
    </rPh>
    <rPh sb="21" eb="24">
      <t>サンギョウショウ</t>
    </rPh>
    <rPh sb="25" eb="26">
      <t>オヨ</t>
    </rPh>
    <rPh sb="27" eb="30">
      <t>カンキョウショウ</t>
    </rPh>
    <rPh sb="36" eb="38">
      <t>キョウドウ</t>
    </rPh>
    <rPh sb="38" eb="40">
      <t>フタン</t>
    </rPh>
    <rPh sb="44" eb="47">
      <t>ガイムショウ</t>
    </rPh>
    <rPh sb="48" eb="50">
      <t>スイギン</t>
    </rPh>
    <rPh sb="51" eb="53">
      <t>キセイ</t>
    </rPh>
    <rPh sb="54" eb="55">
      <t>フク</t>
    </rPh>
    <rPh sb="56" eb="58">
      <t>チキュウ</t>
    </rPh>
    <rPh sb="58" eb="60">
      <t>カンキョウ</t>
    </rPh>
    <rPh sb="60" eb="62">
      <t>モンダイ</t>
    </rPh>
    <rPh sb="63" eb="64">
      <t>カカ</t>
    </rPh>
    <rPh sb="65" eb="67">
      <t>コクサイ</t>
    </rPh>
    <rPh sb="67" eb="69">
      <t>ヤクソク</t>
    </rPh>
    <rPh sb="70" eb="72">
      <t>ショカン</t>
    </rPh>
    <rPh sb="77" eb="80">
      <t>ケイサンショウ</t>
    </rPh>
    <rPh sb="81" eb="83">
      <t>コクナイ</t>
    </rPh>
    <rPh sb="83" eb="85">
      <t>カンレン</t>
    </rPh>
    <rPh sb="85" eb="87">
      <t>ギョウカイ</t>
    </rPh>
    <rPh sb="88" eb="91">
      <t>カンキョウショウ</t>
    </rPh>
    <rPh sb="92" eb="94">
      <t>ジョウヤク</t>
    </rPh>
    <rPh sb="95" eb="97">
      <t>タンポ</t>
    </rPh>
    <rPh sb="99" eb="102">
      <t>コクナイホウ</t>
    </rPh>
    <rPh sb="103" eb="105">
      <t>スイギン</t>
    </rPh>
    <rPh sb="108" eb="110">
      <t>カンキョウ</t>
    </rPh>
    <rPh sb="111" eb="113">
      <t>オセン</t>
    </rPh>
    <rPh sb="114" eb="116">
      <t>ボウシ</t>
    </rPh>
    <rPh sb="117" eb="118">
      <t>カン</t>
    </rPh>
    <rPh sb="120" eb="122">
      <t>ホウリツ</t>
    </rPh>
    <rPh sb="122" eb="123">
      <t>トウ</t>
    </rPh>
    <rPh sb="125" eb="127">
      <t>ショカン</t>
    </rPh>
    <rPh sb="132" eb="134">
      <t>ケイザイ</t>
    </rPh>
    <rPh sb="134" eb="137">
      <t>サンギョウショウ</t>
    </rPh>
    <rPh sb="138" eb="140">
      <t>スイギン</t>
    </rPh>
    <rPh sb="141" eb="143">
      <t>シヨウ</t>
    </rPh>
    <rPh sb="145" eb="147">
      <t>コクナイ</t>
    </rPh>
    <rPh sb="147" eb="149">
      <t>ギョウカイ</t>
    </rPh>
    <rPh sb="150" eb="152">
      <t>ショカン</t>
    </rPh>
    <rPh sb="162" eb="164">
      <t>キョシュツ</t>
    </rPh>
    <rPh sb="169" eb="172">
      <t>ショウチョウカン</t>
    </rPh>
    <rPh sb="173" eb="175">
      <t>ヤクワリ</t>
    </rPh>
    <rPh sb="175" eb="177">
      <t>ブンタン</t>
    </rPh>
    <rPh sb="178" eb="180">
      <t>テキセツ</t>
    </rPh>
    <phoneticPr fontId="5"/>
  </si>
  <si>
    <t>\</t>
    <phoneticPr fontId="5"/>
  </si>
  <si>
    <t>34/76</t>
    <phoneticPr fontId="5"/>
  </si>
  <si>
    <t>18/97</t>
    <phoneticPr fontId="5"/>
  </si>
  <si>
    <t>拠出金</t>
    <phoneticPr fontId="5"/>
  </si>
  <si>
    <t>条約の実施・運用に係る業務の実施</t>
    <phoneticPr fontId="5"/>
  </si>
  <si>
    <t>水俣条約事務局</t>
    <phoneticPr fontId="5"/>
  </si>
  <si>
    <t>-</t>
    <phoneticPr fontId="5"/>
  </si>
  <si>
    <t>条約の実施・運用に係る業務の実施</t>
    <phoneticPr fontId="5"/>
  </si>
  <si>
    <t>-</t>
    <phoneticPr fontId="5"/>
  </si>
  <si>
    <t>-</t>
    <phoneticPr fontId="5"/>
  </si>
  <si>
    <t>新27-42</t>
    <phoneticPr fontId="5"/>
  </si>
  <si>
    <t>322</t>
    <phoneticPr fontId="5"/>
  </si>
  <si>
    <t>0325</t>
    <phoneticPr fontId="5"/>
  </si>
  <si>
    <t>0356</t>
    <phoneticPr fontId="5"/>
  </si>
  <si>
    <t>日本再興戦略に掲げた国連関係機関の邦人職員数の目標（3.1%)に基づく（事務局は専門職以上の職員は8名と少ないため、目標設定は困難。</t>
    <rPh sb="0" eb="2">
      <t>ニホン</t>
    </rPh>
    <rPh sb="2" eb="4">
      <t>サイコウ</t>
    </rPh>
    <rPh sb="4" eb="6">
      <t>センリャク</t>
    </rPh>
    <rPh sb="7" eb="8">
      <t>カカ</t>
    </rPh>
    <rPh sb="10" eb="12">
      <t>コクレン</t>
    </rPh>
    <rPh sb="12" eb="14">
      <t>カンケイ</t>
    </rPh>
    <rPh sb="14" eb="16">
      <t>キカン</t>
    </rPh>
    <rPh sb="17" eb="19">
      <t>ホウジン</t>
    </rPh>
    <rPh sb="19" eb="21">
      <t>ショクイン</t>
    </rPh>
    <rPh sb="21" eb="22">
      <t>スウ</t>
    </rPh>
    <rPh sb="23" eb="25">
      <t>モクヒョウ</t>
    </rPh>
    <rPh sb="32" eb="33">
      <t>モト</t>
    </rPh>
    <rPh sb="36" eb="39">
      <t>ジムキョク</t>
    </rPh>
    <rPh sb="40" eb="42">
      <t>センモン</t>
    </rPh>
    <rPh sb="42" eb="43">
      <t>ショク</t>
    </rPh>
    <rPh sb="43" eb="45">
      <t>イジョウ</t>
    </rPh>
    <rPh sb="46" eb="48">
      <t>ショクイン</t>
    </rPh>
    <rPh sb="50" eb="51">
      <t>メイ</t>
    </rPh>
    <rPh sb="52" eb="53">
      <t>スク</t>
    </rPh>
    <rPh sb="58" eb="60">
      <t>モクヒョウ</t>
    </rPh>
    <rPh sb="60" eb="62">
      <t>セッテイ</t>
    </rPh>
    <rPh sb="63" eb="65">
      <t>コンナン</t>
    </rPh>
    <phoneticPr fontId="5"/>
  </si>
  <si>
    <t>事務局に一定割合の邦人職員（専門職以上）を確保する。</t>
    <rPh sb="0" eb="2">
      <t>ジム</t>
    </rPh>
    <rPh sb="2" eb="3">
      <t>キョク</t>
    </rPh>
    <rPh sb="4" eb="6">
      <t>イッテイ</t>
    </rPh>
    <rPh sb="6" eb="8">
      <t>ワリアイ</t>
    </rPh>
    <rPh sb="9" eb="11">
      <t>ホウジン</t>
    </rPh>
    <rPh sb="11" eb="13">
      <t>ショクイン</t>
    </rPh>
    <rPh sb="14" eb="16">
      <t>センモン</t>
    </rPh>
    <rPh sb="16" eb="17">
      <t>ショク</t>
    </rPh>
    <rPh sb="17" eb="19">
      <t>イジョウ</t>
    </rPh>
    <rPh sb="21" eb="23">
      <t>カクホ</t>
    </rPh>
    <phoneticPr fontId="5"/>
  </si>
  <si>
    <t>人数</t>
    <rPh sb="0" eb="2">
      <t>ニンズウ</t>
    </rPh>
    <phoneticPr fontId="5"/>
  </si>
  <si>
    <t>-</t>
    <phoneticPr fontId="5"/>
  </si>
  <si>
    <t>-</t>
    <phoneticPr fontId="5"/>
  </si>
  <si>
    <t>-</t>
    <phoneticPr fontId="5"/>
  </si>
  <si>
    <t>-</t>
    <phoneticPr fontId="5"/>
  </si>
  <si>
    <t>２０１９年締約国会議において、合意が想定されていた事項が合意に至らなかったため、同事項を実施する予算が減少した。</t>
    <rPh sb="4" eb="5">
      <t>ネン</t>
    </rPh>
    <rPh sb="5" eb="8">
      <t>テイヤクコク</t>
    </rPh>
    <rPh sb="8" eb="10">
      <t>カイギ</t>
    </rPh>
    <rPh sb="15" eb="17">
      <t>ゴウイ</t>
    </rPh>
    <rPh sb="18" eb="20">
      <t>ソウテイ</t>
    </rPh>
    <rPh sb="25" eb="27">
      <t>ジコウ</t>
    </rPh>
    <rPh sb="28" eb="30">
      <t>ゴウイ</t>
    </rPh>
    <rPh sb="31" eb="32">
      <t>イタ</t>
    </rPh>
    <rPh sb="40" eb="41">
      <t>ドウ</t>
    </rPh>
    <rPh sb="41" eb="43">
      <t>ジコウ</t>
    </rPh>
    <rPh sb="44" eb="46">
      <t>ジッシ</t>
    </rPh>
    <rPh sb="48" eb="50">
      <t>ヨサン</t>
    </rPh>
    <rPh sb="51" eb="53">
      <t>ゲンショウ</t>
    </rPh>
    <phoneticPr fontId="5"/>
  </si>
  <si>
    <t>外部有識者の点検対象外である。</t>
    <phoneticPr fontId="5"/>
  </si>
  <si>
    <t>拠出金が効果的に活用されるよう、引き続き適正な執行管理に努める。</t>
    <phoneticPr fontId="5"/>
  </si>
  <si>
    <t>拠出金が効果的に活用されるよう、引き続き働きかけを行っていく。</t>
    <phoneticPr fontId="5"/>
  </si>
  <si>
    <t>本条約体制において以下のPDCAを確保。
①計画段階（Plan)：我が国を含め、締約国会議において、条約全体の計画を予算も含めて検討、決定する。
②実施段階（Do）：事務局において、上記決定に基づき、各国からの資金拠出を確保し、計画を実施する。
③評価段階（Check)：監査機関による会計のチェックや、事務局による報告書等に基づき、締約国会議において締約国は運営・活動を評価する。
④フォローアップ（Act)：締約国会議等各種会合を通じて適宜改善を提案する。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</si>
</sst>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127000</xdr:colOff>
      <xdr:row>741</xdr:row>
      <xdr:rowOff>266700</xdr:rowOff>
    </xdr:from>
    <xdr:to>
      <xdr:col>37</xdr:col>
      <xdr:colOff>41354</xdr:colOff>
      <xdr:row>753</xdr:row>
      <xdr:rowOff>306952</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927475" y="38319075"/>
          <a:ext cx="3514804" cy="4269352"/>
          <a:chOff x="2564796" y="38524763"/>
          <a:chExt cx="3571954" cy="4307452"/>
        </a:xfrm>
      </xdr:grpSpPr>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808793" y="38524763"/>
            <a:ext cx="2084455" cy="54491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18</a:t>
            </a:r>
            <a:r>
              <a:rPr kumimoji="1" lang="ja-JP" altLang="en-US" sz="1100" baseline="0"/>
              <a:t>百万</a:t>
            </a:r>
            <a:r>
              <a:rPr kumimoji="1" lang="ja-JP" altLang="en-US" sz="1100"/>
              <a:t>円</a:t>
            </a:r>
            <a:endParaRPr kumimoji="1" lang="en-US" altLang="ja-JP" sz="1100"/>
          </a:p>
        </xdr:txBody>
      </xdr:sp>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2631845" y="38968828"/>
            <a:ext cx="2425466" cy="74637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556720" y="40009674"/>
            <a:ext cx="158003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②事業報告書及び予算案の提出</a:t>
            </a:r>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2564796" y="4009932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2821679" y="40965039"/>
            <a:ext cx="2113030" cy="54187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水俣条約事務局</a:t>
            </a:r>
            <a:endParaRPr kumimoji="1" lang="en-US" altLang="ja-JP" sz="1100"/>
          </a:p>
          <a:p>
            <a:pPr algn="ctr"/>
            <a:r>
              <a:rPr kumimoji="1" lang="en-US" altLang="ja-JP" sz="1100"/>
              <a:t>18</a:t>
            </a:r>
            <a:r>
              <a:rPr kumimoji="1" lang="ja-JP" altLang="en-US" sz="1100"/>
              <a:t>百万円</a:t>
            </a:r>
            <a:endParaRPr kumimoji="1" lang="en-US" altLang="ja-JP" sz="1100"/>
          </a:p>
        </xdr:txBody>
      </xdr:sp>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2640891" y="41595437"/>
            <a:ext cx="2412630" cy="123677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事業報告及び予算案の作成、条約の実施・運用に係る業務の実施</a:t>
            </a:r>
            <a:endParaRPr kumimoji="1" lang="en-US" altLang="ja-JP" sz="1100"/>
          </a:p>
        </xdr:txBody>
      </xdr:sp>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rot="16200000" flipV="1">
            <a:off x="4133353" y="40213092"/>
            <a:ext cx="667442"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rot="5400000">
            <a:off x="2937189" y="40246711"/>
            <a:ext cx="66744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3" t="s">
        <v>0</v>
      </c>
      <c r="AK2" s="963"/>
      <c r="AL2" s="963"/>
      <c r="AM2" s="963"/>
      <c r="AN2" s="963"/>
      <c r="AO2" s="964"/>
      <c r="AP2" s="964"/>
      <c r="AQ2" s="964"/>
      <c r="AR2" s="78" t="str">
        <f>IF(OR(AO2="　", AO2=""), "", "-")</f>
        <v/>
      </c>
      <c r="AS2" s="965">
        <v>365</v>
      </c>
      <c r="AT2" s="965"/>
      <c r="AU2" s="965"/>
      <c r="AV2" s="51" t="str">
        <f>IF(AW2="", "", "-")</f>
        <v/>
      </c>
      <c r="AW2" s="910"/>
      <c r="AX2" s="910"/>
    </row>
    <row r="3" spans="1:50" ht="21" customHeight="1" thickBot="1">
      <c r="A3" s="866" t="s">
        <v>431</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567</v>
      </c>
      <c r="AK3" s="868"/>
      <c r="AL3" s="868"/>
      <c r="AM3" s="868"/>
      <c r="AN3" s="868"/>
      <c r="AO3" s="868"/>
      <c r="AP3" s="868"/>
      <c r="AQ3" s="868"/>
      <c r="AR3" s="868"/>
      <c r="AS3" s="868"/>
      <c r="AT3" s="868"/>
      <c r="AU3" s="868"/>
      <c r="AV3" s="868"/>
      <c r="AW3" s="868"/>
      <c r="AX3" s="24" t="s">
        <v>65</v>
      </c>
    </row>
    <row r="4" spans="1:50" ht="24.75" customHeight="1">
      <c r="A4" s="704" t="s">
        <v>25</v>
      </c>
      <c r="B4" s="705"/>
      <c r="C4" s="705"/>
      <c r="D4" s="705"/>
      <c r="E4" s="705"/>
      <c r="F4" s="705"/>
      <c r="G4" s="682" t="s">
        <v>593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8" t="s">
        <v>528</v>
      </c>
      <c r="H5" s="839"/>
      <c r="I5" s="839"/>
      <c r="J5" s="839"/>
      <c r="K5" s="839"/>
      <c r="L5" s="839"/>
      <c r="M5" s="840" t="s">
        <v>66</v>
      </c>
      <c r="N5" s="841"/>
      <c r="O5" s="841"/>
      <c r="P5" s="841"/>
      <c r="Q5" s="841"/>
      <c r="R5" s="842"/>
      <c r="S5" s="843" t="s">
        <v>70</v>
      </c>
      <c r="T5" s="839"/>
      <c r="U5" s="839"/>
      <c r="V5" s="839"/>
      <c r="W5" s="839"/>
      <c r="X5" s="844"/>
      <c r="Y5" s="698" t="s">
        <v>3</v>
      </c>
      <c r="Z5" s="546"/>
      <c r="AA5" s="546"/>
      <c r="AB5" s="546"/>
      <c r="AC5" s="546"/>
      <c r="AD5" s="547"/>
      <c r="AE5" s="699" t="s">
        <v>564</v>
      </c>
      <c r="AF5" s="699"/>
      <c r="AG5" s="699"/>
      <c r="AH5" s="699"/>
      <c r="AI5" s="699"/>
      <c r="AJ5" s="699"/>
      <c r="AK5" s="699"/>
      <c r="AL5" s="699"/>
      <c r="AM5" s="699"/>
      <c r="AN5" s="699"/>
      <c r="AO5" s="699"/>
      <c r="AP5" s="700"/>
      <c r="AQ5" s="701" t="s">
        <v>568</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8" t="s">
        <v>22</v>
      </c>
      <c r="B7" s="499"/>
      <c r="C7" s="499"/>
      <c r="D7" s="499"/>
      <c r="E7" s="499"/>
      <c r="F7" s="500"/>
      <c r="G7" s="501" t="s">
        <v>565</v>
      </c>
      <c r="H7" s="502"/>
      <c r="I7" s="502"/>
      <c r="J7" s="502"/>
      <c r="K7" s="502"/>
      <c r="L7" s="502"/>
      <c r="M7" s="502"/>
      <c r="N7" s="502"/>
      <c r="O7" s="502"/>
      <c r="P7" s="502"/>
      <c r="Q7" s="502"/>
      <c r="R7" s="502"/>
      <c r="S7" s="502"/>
      <c r="T7" s="502"/>
      <c r="U7" s="502"/>
      <c r="V7" s="502"/>
      <c r="W7" s="502"/>
      <c r="X7" s="503"/>
      <c r="Y7" s="921" t="s">
        <v>395</v>
      </c>
      <c r="Z7" s="446"/>
      <c r="AA7" s="446"/>
      <c r="AB7" s="446"/>
      <c r="AC7" s="446"/>
      <c r="AD7" s="922"/>
      <c r="AE7" s="911" t="s">
        <v>594</v>
      </c>
      <c r="AF7" s="912"/>
      <c r="AG7" s="912"/>
      <c r="AH7" s="912"/>
      <c r="AI7" s="912"/>
      <c r="AJ7" s="912"/>
      <c r="AK7" s="912"/>
      <c r="AL7" s="912"/>
      <c r="AM7" s="912"/>
      <c r="AN7" s="912"/>
      <c r="AO7" s="912"/>
      <c r="AP7" s="912"/>
      <c r="AQ7" s="912"/>
      <c r="AR7" s="912"/>
      <c r="AS7" s="912"/>
      <c r="AT7" s="912"/>
      <c r="AU7" s="912"/>
      <c r="AV7" s="912"/>
      <c r="AW7" s="912"/>
      <c r="AX7" s="913"/>
    </row>
    <row r="8" spans="1:50" ht="53.25" customHeight="1">
      <c r="A8" s="498" t="s">
        <v>259</v>
      </c>
      <c r="B8" s="499"/>
      <c r="C8" s="499"/>
      <c r="D8" s="499"/>
      <c r="E8" s="499"/>
      <c r="F8" s="500"/>
      <c r="G8" s="932" t="str">
        <f>入力規則等!A27</f>
        <v>ＯＤＡ</v>
      </c>
      <c r="H8" s="720"/>
      <c r="I8" s="720"/>
      <c r="J8" s="720"/>
      <c r="K8" s="720"/>
      <c r="L8" s="720"/>
      <c r="M8" s="720"/>
      <c r="N8" s="720"/>
      <c r="O8" s="720"/>
      <c r="P8" s="720"/>
      <c r="Q8" s="720"/>
      <c r="R8" s="720"/>
      <c r="S8" s="720"/>
      <c r="T8" s="720"/>
      <c r="U8" s="720"/>
      <c r="V8" s="720"/>
      <c r="W8" s="720"/>
      <c r="X8" s="933"/>
      <c r="Y8" s="845" t="s">
        <v>260</v>
      </c>
      <c r="Z8" s="846"/>
      <c r="AA8" s="846"/>
      <c r="AB8" s="846"/>
      <c r="AC8" s="846"/>
      <c r="AD8" s="847"/>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8" t="s">
        <v>23</v>
      </c>
      <c r="B9" s="849"/>
      <c r="C9" s="849"/>
      <c r="D9" s="849"/>
      <c r="E9" s="849"/>
      <c r="F9" s="849"/>
      <c r="G9" s="850" t="s">
        <v>595</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660" t="s">
        <v>30</v>
      </c>
      <c r="B10" s="661"/>
      <c r="C10" s="661"/>
      <c r="D10" s="661"/>
      <c r="E10" s="661"/>
      <c r="F10" s="661"/>
      <c r="G10" s="754" t="s">
        <v>596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75" t="s">
        <v>24</v>
      </c>
      <c r="B12" s="976"/>
      <c r="C12" s="976"/>
      <c r="D12" s="976"/>
      <c r="E12" s="976"/>
      <c r="F12" s="977"/>
      <c r="G12" s="760"/>
      <c r="H12" s="761"/>
      <c r="I12" s="761"/>
      <c r="J12" s="761"/>
      <c r="K12" s="761"/>
      <c r="L12" s="761"/>
      <c r="M12" s="761"/>
      <c r="N12" s="761"/>
      <c r="O12" s="76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2"/>
    </row>
    <row r="13" spans="1:50" ht="21" customHeight="1">
      <c r="A13" s="614"/>
      <c r="B13" s="615"/>
      <c r="C13" s="615"/>
      <c r="D13" s="615"/>
      <c r="E13" s="615"/>
      <c r="F13" s="616"/>
      <c r="G13" s="723" t="s">
        <v>6</v>
      </c>
      <c r="H13" s="724"/>
      <c r="I13" s="764" t="s">
        <v>7</v>
      </c>
      <c r="J13" s="765"/>
      <c r="K13" s="765"/>
      <c r="L13" s="765"/>
      <c r="M13" s="765"/>
      <c r="N13" s="765"/>
      <c r="O13" s="766"/>
      <c r="P13" s="657">
        <v>33</v>
      </c>
      <c r="Q13" s="658"/>
      <c r="R13" s="658"/>
      <c r="S13" s="658"/>
      <c r="T13" s="658"/>
      <c r="U13" s="658"/>
      <c r="V13" s="659"/>
      <c r="W13" s="657">
        <v>34</v>
      </c>
      <c r="X13" s="658"/>
      <c r="Y13" s="658"/>
      <c r="Z13" s="658"/>
      <c r="AA13" s="658"/>
      <c r="AB13" s="658"/>
      <c r="AC13" s="659"/>
      <c r="AD13" s="657">
        <v>18</v>
      </c>
      <c r="AE13" s="658"/>
      <c r="AF13" s="658"/>
      <c r="AG13" s="658"/>
      <c r="AH13" s="658"/>
      <c r="AI13" s="658"/>
      <c r="AJ13" s="659"/>
      <c r="AK13" s="657">
        <v>18</v>
      </c>
      <c r="AL13" s="658"/>
      <c r="AM13" s="658"/>
      <c r="AN13" s="658"/>
      <c r="AO13" s="658"/>
      <c r="AP13" s="658"/>
      <c r="AQ13" s="659"/>
      <c r="AR13" s="918">
        <v>15</v>
      </c>
      <c r="AS13" s="919"/>
      <c r="AT13" s="919"/>
      <c r="AU13" s="919"/>
      <c r="AV13" s="919"/>
      <c r="AW13" s="919"/>
      <c r="AX13" s="920"/>
    </row>
    <row r="14" spans="1:50" ht="21" customHeight="1">
      <c r="A14" s="614"/>
      <c r="B14" s="615"/>
      <c r="C14" s="615"/>
      <c r="D14" s="615"/>
      <c r="E14" s="615"/>
      <c r="F14" s="616"/>
      <c r="G14" s="725"/>
      <c r="H14" s="726"/>
      <c r="I14" s="711" t="s">
        <v>8</v>
      </c>
      <c r="J14" s="762"/>
      <c r="K14" s="762"/>
      <c r="L14" s="762"/>
      <c r="M14" s="762"/>
      <c r="N14" s="762"/>
      <c r="O14" s="763"/>
      <c r="P14" s="657" t="s">
        <v>626</v>
      </c>
      <c r="Q14" s="658"/>
      <c r="R14" s="658"/>
      <c r="S14" s="658"/>
      <c r="T14" s="658"/>
      <c r="U14" s="658"/>
      <c r="V14" s="659"/>
      <c r="W14" s="657" t="s">
        <v>626</v>
      </c>
      <c r="X14" s="658"/>
      <c r="Y14" s="658"/>
      <c r="Z14" s="658"/>
      <c r="AA14" s="658"/>
      <c r="AB14" s="658"/>
      <c r="AC14" s="659"/>
      <c r="AD14" s="657" t="s">
        <v>626</v>
      </c>
      <c r="AE14" s="658"/>
      <c r="AF14" s="658"/>
      <c r="AG14" s="658"/>
      <c r="AH14" s="658"/>
      <c r="AI14" s="658"/>
      <c r="AJ14" s="659"/>
      <c r="AK14" s="657" t="s">
        <v>626</v>
      </c>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t="s">
        <v>626</v>
      </c>
      <c r="Q15" s="658"/>
      <c r="R15" s="658"/>
      <c r="S15" s="658"/>
      <c r="T15" s="658"/>
      <c r="U15" s="658"/>
      <c r="V15" s="659"/>
      <c r="W15" s="657" t="s">
        <v>626</v>
      </c>
      <c r="X15" s="658"/>
      <c r="Y15" s="658"/>
      <c r="Z15" s="658"/>
      <c r="AA15" s="658"/>
      <c r="AB15" s="658"/>
      <c r="AC15" s="659"/>
      <c r="AD15" s="657" t="s">
        <v>626</v>
      </c>
      <c r="AE15" s="658"/>
      <c r="AF15" s="658"/>
      <c r="AG15" s="658"/>
      <c r="AH15" s="658"/>
      <c r="AI15" s="658"/>
      <c r="AJ15" s="659"/>
      <c r="AK15" s="657" t="s">
        <v>626</v>
      </c>
      <c r="AL15" s="658"/>
      <c r="AM15" s="658"/>
      <c r="AN15" s="658"/>
      <c r="AO15" s="658"/>
      <c r="AP15" s="658"/>
      <c r="AQ15" s="659"/>
      <c r="AR15" s="657" t="s">
        <v>626</v>
      </c>
      <c r="AS15" s="658"/>
      <c r="AT15" s="658"/>
      <c r="AU15" s="658"/>
      <c r="AV15" s="658"/>
      <c r="AW15" s="658"/>
      <c r="AX15" s="659"/>
    </row>
    <row r="16" spans="1:50" ht="21" customHeight="1">
      <c r="A16" s="614"/>
      <c r="B16" s="615"/>
      <c r="C16" s="615"/>
      <c r="D16" s="615"/>
      <c r="E16" s="615"/>
      <c r="F16" s="616"/>
      <c r="G16" s="725"/>
      <c r="H16" s="726"/>
      <c r="I16" s="711" t="s">
        <v>52</v>
      </c>
      <c r="J16" s="712"/>
      <c r="K16" s="712"/>
      <c r="L16" s="712"/>
      <c r="M16" s="712"/>
      <c r="N16" s="712"/>
      <c r="O16" s="713"/>
      <c r="P16" s="657" t="s">
        <v>626</v>
      </c>
      <c r="Q16" s="658"/>
      <c r="R16" s="658"/>
      <c r="S16" s="658"/>
      <c r="T16" s="658"/>
      <c r="U16" s="658"/>
      <c r="V16" s="659"/>
      <c r="W16" s="657" t="s">
        <v>626</v>
      </c>
      <c r="X16" s="658"/>
      <c r="Y16" s="658"/>
      <c r="Z16" s="658"/>
      <c r="AA16" s="658"/>
      <c r="AB16" s="658"/>
      <c r="AC16" s="659"/>
      <c r="AD16" s="657" t="s">
        <v>626</v>
      </c>
      <c r="AE16" s="658"/>
      <c r="AF16" s="658"/>
      <c r="AG16" s="658"/>
      <c r="AH16" s="658"/>
      <c r="AI16" s="658"/>
      <c r="AJ16" s="659"/>
      <c r="AK16" s="657" t="s">
        <v>626</v>
      </c>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626</v>
      </c>
      <c r="Q17" s="658"/>
      <c r="R17" s="658"/>
      <c r="S17" s="658"/>
      <c r="T17" s="658"/>
      <c r="U17" s="658"/>
      <c r="V17" s="659"/>
      <c r="W17" s="657" t="s">
        <v>626</v>
      </c>
      <c r="X17" s="658"/>
      <c r="Y17" s="658"/>
      <c r="Z17" s="658"/>
      <c r="AA17" s="658"/>
      <c r="AB17" s="658"/>
      <c r="AC17" s="659"/>
      <c r="AD17" s="657" t="s">
        <v>626</v>
      </c>
      <c r="AE17" s="658"/>
      <c r="AF17" s="658"/>
      <c r="AG17" s="658"/>
      <c r="AH17" s="658"/>
      <c r="AI17" s="658"/>
      <c r="AJ17" s="659"/>
      <c r="AK17" s="657" t="s">
        <v>626</v>
      </c>
      <c r="AL17" s="658"/>
      <c r="AM17" s="658"/>
      <c r="AN17" s="658"/>
      <c r="AO17" s="658"/>
      <c r="AP17" s="658"/>
      <c r="AQ17" s="659"/>
      <c r="AR17" s="916"/>
      <c r="AS17" s="916"/>
      <c r="AT17" s="916"/>
      <c r="AU17" s="916"/>
      <c r="AV17" s="916"/>
      <c r="AW17" s="916"/>
      <c r="AX17" s="917"/>
    </row>
    <row r="18" spans="1:50" ht="24.75" customHeight="1">
      <c r="A18" s="614"/>
      <c r="B18" s="615"/>
      <c r="C18" s="615"/>
      <c r="D18" s="615"/>
      <c r="E18" s="615"/>
      <c r="F18" s="616"/>
      <c r="G18" s="727"/>
      <c r="H18" s="728"/>
      <c r="I18" s="716" t="s">
        <v>20</v>
      </c>
      <c r="J18" s="717"/>
      <c r="K18" s="717"/>
      <c r="L18" s="717"/>
      <c r="M18" s="717"/>
      <c r="N18" s="717"/>
      <c r="O18" s="718"/>
      <c r="P18" s="877">
        <f>SUM(P13:V17)</f>
        <v>33</v>
      </c>
      <c r="Q18" s="878"/>
      <c r="R18" s="878"/>
      <c r="S18" s="878"/>
      <c r="T18" s="878"/>
      <c r="U18" s="878"/>
      <c r="V18" s="879"/>
      <c r="W18" s="877">
        <f>SUM(W13:AC17)</f>
        <v>34</v>
      </c>
      <c r="X18" s="878"/>
      <c r="Y18" s="878"/>
      <c r="Z18" s="878"/>
      <c r="AA18" s="878"/>
      <c r="AB18" s="878"/>
      <c r="AC18" s="879"/>
      <c r="AD18" s="877">
        <f>SUM(AD13:AJ17)</f>
        <v>18</v>
      </c>
      <c r="AE18" s="878"/>
      <c r="AF18" s="878"/>
      <c r="AG18" s="878"/>
      <c r="AH18" s="878"/>
      <c r="AI18" s="878"/>
      <c r="AJ18" s="879"/>
      <c r="AK18" s="877">
        <f>SUM(AK13:AQ17)</f>
        <v>18</v>
      </c>
      <c r="AL18" s="878"/>
      <c r="AM18" s="878"/>
      <c r="AN18" s="878"/>
      <c r="AO18" s="878"/>
      <c r="AP18" s="878"/>
      <c r="AQ18" s="879"/>
      <c r="AR18" s="877">
        <f>SUM(AR13:AX17)</f>
        <v>15</v>
      </c>
      <c r="AS18" s="878"/>
      <c r="AT18" s="878"/>
      <c r="AU18" s="878"/>
      <c r="AV18" s="878"/>
      <c r="AW18" s="878"/>
      <c r="AX18" s="880"/>
    </row>
    <row r="19" spans="1:50" ht="24.75" customHeight="1">
      <c r="A19" s="614"/>
      <c r="B19" s="615"/>
      <c r="C19" s="615"/>
      <c r="D19" s="615"/>
      <c r="E19" s="615"/>
      <c r="F19" s="616"/>
      <c r="G19" s="875" t="s">
        <v>9</v>
      </c>
      <c r="H19" s="876"/>
      <c r="I19" s="876"/>
      <c r="J19" s="876"/>
      <c r="K19" s="876"/>
      <c r="L19" s="876"/>
      <c r="M19" s="876"/>
      <c r="N19" s="876"/>
      <c r="O19" s="876"/>
      <c r="P19" s="657">
        <v>33</v>
      </c>
      <c r="Q19" s="658"/>
      <c r="R19" s="658"/>
      <c r="S19" s="658"/>
      <c r="T19" s="658"/>
      <c r="U19" s="658"/>
      <c r="V19" s="659"/>
      <c r="W19" s="657">
        <v>34</v>
      </c>
      <c r="X19" s="658"/>
      <c r="Y19" s="658"/>
      <c r="Z19" s="658"/>
      <c r="AA19" s="658"/>
      <c r="AB19" s="658"/>
      <c r="AC19" s="659"/>
      <c r="AD19" s="657">
        <v>18</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c r="A20" s="614"/>
      <c r="B20" s="615"/>
      <c r="C20" s="615"/>
      <c r="D20" s="615"/>
      <c r="E20" s="615"/>
      <c r="F20" s="616"/>
      <c r="G20" s="875" t="s">
        <v>10</v>
      </c>
      <c r="H20" s="876"/>
      <c r="I20" s="876"/>
      <c r="J20" s="876"/>
      <c r="K20" s="876"/>
      <c r="L20" s="876"/>
      <c r="M20" s="876"/>
      <c r="N20" s="876"/>
      <c r="O20" s="876"/>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48"/>
      <c r="B21" s="849"/>
      <c r="C21" s="849"/>
      <c r="D21" s="849"/>
      <c r="E21" s="849"/>
      <c r="F21" s="978"/>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45" t="s">
        <v>434</v>
      </c>
      <c r="B22" s="946"/>
      <c r="C22" s="946"/>
      <c r="D22" s="946"/>
      <c r="E22" s="946"/>
      <c r="F22" s="947"/>
      <c r="G22" s="983" t="s">
        <v>337</v>
      </c>
      <c r="H22" s="220"/>
      <c r="I22" s="220"/>
      <c r="J22" s="220"/>
      <c r="K22" s="220"/>
      <c r="L22" s="220"/>
      <c r="M22" s="220"/>
      <c r="N22" s="220"/>
      <c r="O22" s="221"/>
      <c r="P22" s="934" t="s">
        <v>435</v>
      </c>
      <c r="Q22" s="220"/>
      <c r="R22" s="220"/>
      <c r="S22" s="220"/>
      <c r="T22" s="220"/>
      <c r="U22" s="220"/>
      <c r="V22" s="221"/>
      <c r="W22" s="934" t="s">
        <v>436</v>
      </c>
      <c r="X22" s="220"/>
      <c r="Y22" s="220"/>
      <c r="Z22" s="220"/>
      <c r="AA22" s="220"/>
      <c r="AB22" s="220"/>
      <c r="AC22" s="221"/>
      <c r="AD22" s="934" t="s">
        <v>336</v>
      </c>
      <c r="AE22" s="220"/>
      <c r="AF22" s="220"/>
      <c r="AG22" s="220"/>
      <c r="AH22" s="220"/>
      <c r="AI22" s="220"/>
      <c r="AJ22" s="220"/>
      <c r="AK22" s="220"/>
      <c r="AL22" s="220"/>
      <c r="AM22" s="220"/>
      <c r="AN22" s="220"/>
      <c r="AO22" s="220"/>
      <c r="AP22" s="220"/>
      <c r="AQ22" s="220"/>
      <c r="AR22" s="220"/>
      <c r="AS22" s="220"/>
      <c r="AT22" s="220"/>
      <c r="AU22" s="220"/>
      <c r="AV22" s="220"/>
      <c r="AW22" s="220"/>
      <c r="AX22" s="954"/>
    </row>
    <row r="23" spans="1:50" ht="25.5" customHeight="1">
      <c r="A23" s="948"/>
      <c r="B23" s="949"/>
      <c r="C23" s="949"/>
      <c r="D23" s="949"/>
      <c r="E23" s="949"/>
      <c r="F23" s="950"/>
      <c r="G23" s="984" t="s">
        <v>597</v>
      </c>
      <c r="H23" s="985"/>
      <c r="I23" s="985"/>
      <c r="J23" s="985"/>
      <c r="K23" s="985"/>
      <c r="L23" s="985"/>
      <c r="M23" s="985"/>
      <c r="N23" s="985"/>
      <c r="O23" s="986"/>
      <c r="P23" s="918">
        <v>18</v>
      </c>
      <c r="Q23" s="919"/>
      <c r="R23" s="919"/>
      <c r="S23" s="919"/>
      <c r="T23" s="919"/>
      <c r="U23" s="919"/>
      <c r="V23" s="935"/>
      <c r="W23" s="918">
        <v>15</v>
      </c>
      <c r="X23" s="919"/>
      <c r="Y23" s="919"/>
      <c r="Z23" s="919"/>
      <c r="AA23" s="919"/>
      <c r="AB23" s="919"/>
      <c r="AC23" s="935"/>
      <c r="AD23" s="955" t="s">
        <v>630</v>
      </c>
      <c r="AE23" s="956"/>
      <c r="AF23" s="956"/>
      <c r="AG23" s="956"/>
      <c r="AH23" s="956"/>
      <c r="AI23" s="956"/>
      <c r="AJ23" s="956"/>
      <c r="AK23" s="956"/>
      <c r="AL23" s="956"/>
      <c r="AM23" s="956"/>
      <c r="AN23" s="956"/>
      <c r="AO23" s="956"/>
      <c r="AP23" s="956"/>
      <c r="AQ23" s="956"/>
      <c r="AR23" s="956"/>
      <c r="AS23" s="956"/>
      <c r="AT23" s="956"/>
      <c r="AU23" s="956"/>
      <c r="AV23" s="956"/>
      <c r="AW23" s="956"/>
      <c r="AX23" s="957"/>
    </row>
    <row r="24" spans="1:50" ht="25.5" hidden="1" customHeight="1">
      <c r="A24" s="948"/>
      <c r="B24" s="949"/>
      <c r="C24" s="949"/>
      <c r="D24" s="949"/>
      <c r="E24" s="949"/>
      <c r="F24" s="950"/>
      <c r="G24" s="936"/>
      <c r="H24" s="937"/>
      <c r="I24" s="937"/>
      <c r="J24" s="937"/>
      <c r="K24" s="937"/>
      <c r="L24" s="937"/>
      <c r="M24" s="937"/>
      <c r="N24" s="937"/>
      <c r="O24" s="938"/>
      <c r="P24" s="657"/>
      <c r="Q24" s="658"/>
      <c r="R24" s="658"/>
      <c r="S24" s="658"/>
      <c r="T24" s="658"/>
      <c r="U24" s="658"/>
      <c r="V24" s="659"/>
      <c r="W24" s="657"/>
      <c r="X24" s="658"/>
      <c r="Y24" s="658"/>
      <c r="Z24" s="658"/>
      <c r="AA24" s="658"/>
      <c r="AB24" s="658"/>
      <c r="AC24" s="659"/>
      <c r="AD24" s="958"/>
      <c r="AE24" s="959"/>
      <c r="AF24" s="959"/>
      <c r="AG24" s="959"/>
      <c r="AH24" s="959"/>
      <c r="AI24" s="959"/>
      <c r="AJ24" s="959"/>
      <c r="AK24" s="959"/>
      <c r="AL24" s="959"/>
      <c r="AM24" s="959"/>
      <c r="AN24" s="959"/>
      <c r="AO24" s="959"/>
      <c r="AP24" s="959"/>
      <c r="AQ24" s="959"/>
      <c r="AR24" s="959"/>
      <c r="AS24" s="959"/>
      <c r="AT24" s="959"/>
      <c r="AU24" s="959"/>
      <c r="AV24" s="959"/>
      <c r="AW24" s="959"/>
      <c r="AX24" s="960"/>
    </row>
    <row r="25" spans="1:50" ht="25.5" hidden="1" customHeight="1">
      <c r="A25" s="948"/>
      <c r="B25" s="949"/>
      <c r="C25" s="949"/>
      <c r="D25" s="949"/>
      <c r="E25" s="949"/>
      <c r="F25" s="950"/>
      <c r="G25" s="936"/>
      <c r="H25" s="937"/>
      <c r="I25" s="937"/>
      <c r="J25" s="937"/>
      <c r="K25" s="937"/>
      <c r="L25" s="937"/>
      <c r="M25" s="937"/>
      <c r="N25" s="937"/>
      <c r="O25" s="938"/>
      <c r="P25" s="657"/>
      <c r="Q25" s="658"/>
      <c r="R25" s="658"/>
      <c r="S25" s="658"/>
      <c r="T25" s="658"/>
      <c r="U25" s="658"/>
      <c r="V25" s="659"/>
      <c r="W25" s="657"/>
      <c r="X25" s="658"/>
      <c r="Y25" s="658"/>
      <c r="Z25" s="658"/>
      <c r="AA25" s="658"/>
      <c r="AB25" s="658"/>
      <c r="AC25" s="659"/>
      <c r="AD25" s="958"/>
      <c r="AE25" s="959"/>
      <c r="AF25" s="959"/>
      <c r="AG25" s="959"/>
      <c r="AH25" s="959"/>
      <c r="AI25" s="959"/>
      <c r="AJ25" s="959"/>
      <c r="AK25" s="959"/>
      <c r="AL25" s="959"/>
      <c r="AM25" s="959"/>
      <c r="AN25" s="959"/>
      <c r="AO25" s="959"/>
      <c r="AP25" s="959"/>
      <c r="AQ25" s="959"/>
      <c r="AR25" s="959"/>
      <c r="AS25" s="959"/>
      <c r="AT25" s="959"/>
      <c r="AU25" s="959"/>
      <c r="AV25" s="959"/>
      <c r="AW25" s="959"/>
      <c r="AX25" s="960"/>
    </row>
    <row r="26" spans="1:50" ht="25.5" hidden="1" customHeight="1">
      <c r="A26" s="948"/>
      <c r="B26" s="949"/>
      <c r="C26" s="949"/>
      <c r="D26" s="949"/>
      <c r="E26" s="949"/>
      <c r="F26" s="950"/>
      <c r="G26" s="936"/>
      <c r="H26" s="937"/>
      <c r="I26" s="937"/>
      <c r="J26" s="937"/>
      <c r="K26" s="937"/>
      <c r="L26" s="937"/>
      <c r="M26" s="937"/>
      <c r="N26" s="937"/>
      <c r="O26" s="938"/>
      <c r="P26" s="657"/>
      <c r="Q26" s="658"/>
      <c r="R26" s="658"/>
      <c r="S26" s="658"/>
      <c r="T26" s="658"/>
      <c r="U26" s="658"/>
      <c r="V26" s="659"/>
      <c r="W26" s="657"/>
      <c r="X26" s="658"/>
      <c r="Y26" s="658"/>
      <c r="Z26" s="658"/>
      <c r="AA26" s="658"/>
      <c r="AB26" s="658"/>
      <c r="AC26" s="659"/>
      <c r="AD26" s="958"/>
      <c r="AE26" s="959"/>
      <c r="AF26" s="959"/>
      <c r="AG26" s="959"/>
      <c r="AH26" s="959"/>
      <c r="AI26" s="959"/>
      <c r="AJ26" s="959"/>
      <c r="AK26" s="959"/>
      <c r="AL26" s="959"/>
      <c r="AM26" s="959"/>
      <c r="AN26" s="959"/>
      <c r="AO26" s="959"/>
      <c r="AP26" s="959"/>
      <c r="AQ26" s="959"/>
      <c r="AR26" s="959"/>
      <c r="AS26" s="959"/>
      <c r="AT26" s="959"/>
      <c r="AU26" s="959"/>
      <c r="AV26" s="959"/>
      <c r="AW26" s="959"/>
      <c r="AX26" s="960"/>
    </row>
    <row r="27" spans="1:50" ht="25.5" hidden="1" customHeight="1">
      <c r="A27" s="948"/>
      <c r="B27" s="949"/>
      <c r="C27" s="949"/>
      <c r="D27" s="949"/>
      <c r="E27" s="949"/>
      <c r="F27" s="950"/>
      <c r="G27" s="936"/>
      <c r="H27" s="937"/>
      <c r="I27" s="937"/>
      <c r="J27" s="937"/>
      <c r="K27" s="937"/>
      <c r="L27" s="937"/>
      <c r="M27" s="937"/>
      <c r="N27" s="937"/>
      <c r="O27" s="938"/>
      <c r="P27" s="657"/>
      <c r="Q27" s="658"/>
      <c r="R27" s="658"/>
      <c r="S27" s="658"/>
      <c r="T27" s="658"/>
      <c r="U27" s="658"/>
      <c r="V27" s="659"/>
      <c r="W27" s="657"/>
      <c r="X27" s="658"/>
      <c r="Y27" s="658"/>
      <c r="Z27" s="658"/>
      <c r="AA27" s="658"/>
      <c r="AB27" s="658"/>
      <c r="AC27" s="659"/>
      <c r="AD27" s="958"/>
      <c r="AE27" s="959"/>
      <c r="AF27" s="959"/>
      <c r="AG27" s="959"/>
      <c r="AH27" s="959"/>
      <c r="AI27" s="959"/>
      <c r="AJ27" s="959"/>
      <c r="AK27" s="959"/>
      <c r="AL27" s="959"/>
      <c r="AM27" s="959"/>
      <c r="AN27" s="959"/>
      <c r="AO27" s="959"/>
      <c r="AP27" s="959"/>
      <c r="AQ27" s="959"/>
      <c r="AR27" s="959"/>
      <c r="AS27" s="959"/>
      <c r="AT27" s="959"/>
      <c r="AU27" s="959"/>
      <c r="AV27" s="959"/>
      <c r="AW27" s="959"/>
      <c r="AX27" s="960"/>
    </row>
    <row r="28" spans="1:50" ht="25.5" hidden="1" customHeight="1">
      <c r="A28" s="948"/>
      <c r="B28" s="949"/>
      <c r="C28" s="949"/>
      <c r="D28" s="949"/>
      <c r="E28" s="949"/>
      <c r="F28" s="950"/>
      <c r="G28" s="939" t="s">
        <v>341</v>
      </c>
      <c r="H28" s="940"/>
      <c r="I28" s="940"/>
      <c r="J28" s="940"/>
      <c r="K28" s="940"/>
      <c r="L28" s="940"/>
      <c r="M28" s="940"/>
      <c r="N28" s="940"/>
      <c r="O28" s="941"/>
      <c r="P28" s="877">
        <f>P29-SUM(P23:P27)</f>
        <v>0</v>
      </c>
      <c r="Q28" s="878"/>
      <c r="R28" s="878"/>
      <c r="S28" s="878"/>
      <c r="T28" s="878"/>
      <c r="U28" s="878"/>
      <c r="V28" s="879"/>
      <c r="W28" s="877">
        <f>W29-SUM(W23:W27)</f>
        <v>0</v>
      </c>
      <c r="X28" s="878"/>
      <c r="Y28" s="878"/>
      <c r="Z28" s="878"/>
      <c r="AA28" s="878"/>
      <c r="AB28" s="878"/>
      <c r="AC28" s="879"/>
      <c r="AD28" s="958"/>
      <c r="AE28" s="959"/>
      <c r="AF28" s="959"/>
      <c r="AG28" s="959"/>
      <c r="AH28" s="959"/>
      <c r="AI28" s="959"/>
      <c r="AJ28" s="959"/>
      <c r="AK28" s="959"/>
      <c r="AL28" s="959"/>
      <c r="AM28" s="959"/>
      <c r="AN28" s="959"/>
      <c r="AO28" s="959"/>
      <c r="AP28" s="959"/>
      <c r="AQ28" s="959"/>
      <c r="AR28" s="959"/>
      <c r="AS28" s="959"/>
      <c r="AT28" s="959"/>
      <c r="AU28" s="959"/>
      <c r="AV28" s="959"/>
      <c r="AW28" s="959"/>
      <c r="AX28" s="960"/>
    </row>
    <row r="29" spans="1:50" ht="25.5" customHeight="1" thickBot="1">
      <c r="A29" s="951"/>
      <c r="B29" s="952"/>
      <c r="C29" s="952"/>
      <c r="D29" s="952"/>
      <c r="E29" s="952"/>
      <c r="F29" s="953"/>
      <c r="G29" s="942" t="s">
        <v>338</v>
      </c>
      <c r="H29" s="943"/>
      <c r="I29" s="943"/>
      <c r="J29" s="943"/>
      <c r="K29" s="943"/>
      <c r="L29" s="943"/>
      <c r="M29" s="943"/>
      <c r="N29" s="943"/>
      <c r="O29" s="944"/>
      <c r="P29" s="657">
        <f>AK13</f>
        <v>18</v>
      </c>
      <c r="Q29" s="658"/>
      <c r="R29" s="658"/>
      <c r="S29" s="658"/>
      <c r="T29" s="658"/>
      <c r="U29" s="658"/>
      <c r="V29" s="659"/>
      <c r="W29" s="966">
        <f>AR13</f>
        <v>15</v>
      </c>
      <c r="X29" s="967"/>
      <c r="Y29" s="967"/>
      <c r="Z29" s="967"/>
      <c r="AA29" s="967"/>
      <c r="AB29" s="967"/>
      <c r="AC29" s="968"/>
      <c r="AD29" s="961"/>
      <c r="AE29" s="961"/>
      <c r="AF29" s="961"/>
      <c r="AG29" s="961"/>
      <c r="AH29" s="961"/>
      <c r="AI29" s="961"/>
      <c r="AJ29" s="961"/>
      <c r="AK29" s="961"/>
      <c r="AL29" s="961"/>
      <c r="AM29" s="961"/>
      <c r="AN29" s="961"/>
      <c r="AO29" s="961"/>
      <c r="AP29" s="961"/>
      <c r="AQ29" s="961"/>
      <c r="AR29" s="961"/>
      <c r="AS29" s="961"/>
      <c r="AT29" s="961"/>
      <c r="AU29" s="961"/>
      <c r="AV29" s="961"/>
      <c r="AW29" s="961"/>
      <c r="AX29" s="962"/>
    </row>
    <row r="30" spans="1:50" ht="18.75" customHeight="1">
      <c r="A30" s="860" t="s">
        <v>353</v>
      </c>
      <c r="B30" s="861"/>
      <c r="C30" s="861"/>
      <c r="D30" s="861"/>
      <c r="E30" s="861"/>
      <c r="F30" s="862"/>
      <c r="G30" s="773" t="s">
        <v>146</v>
      </c>
      <c r="H30" s="774"/>
      <c r="I30" s="774"/>
      <c r="J30" s="774"/>
      <c r="K30" s="774"/>
      <c r="L30" s="774"/>
      <c r="M30" s="774"/>
      <c r="N30" s="774"/>
      <c r="O30" s="775"/>
      <c r="P30" s="856" t="s">
        <v>59</v>
      </c>
      <c r="Q30" s="774"/>
      <c r="R30" s="774"/>
      <c r="S30" s="774"/>
      <c r="T30" s="774"/>
      <c r="U30" s="774"/>
      <c r="V30" s="774"/>
      <c r="W30" s="774"/>
      <c r="X30" s="775"/>
      <c r="Y30" s="853"/>
      <c r="Z30" s="854"/>
      <c r="AA30" s="855"/>
      <c r="AB30" s="857" t="s">
        <v>11</v>
      </c>
      <c r="AC30" s="858"/>
      <c r="AD30" s="859"/>
      <c r="AE30" s="857" t="s">
        <v>398</v>
      </c>
      <c r="AF30" s="858"/>
      <c r="AG30" s="858"/>
      <c r="AH30" s="859"/>
      <c r="AI30" s="857" t="s">
        <v>420</v>
      </c>
      <c r="AJ30" s="858"/>
      <c r="AK30" s="858"/>
      <c r="AL30" s="859"/>
      <c r="AM30" s="914" t="s">
        <v>425</v>
      </c>
      <c r="AN30" s="914"/>
      <c r="AO30" s="914"/>
      <c r="AP30" s="857"/>
      <c r="AQ30" s="767" t="s">
        <v>235</v>
      </c>
      <c r="AR30" s="768"/>
      <c r="AS30" s="768"/>
      <c r="AT30" s="769"/>
      <c r="AU30" s="774" t="s">
        <v>134</v>
      </c>
      <c r="AV30" s="774"/>
      <c r="AW30" s="774"/>
      <c r="AX30" s="915"/>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2</v>
      </c>
      <c r="AR31" s="199"/>
      <c r="AS31" s="132" t="s">
        <v>236</v>
      </c>
      <c r="AT31" s="133"/>
      <c r="AU31" s="198" t="s">
        <v>629</v>
      </c>
      <c r="AV31" s="198"/>
      <c r="AW31" s="398" t="s">
        <v>181</v>
      </c>
      <c r="AX31" s="399"/>
    </row>
    <row r="32" spans="1:50" ht="23.25" customHeight="1">
      <c r="A32" s="403"/>
      <c r="B32" s="401"/>
      <c r="C32" s="401"/>
      <c r="D32" s="401"/>
      <c r="E32" s="401"/>
      <c r="F32" s="402"/>
      <c r="G32" s="564" t="s">
        <v>585</v>
      </c>
      <c r="H32" s="565"/>
      <c r="I32" s="565"/>
      <c r="J32" s="565"/>
      <c r="K32" s="565"/>
      <c r="L32" s="565"/>
      <c r="M32" s="565"/>
      <c r="N32" s="565"/>
      <c r="O32" s="566"/>
      <c r="P32" s="104" t="s">
        <v>586</v>
      </c>
      <c r="Q32" s="104"/>
      <c r="R32" s="104"/>
      <c r="S32" s="104"/>
      <c r="T32" s="104"/>
      <c r="U32" s="104"/>
      <c r="V32" s="104"/>
      <c r="W32" s="104"/>
      <c r="X32" s="105"/>
      <c r="Y32" s="474" t="s">
        <v>12</v>
      </c>
      <c r="Z32" s="534"/>
      <c r="AA32" s="535"/>
      <c r="AB32" s="464" t="s">
        <v>569</v>
      </c>
      <c r="AC32" s="464"/>
      <c r="AD32" s="464"/>
      <c r="AE32" s="216">
        <v>12</v>
      </c>
      <c r="AF32" s="217"/>
      <c r="AG32" s="217"/>
      <c r="AH32" s="217"/>
      <c r="AI32" s="216">
        <v>12</v>
      </c>
      <c r="AJ32" s="217"/>
      <c r="AK32" s="217"/>
      <c r="AL32" s="217"/>
      <c r="AM32" s="216">
        <v>13</v>
      </c>
      <c r="AN32" s="217"/>
      <c r="AO32" s="217"/>
      <c r="AP32" s="217"/>
      <c r="AQ32" s="340" t="s">
        <v>627</v>
      </c>
      <c r="AR32" s="206"/>
      <c r="AS32" s="206"/>
      <c r="AT32" s="341"/>
      <c r="AU32" s="217" t="s">
        <v>628</v>
      </c>
      <c r="AV32" s="217"/>
      <c r="AW32" s="217"/>
      <c r="AX32" s="219"/>
    </row>
    <row r="33" spans="1:50" ht="23.25" customHeight="1">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570</v>
      </c>
      <c r="AC33" s="526"/>
      <c r="AD33" s="526"/>
      <c r="AE33" s="216">
        <v>21</v>
      </c>
      <c r="AF33" s="217"/>
      <c r="AG33" s="217"/>
      <c r="AH33" s="217"/>
      <c r="AI33" s="216">
        <v>18</v>
      </c>
      <c r="AJ33" s="217"/>
      <c r="AK33" s="217"/>
      <c r="AL33" s="217"/>
      <c r="AM33" s="216">
        <v>22</v>
      </c>
      <c r="AN33" s="217"/>
      <c r="AO33" s="217"/>
      <c r="AP33" s="217"/>
      <c r="AQ33" s="340">
        <v>16</v>
      </c>
      <c r="AR33" s="206"/>
      <c r="AS33" s="206"/>
      <c r="AT33" s="341"/>
      <c r="AU33" s="217" t="s">
        <v>628</v>
      </c>
      <c r="AV33" s="217"/>
      <c r="AW33" s="217"/>
      <c r="AX33" s="219"/>
    </row>
    <row r="34" spans="1:50" ht="23.25" customHeight="1">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57</v>
      </c>
      <c r="AF34" s="217"/>
      <c r="AG34" s="217"/>
      <c r="AH34" s="217"/>
      <c r="AI34" s="216">
        <v>66</v>
      </c>
      <c r="AJ34" s="217"/>
      <c r="AK34" s="217"/>
      <c r="AL34" s="217"/>
      <c r="AM34" s="216">
        <v>86</v>
      </c>
      <c r="AN34" s="217"/>
      <c r="AO34" s="217"/>
      <c r="AP34" s="217"/>
      <c r="AQ34" s="340" t="s">
        <v>627</v>
      </c>
      <c r="AR34" s="206"/>
      <c r="AS34" s="206"/>
      <c r="AT34" s="341"/>
      <c r="AU34" s="217" t="s">
        <v>628</v>
      </c>
      <c r="AV34" s="217"/>
      <c r="AW34" s="217"/>
      <c r="AX34" s="219"/>
    </row>
    <row r="35" spans="1:50" ht="23.25" customHeight="1">
      <c r="A35" s="224" t="s">
        <v>386</v>
      </c>
      <c r="B35" s="225"/>
      <c r="C35" s="225"/>
      <c r="D35" s="225"/>
      <c r="E35" s="225"/>
      <c r="F35" s="226"/>
      <c r="G35" s="230" t="s">
        <v>598</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09"/>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v>2</v>
      </c>
      <c r="AR38" s="199"/>
      <c r="AS38" s="132" t="s">
        <v>236</v>
      </c>
      <c r="AT38" s="133"/>
      <c r="AU38" s="198" t="s">
        <v>626</v>
      </c>
      <c r="AV38" s="198"/>
      <c r="AW38" s="398" t="s">
        <v>181</v>
      </c>
      <c r="AX38" s="399"/>
    </row>
    <row r="39" spans="1:50" ht="23.25" customHeight="1">
      <c r="A39" s="403"/>
      <c r="B39" s="401"/>
      <c r="C39" s="401"/>
      <c r="D39" s="401"/>
      <c r="E39" s="401"/>
      <c r="F39" s="402"/>
      <c r="G39" s="564" t="s">
        <v>624</v>
      </c>
      <c r="H39" s="565"/>
      <c r="I39" s="565"/>
      <c r="J39" s="565"/>
      <c r="K39" s="565"/>
      <c r="L39" s="565"/>
      <c r="M39" s="565"/>
      <c r="N39" s="565"/>
      <c r="O39" s="566"/>
      <c r="P39" s="104" t="s">
        <v>623</v>
      </c>
      <c r="Q39" s="104"/>
      <c r="R39" s="104"/>
      <c r="S39" s="104"/>
      <c r="T39" s="104"/>
      <c r="U39" s="104"/>
      <c r="V39" s="104"/>
      <c r="W39" s="104"/>
      <c r="X39" s="105"/>
      <c r="Y39" s="474" t="s">
        <v>12</v>
      </c>
      <c r="Z39" s="534"/>
      <c r="AA39" s="535"/>
      <c r="AB39" s="464" t="s">
        <v>625</v>
      </c>
      <c r="AC39" s="464"/>
      <c r="AD39" s="464"/>
      <c r="AE39" s="216" t="s">
        <v>599</v>
      </c>
      <c r="AF39" s="217"/>
      <c r="AG39" s="217"/>
      <c r="AH39" s="217"/>
      <c r="AI39" s="216">
        <v>0</v>
      </c>
      <c r="AJ39" s="217"/>
      <c r="AK39" s="217"/>
      <c r="AL39" s="217"/>
      <c r="AM39" s="216">
        <v>2</v>
      </c>
      <c r="AN39" s="217"/>
      <c r="AO39" s="217"/>
      <c r="AP39" s="217"/>
      <c r="AQ39" s="340" t="s">
        <v>587</v>
      </c>
      <c r="AR39" s="206"/>
      <c r="AS39" s="206"/>
      <c r="AT39" s="341"/>
      <c r="AU39" s="217" t="s">
        <v>587</v>
      </c>
      <c r="AV39" s="217"/>
      <c r="AW39" s="217"/>
      <c r="AX39" s="219"/>
    </row>
    <row r="40" spans="1:50" ht="23.25" customHeight="1">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t="s">
        <v>625</v>
      </c>
      <c r="AC40" s="526"/>
      <c r="AD40" s="526"/>
      <c r="AE40" s="216" t="s">
        <v>599</v>
      </c>
      <c r="AF40" s="217"/>
      <c r="AG40" s="217"/>
      <c r="AH40" s="217"/>
      <c r="AI40" s="216">
        <v>1</v>
      </c>
      <c r="AJ40" s="217"/>
      <c r="AK40" s="217"/>
      <c r="AL40" s="217"/>
      <c r="AM40" s="216">
        <v>1</v>
      </c>
      <c r="AN40" s="217"/>
      <c r="AO40" s="217"/>
      <c r="AP40" s="217"/>
      <c r="AQ40" s="340">
        <v>1</v>
      </c>
      <c r="AR40" s="206"/>
      <c r="AS40" s="206"/>
      <c r="AT40" s="341"/>
      <c r="AU40" s="217" t="s">
        <v>587</v>
      </c>
      <c r="AV40" s="217"/>
      <c r="AW40" s="217"/>
      <c r="AX40" s="219"/>
    </row>
    <row r="41" spans="1:50" ht="77.25" customHeight="1">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t="s">
        <v>599</v>
      </c>
      <c r="AF41" s="217"/>
      <c r="AG41" s="217"/>
      <c r="AH41" s="217"/>
      <c r="AI41" s="216">
        <v>0</v>
      </c>
      <c r="AJ41" s="217"/>
      <c r="AK41" s="217"/>
      <c r="AL41" s="217"/>
      <c r="AM41" s="216">
        <v>100</v>
      </c>
      <c r="AN41" s="217"/>
      <c r="AO41" s="217"/>
      <c r="AP41" s="217"/>
      <c r="AQ41" s="340" t="s">
        <v>599</v>
      </c>
      <c r="AR41" s="206"/>
      <c r="AS41" s="206"/>
      <c r="AT41" s="341"/>
      <c r="AU41" s="217" t="s">
        <v>587</v>
      </c>
      <c r="AV41" s="217"/>
      <c r="AW41" s="217"/>
      <c r="AX41" s="219"/>
    </row>
    <row r="42" spans="1:50" ht="23.25" customHeight="1">
      <c r="A42" s="224" t="s">
        <v>386</v>
      </c>
      <c r="B42" s="225"/>
      <c r="C42" s="225"/>
      <c r="D42" s="225"/>
      <c r="E42" s="225"/>
      <c r="F42" s="226"/>
      <c r="G42" s="230" t="s">
        <v>572</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09"/>
    </row>
    <row r="45" spans="1:50" ht="18.75" hidden="1"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c r="A46" s="403"/>
      <c r="B46" s="401"/>
      <c r="C46" s="401"/>
      <c r="D46" s="401"/>
      <c r="E46" s="401"/>
      <c r="F46" s="402"/>
      <c r="G46" s="564" t="s">
        <v>573</v>
      </c>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3" t="s">
        <v>134</v>
      </c>
      <c r="AV51" s="923"/>
      <c r="AW51" s="923"/>
      <c r="AX51" s="924"/>
    </row>
    <row r="52" spans="1:50" ht="18.75" hidden="1"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3" t="s">
        <v>134</v>
      </c>
      <c r="AV58" s="923"/>
      <c r="AW58" s="923"/>
      <c r="AX58" s="924"/>
    </row>
    <row r="59" spans="1:50" ht="18.75" hidden="1"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89"/>
      <c r="AF77" s="890"/>
      <c r="AG77" s="890"/>
      <c r="AH77" s="890"/>
      <c r="AI77" s="889"/>
      <c r="AJ77" s="890"/>
      <c r="AK77" s="890"/>
      <c r="AL77" s="890"/>
      <c r="AM77" s="889"/>
      <c r="AN77" s="890"/>
      <c r="AO77" s="890"/>
      <c r="AP77" s="890"/>
      <c r="AQ77" s="340"/>
      <c r="AR77" s="206"/>
      <c r="AS77" s="206"/>
      <c r="AT77" s="341"/>
      <c r="AU77" s="217"/>
      <c r="AV77" s="217"/>
      <c r="AW77" s="217"/>
      <c r="AX77" s="219"/>
    </row>
    <row r="78" spans="1:50" ht="69.75" hidden="1" customHeight="1">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79"/>
    </row>
    <row r="80" spans="1:50" ht="18.75" hidden="1" customHeight="1">
      <c r="A80" s="863"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c r="A81" s="864"/>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4"/>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3"/>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4"/>
    </row>
    <row r="83" spans="1:60" ht="22.5" hidden="1" customHeight="1">
      <c r="A83" s="864"/>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5"/>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6"/>
    </row>
    <row r="84" spans="1:60" ht="19.5" hidden="1" customHeight="1">
      <c r="A84" s="864"/>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7"/>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8"/>
    </row>
    <row r="85" spans="1:60" ht="18.75" hidden="1" customHeight="1">
      <c r="A85" s="864"/>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c r="A86" s="864"/>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c r="A87" s="864"/>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c r="A88" s="864"/>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c r="A89" s="864"/>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c r="A90" s="864"/>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c r="A91" s="864"/>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c r="A92" s="864"/>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c r="A93" s="864"/>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c r="A94" s="864"/>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c r="A95" s="864"/>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c r="A96" s="864"/>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c r="A97" s="864"/>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c r="A98" s="864"/>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c r="A99" s="865"/>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4" t="s">
        <v>13</v>
      </c>
      <c r="Z99" s="895"/>
      <c r="AA99" s="896"/>
      <c r="AB99" s="891" t="s">
        <v>14</v>
      </c>
      <c r="AC99" s="892"/>
      <c r="AD99" s="893"/>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3"/>
      <c r="Z100" s="854"/>
      <c r="AA100" s="855"/>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c r="A101" s="425"/>
      <c r="B101" s="426"/>
      <c r="C101" s="426"/>
      <c r="D101" s="426"/>
      <c r="E101" s="426"/>
      <c r="F101" s="427"/>
      <c r="G101" s="104" t="s">
        <v>573</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574</v>
      </c>
      <c r="AC101" s="464"/>
      <c r="AD101" s="464"/>
      <c r="AE101" s="216">
        <v>52</v>
      </c>
      <c r="AF101" s="217"/>
      <c r="AG101" s="217"/>
      <c r="AH101" s="218"/>
      <c r="AI101" s="216">
        <v>76</v>
      </c>
      <c r="AJ101" s="217"/>
      <c r="AK101" s="217"/>
      <c r="AL101" s="218"/>
      <c r="AM101" s="216">
        <v>97</v>
      </c>
      <c r="AN101" s="217"/>
      <c r="AO101" s="217"/>
      <c r="AP101" s="218"/>
      <c r="AQ101" s="216" t="s">
        <v>587</v>
      </c>
      <c r="AR101" s="217"/>
      <c r="AS101" s="217"/>
      <c r="AT101" s="218"/>
      <c r="AU101" s="216" t="s">
        <v>587</v>
      </c>
      <c r="AV101" s="217"/>
      <c r="AW101" s="217"/>
      <c r="AX101" s="218"/>
    </row>
    <row r="102" spans="1:60" ht="23.25" customHeight="1">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574</v>
      </c>
      <c r="AC102" s="464"/>
      <c r="AD102" s="464"/>
      <c r="AE102" s="421" t="s">
        <v>599</v>
      </c>
      <c r="AF102" s="421"/>
      <c r="AG102" s="421"/>
      <c r="AH102" s="421"/>
      <c r="AI102" s="421" t="s">
        <v>571</v>
      </c>
      <c r="AJ102" s="421"/>
      <c r="AK102" s="421"/>
      <c r="AL102" s="421"/>
      <c r="AM102" s="421" t="s">
        <v>599</v>
      </c>
      <c r="AN102" s="421"/>
      <c r="AO102" s="421"/>
      <c r="AP102" s="421"/>
      <c r="AQ102" s="271">
        <v>16</v>
      </c>
      <c r="AR102" s="272"/>
      <c r="AS102" s="272"/>
      <c r="AT102" s="317"/>
      <c r="AU102" s="271" t="s">
        <v>587</v>
      </c>
      <c r="AV102" s="272"/>
      <c r="AW102" s="272"/>
      <c r="AX102" s="317"/>
    </row>
    <row r="103" spans="1:60" ht="31.5" hidden="1" customHeight="1">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c r="A116" s="442"/>
      <c r="B116" s="443"/>
      <c r="C116" s="443"/>
      <c r="D116" s="443"/>
      <c r="E116" s="443"/>
      <c r="F116" s="444"/>
      <c r="G116" s="393" t="s">
        <v>588</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575</v>
      </c>
      <c r="AC116" s="466"/>
      <c r="AD116" s="467"/>
      <c r="AE116" s="421">
        <v>0.6</v>
      </c>
      <c r="AF116" s="421"/>
      <c r="AG116" s="421"/>
      <c r="AH116" s="421"/>
      <c r="AI116" s="421">
        <v>0.4</v>
      </c>
      <c r="AJ116" s="421"/>
      <c r="AK116" s="421"/>
      <c r="AL116" s="421"/>
      <c r="AM116" s="421">
        <v>0.18</v>
      </c>
      <c r="AN116" s="421"/>
      <c r="AO116" s="421"/>
      <c r="AP116" s="421"/>
      <c r="AQ116" s="216" t="s">
        <v>571</v>
      </c>
      <c r="AR116" s="217"/>
      <c r="AS116" s="217"/>
      <c r="AT116" s="217"/>
      <c r="AU116" s="217"/>
      <c r="AV116" s="217"/>
      <c r="AW116" s="217"/>
      <c r="AX116" s="219"/>
    </row>
    <row r="117" spans="1:50" ht="46.5" customHeight="1" thickBot="1">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576</v>
      </c>
      <c r="AC117" s="476"/>
      <c r="AD117" s="477"/>
      <c r="AE117" s="554" t="s">
        <v>600</v>
      </c>
      <c r="AF117" s="554"/>
      <c r="AG117" s="554"/>
      <c r="AH117" s="554"/>
      <c r="AI117" s="554" t="s">
        <v>610</v>
      </c>
      <c r="AJ117" s="554"/>
      <c r="AK117" s="554"/>
      <c r="AL117" s="554"/>
      <c r="AM117" s="554" t="s">
        <v>611</v>
      </c>
      <c r="AN117" s="554"/>
      <c r="AO117" s="554"/>
      <c r="AP117" s="554"/>
      <c r="AQ117" s="554" t="s">
        <v>571</v>
      </c>
      <c r="AR117" s="554"/>
      <c r="AS117" s="554"/>
      <c r="AT117" s="554"/>
      <c r="AU117" s="554"/>
      <c r="AV117" s="554"/>
      <c r="AW117" s="554"/>
      <c r="AX117" s="555"/>
    </row>
    <row r="118" spans="1:50" ht="23.25" hidden="1"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t="s">
        <v>609</v>
      </c>
      <c r="AN123" s="554"/>
      <c r="AO123" s="554"/>
      <c r="AP123" s="554"/>
      <c r="AQ123" s="554"/>
      <c r="AR123" s="554"/>
      <c r="AS123" s="554"/>
      <c r="AT123" s="554"/>
      <c r="AU123" s="554"/>
      <c r="AV123" s="554"/>
      <c r="AW123" s="554"/>
      <c r="AX123" s="555"/>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8"/>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29"/>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5"/>
      <c r="Z127" s="926"/>
      <c r="AA127" s="927"/>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7" t="s">
        <v>413</v>
      </c>
      <c r="B130" s="184"/>
      <c r="C130" s="183" t="s">
        <v>239</v>
      </c>
      <c r="D130" s="184"/>
      <c r="E130" s="168" t="s">
        <v>268</v>
      </c>
      <c r="F130" s="169"/>
      <c r="G130" s="170" t="s">
        <v>577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0.5" customHeight="1">
      <c r="A131" s="188"/>
      <c r="B131" s="185"/>
      <c r="C131" s="179"/>
      <c r="D131" s="185"/>
      <c r="E131" s="173" t="s">
        <v>267</v>
      </c>
      <c r="F131" s="174"/>
      <c r="G131" s="109" t="s">
        <v>578</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81.75" hidden="1"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81.75" hidden="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81.75" hidden="1"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81.75" hidden="1"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81.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81.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81.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81.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81.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81.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81.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81.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81.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81.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81.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81.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81.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81.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81.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81.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81.75" hidden="1"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81.75" hidden="1"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81.75" hidden="1" customHeight="1">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81.75" hidden="1"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81.75" hidden="1"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81.75" hidden="1"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81.75" hidden="1"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81.7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81.7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81.7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81.7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81.7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81.7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81.7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81.7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81.7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81.7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81.7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81.7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81.7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81.7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81.7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81.7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81.7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81.7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81.7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81.7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81.7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81.7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81.7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81.7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81.7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81.7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81.7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81.7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4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 customHeight="1">
      <c r="A188" s="188"/>
      <c r="B188" s="185"/>
      <c r="C188" s="179"/>
      <c r="D188" s="185"/>
      <c r="E188" s="124" t="s">
        <v>601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 customHeigh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81.7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81.7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81.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81.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81.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81.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81.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81.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81.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81.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81.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81.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81.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81.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81.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81.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81.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81.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81.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81.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81.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81.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81.7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81.7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81.7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81.7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81.7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81.7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81.7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81.7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81.7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81.7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81.7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81.7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81.7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81.7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81.7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81.7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81.7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81.7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81.7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81.7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81.7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81.7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81.7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81.7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81.7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81.7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81.7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81.7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81.7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81.7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81.7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81.7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81.7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81.7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81.7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81.7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81.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81.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81.7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81.7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81.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81.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81.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81.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81.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81.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81.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81.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81.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81.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81.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81.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81.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81.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81.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81.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81.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81.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81.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81.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81.7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81.7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81.7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81.7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81.7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81.7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81.7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81.7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81.7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81.7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81.7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81.7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81.7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81.7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81.7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81.7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81.7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81.7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81.7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81.7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81.7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81.7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81.7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81.7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81.7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81.7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81.7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81.7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81.7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81.7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81.7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81.7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81.7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81.7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81.7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81.7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81.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81.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81.7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81.7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81.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81.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81.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81.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81.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81.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81.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81.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81.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81.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81.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81.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81.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81.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81.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81.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81.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81.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81.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81.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81.7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81.7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81.7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81.7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81.7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81.7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81.7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81.7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81.7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81.7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81.7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81.7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81.7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81.7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81.7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81.7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81.7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81.7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81.7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81.7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81.7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81.7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81.7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81.7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81.7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81.7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81.7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81.7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81.7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81.7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81.7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81.7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81.7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81.7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81.7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81.7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81.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81.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81.7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81.7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81.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81.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81.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81.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81.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81.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81.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81.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81.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81.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81.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81.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81.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81.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81.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81.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81.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81.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81.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81.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81.7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81.7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81.7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81.7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81.7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81.7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81.7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81.7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81.7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81.7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81.7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81.7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81.7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81.7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81.7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81.7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81.7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81.7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81.7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81.7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81.7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81.7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81.7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81.7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81.7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81.7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81.7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81.7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81.7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81.7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81.7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81.7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81.7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81.7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81.7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81.7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81.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81.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81.75" hidden="1" customHeight="1">
      <c r="A430" s="188"/>
      <c r="B430" s="185"/>
      <c r="C430" s="177" t="s">
        <v>428</v>
      </c>
      <c r="D430" s="930"/>
      <c r="E430" s="173" t="s">
        <v>406</v>
      </c>
      <c r="F430" s="897"/>
      <c r="G430" s="898" t="s">
        <v>255</v>
      </c>
      <c r="H430" s="122"/>
      <c r="I430" s="122"/>
      <c r="J430" s="899"/>
      <c r="K430" s="900"/>
      <c r="L430" s="900"/>
      <c r="M430" s="900"/>
      <c r="N430" s="900"/>
      <c r="O430" s="900"/>
      <c r="P430" s="900"/>
      <c r="Q430" s="900"/>
      <c r="R430" s="900"/>
      <c r="S430" s="900"/>
      <c r="T430" s="90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81.75" hidden="1" customHeight="1">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81.75" hidden="1" customHeigh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81.75" hidden="1" customHeight="1">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81.75" hidden="1" customHeigh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81.75" hidden="1" customHeigh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81.75" hidden="1" customHeight="1">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81.75" hidden="1" customHeigh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81.75" hidden="1" customHeight="1">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81.75" hidden="1" customHeigh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81.75" hidden="1" customHeigh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81.75" hidden="1" customHeight="1">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81.75" hidden="1" customHeigh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81.75" hidden="1" customHeigh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81.75" hidden="1" customHeigh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81.75" hidden="1" customHeigh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81.75" hidden="1" customHeight="1">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81.75" hidden="1" customHeigh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81.75" hidden="1" customHeigh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81.75" hidden="1" customHeigh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81.75" hidden="1" customHeigh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81.75" hidden="1" customHeight="1">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81.75" hidden="1" customHeigh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81.75" hidden="1" customHeigh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81.75" hidden="1" customHeigh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81.75" hidden="1" customHeigh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81.75" hidden="1" customHeight="1">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81.75" hidden="1" customHeigh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81.75" hidden="1" customHeight="1">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81.75" hidden="1" customHeigh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81.75" hidden="1" customHeigh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81.75" hidden="1" customHeight="1">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81.75" hidden="1" customHeigh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81.75" hidden="1" customHeigh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81.75" hidden="1" customHeigh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81.75" hidden="1" customHeigh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81.75" hidden="1" customHeight="1">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81.75" hidden="1" customHeigh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81.75" hidden="1" customHeigh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81.75" hidden="1" customHeigh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81.75" hidden="1" customHeigh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81.75" hidden="1" customHeight="1">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81.75" hidden="1" customHeigh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81.75" hidden="1" customHeigh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81.75" hidden="1" customHeigh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81.75" hidden="1" customHeigh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81.75" hidden="1" customHeight="1">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81.75" hidden="1" customHeigh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81.75" hidden="1" customHeigh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81.75" hidden="1" customHeigh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81.75" hidden="1" customHeigh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81.75" hidden="1" customHeight="1">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81.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81.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81.75" hidden="1" customHeight="1">
      <c r="A484" s="188"/>
      <c r="B484" s="185"/>
      <c r="C484" s="179"/>
      <c r="D484" s="185"/>
      <c r="E484" s="173" t="s">
        <v>410</v>
      </c>
      <c r="F484" s="174"/>
      <c r="G484" s="898" t="s">
        <v>255</v>
      </c>
      <c r="H484" s="122"/>
      <c r="I484" s="122"/>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81.75" hidden="1" customHeight="1">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81.75" hidden="1" customHeigh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81.75" hidden="1" customHeigh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81.75" hidden="1" customHeigh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81.75" hidden="1" customHeigh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81.75" hidden="1" customHeight="1">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81.75" hidden="1" customHeigh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81.75" hidden="1" customHeigh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81.75" hidden="1" customHeigh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81.75" hidden="1" customHeigh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81.75" hidden="1" customHeight="1">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81.75" hidden="1" customHeigh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81.75" hidden="1" customHeigh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81.75" hidden="1" customHeigh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81.75" hidden="1" customHeigh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81.75" hidden="1" customHeight="1">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81.75" hidden="1" customHeigh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81.75" hidden="1" customHeigh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81.75" hidden="1" customHeigh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81.75" hidden="1" customHeigh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81.75" hidden="1" customHeight="1">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81.75" hidden="1" customHeigh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81.75" hidden="1" customHeigh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81.75" hidden="1" customHeigh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81.75" hidden="1" customHeigh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81.75" hidden="1" customHeight="1">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81.75" hidden="1" customHeigh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81.75" hidden="1" customHeigh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81.75" hidden="1" customHeigh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81.75" hidden="1" customHeigh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81.75" hidden="1" customHeight="1">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81.75" hidden="1" customHeigh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81.75" hidden="1" customHeigh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81.75" hidden="1" customHeigh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81.75" hidden="1" customHeigh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81.75" hidden="1" customHeight="1">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81.75" hidden="1" customHeigh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81.75" hidden="1" customHeigh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81.75" hidden="1" customHeigh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81.75" hidden="1" customHeigh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81.75" hidden="1" customHeight="1">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81.75" hidden="1" customHeigh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81.75" hidden="1" customHeigh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81.75" hidden="1" customHeigh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81.75" hidden="1" customHeigh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81.75" hidden="1" customHeight="1">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81.75" hidden="1" customHeigh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81.75" hidden="1" customHeigh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81.75" hidden="1" customHeigh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81.75" hidden="1" customHeigh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81.75" hidden="1" customHeight="1">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81.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81.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81.75" hidden="1" customHeight="1">
      <c r="A538" s="188"/>
      <c r="B538" s="185"/>
      <c r="C538" s="179"/>
      <c r="D538" s="185"/>
      <c r="E538" s="173" t="s">
        <v>411</v>
      </c>
      <c r="F538" s="174"/>
      <c r="G538" s="898" t="s">
        <v>255</v>
      </c>
      <c r="H538" s="122"/>
      <c r="I538" s="122"/>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81.75" hidden="1" customHeight="1">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81.75" hidden="1" customHeigh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81.75" hidden="1" customHeigh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81.75" hidden="1" customHeigh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81.75" hidden="1" customHeigh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81.75" hidden="1" customHeight="1">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81.75" hidden="1" customHeigh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81.75" hidden="1" customHeigh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81.75" hidden="1" customHeigh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81.75" hidden="1" customHeigh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81.75" hidden="1" customHeight="1">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81.75" hidden="1" customHeigh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81.75" hidden="1" customHeigh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81.75" hidden="1" customHeigh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81.75" hidden="1" customHeigh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81.75" hidden="1" customHeight="1">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81.75" hidden="1" customHeigh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81.75" hidden="1" customHeigh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81.75" hidden="1" customHeigh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81.75" hidden="1" customHeigh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81.75" hidden="1" customHeight="1">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81.75" hidden="1" customHeigh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81.75" hidden="1" customHeigh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81.75" hidden="1" customHeigh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81.75" hidden="1" customHeigh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81.75" hidden="1" customHeight="1">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81.75" hidden="1" customHeigh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81.75" hidden="1" customHeigh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81.75" hidden="1" customHeigh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81.75" hidden="1" customHeigh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81.75" hidden="1" customHeight="1">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81.75" hidden="1" customHeigh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81.75" hidden="1" customHeigh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81.75" hidden="1" customHeigh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81.75" hidden="1" customHeigh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81.75" hidden="1" customHeight="1">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81.75" hidden="1" customHeigh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81.75" hidden="1" customHeigh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81.75" hidden="1" customHeigh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81.75" hidden="1" customHeigh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81.75" hidden="1" customHeight="1">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81.75" hidden="1" customHeigh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81.75" hidden="1" customHeigh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81.75" hidden="1" customHeigh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81.75" hidden="1" customHeigh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81.75" hidden="1" customHeight="1">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81.75" hidden="1" customHeigh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81.75" hidden="1" customHeigh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81.75" hidden="1" customHeigh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81.75" hidden="1" customHeigh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81.75" hidden="1" customHeight="1">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81.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81.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81.75" hidden="1" customHeight="1">
      <c r="A592" s="188"/>
      <c r="B592" s="185"/>
      <c r="C592" s="179"/>
      <c r="D592" s="185"/>
      <c r="E592" s="173" t="s">
        <v>410</v>
      </c>
      <c r="F592" s="174"/>
      <c r="G592" s="898" t="s">
        <v>255</v>
      </c>
      <c r="H592" s="122"/>
      <c r="I592" s="122"/>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81.75" hidden="1" customHeight="1">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81.75" hidden="1" customHeigh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81.75" hidden="1" customHeigh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81.75" hidden="1" customHeigh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81.75" hidden="1" customHeigh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81.75" hidden="1" customHeight="1">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81.75" hidden="1" customHeigh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81.75" hidden="1" customHeigh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81.75" hidden="1" customHeigh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81.75" hidden="1" customHeigh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81.75" hidden="1" customHeight="1">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81.75" hidden="1" customHeigh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81.75" hidden="1" customHeigh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81.75" hidden="1" customHeigh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81.75" hidden="1" customHeigh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81.75" hidden="1" customHeight="1">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81.75" hidden="1" customHeigh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81.75" hidden="1" customHeigh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81.75" hidden="1" customHeigh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81.75" hidden="1" customHeigh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81.75" hidden="1" customHeight="1">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81.75" hidden="1" customHeigh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81.75" hidden="1" customHeigh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81.75" hidden="1" customHeigh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81.75" hidden="1" customHeigh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81.75" hidden="1" customHeight="1">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81.75" hidden="1" customHeigh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81.75" hidden="1" customHeigh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81.75" hidden="1" customHeigh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81.75" hidden="1" customHeigh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81.75" hidden="1" customHeight="1">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81.75" hidden="1" customHeigh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81.75" hidden="1" customHeigh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81.75" hidden="1" customHeigh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81.75" hidden="1" customHeigh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81.75" hidden="1" customHeight="1">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81.75" hidden="1" customHeigh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81.75" hidden="1" customHeigh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81.75" hidden="1" customHeigh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81.75" hidden="1" customHeigh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81.75" hidden="1" customHeight="1">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81.75" hidden="1" customHeight="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81.75" hidden="1" customHeight="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81.75" hidden="1" customHeight="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81.75" hidden="1" customHeight="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81.75" hidden="1" customHeight="1">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81.75" hidden="1" customHeight="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81.75" hidden="1" customHeight="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81.75" hidden="1" customHeight="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81.75" hidden="1" customHeight="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81.75" hidden="1" customHeight="1">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81.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81.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81.75" hidden="1" customHeight="1">
      <c r="A646" s="188"/>
      <c r="B646" s="185"/>
      <c r="C646" s="179"/>
      <c r="D646" s="185"/>
      <c r="E646" s="173" t="s">
        <v>411</v>
      </c>
      <c r="F646" s="174"/>
      <c r="G646" s="898" t="s">
        <v>255</v>
      </c>
      <c r="H646" s="122"/>
      <c r="I646" s="122"/>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81.75" hidden="1" customHeight="1">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81.75" hidden="1" customHeight="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81.75" hidden="1" customHeight="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81.75" hidden="1" customHeight="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81.75" hidden="1" customHeight="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81.75" hidden="1" customHeight="1">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81.75" hidden="1" customHeight="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81.75" hidden="1" customHeight="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81.75" hidden="1" customHeight="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81.75" hidden="1" customHeight="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81.75" hidden="1" customHeight="1">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81.75" hidden="1" customHeight="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81.75" hidden="1" customHeight="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81.75" hidden="1" customHeight="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81.75" hidden="1" customHeight="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81.75" hidden="1" customHeight="1">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81.75" hidden="1" customHeight="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81.75" hidden="1" customHeight="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81.75" hidden="1" customHeight="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81.75" hidden="1" customHeight="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81.75" hidden="1" customHeight="1">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81.75" hidden="1" customHeight="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81.75" hidden="1" customHeight="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81.75" hidden="1" customHeight="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81.75" hidden="1" customHeight="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81.75" hidden="1" customHeight="1">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81.75" hidden="1" customHeight="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81.75" hidden="1" customHeight="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81.75" hidden="1" customHeight="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81.75" hidden="1" customHeight="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81.75" hidden="1" customHeight="1">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81.75" hidden="1" customHeight="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4" hidden="1" customHeight="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1.75" hidden="1" customHeight="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36" hidden="1" customHeight="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21" hidden="1" customHeight="1">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24" hidden="1" customHeight="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4.75" hidden="1" customHeight="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4.75" hidden="1" customHeight="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21" hidden="1" customHeight="1">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21" hidden="1" customHeight="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1.75" hidden="1" customHeight="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4" hidden="1" customHeight="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9.25" hidden="1" customHeight="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23.25" hidden="1" customHeight="1">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21.75" hidden="1" customHeight="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30" hidden="1" customHeight="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6.25" hidden="1" customHeight="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4" hidden="1" customHeight="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0.25" hidden="1" customHeight="1">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0.75"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25" customHeight="1" thickBot="1">
      <c r="A699" s="189"/>
      <c r="B699" s="190"/>
      <c r="C699" s="93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3" t="s">
        <v>31</v>
      </c>
      <c r="AH701" s="382"/>
      <c r="AI701" s="382"/>
      <c r="AJ701" s="382"/>
      <c r="AK701" s="382"/>
      <c r="AL701" s="382"/>
      <c r="AM701" s="382"/>
      <c r="AN701" s="382"/>
      <c r="AO701" s="382"/>
      <c r="AP701" s="382"/>
      <c r="AQ701" s="382"/>
      <c r="AR701" s="382"/>
      <c r="AS701" s="382"/>
      <c r="AT701" s="382"/>
      <c r="AU701" s="382"/>
      <c r="AV701" s="382"/>
      <c r="AW701" s="382"/>
      <c r="AX701" s="824"/>
    </row>
    <row r="702" spans="1:50" ht="27" customHeight="1">
      <c r="A702" s="869" t="s">
        <v>140</v>
      </c>
      <c r="B702" s="870"/>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566</v>
      </c>
      <c r="AE702" s="346"/>
      <c r="AF702" s="346"/>
      <c r="AG702" s="385" t="s">
        <v>602</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2"/>
      <c r="AD703" s="326" t="s">
        <v>566</v>
      </c>
      <c r="AE703" s="327"/>
      <c r="AF703" s="327"/>
      <c r="AG703" s="100" t="s">
        <v>589</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c r="A704" s="873"/>
      <c r="B704" s="874"/>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2" t="s">
        <v>566</v>
      </c>
      <c r="AE704" s="783"/>
      <c r="AF704" s="783"/>
      <c r="AG704" s="166" t="s">
        <v>603</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0" t="s">
        <v>39</v>
      </c>
      <c r="B705" s="641"/>
      <c r="C705" s="820" t="s">
        <v>41</v>
      </c>
      <c r="D705" s="821"/>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2"/>
      <c r="AD705" s="714" t="s">
        <v>579</v>
      </c>
      <c r="AE705" s="715"/>
      <c r="AF705" s="715"/>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580</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4" t="s">
        <v>580</v>
      </c>
      <c r="AE707" s="835"/>
      <c r="AF707" s="835"/>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2"/>
      <c r="B708" s="644"/>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4" t="s">
        <v>579</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566</v>
      </c>
      <c r="AE709" s="327"/>
      <c r="AF709" s="327"/>
      <c r="AG709" s="100" t="s">
        <v>581</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579</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566</v>
      </c>
      <c r="AE711" s="327"/>
      <c r="AF711" s="327"/>
      <c r="AG711" s="100" t="s">
        <v>590</v>
      </c>
      <c r="AH711" s="101"/>
      <c r="AI711" s="101"/>
      <c r="AJ711" s="101"/>
      <c r="AK711" s="101"/>
      <c r="AL711" s="101"/>
      <c r="AM711" s="101"/>
      <c r="AN711" s="101"/>
      <c r="AO711" s="101"/>
      <c r="AP711" s="101"/>
      <c r="AQ711" s="101"/>
      <c r="AR711" s="101"/>
      <c r="AS711" s="101"/>
      <c r="AT711" s="101"/>
      <c r="AU711" s="101"/>
      <c r="AV711" s="101"/>
      <c r="AW711" s="101"/>
      <c r="AX711" s="102"/>
    </row>
    <row r="712" spans="1:50" ht="104.25" customHeight="1">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579</v>
      </c>
      <c r="AE712" s="783"/>
      <c r="AF712" s="783"/>
      <c r="AG712" s="809" t="s">
        <v>604</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2"/>
      <c r="B713" s="644"/>
      <c r="C713" s="980" t="s">
        <v>351</v>
      </c>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2"/>
      <c r="AD713" s="326" t="s">
        <v>579</v>
      </c>
      <c r="AE713" s="327"/>
      <c r="AF713" s="663"/>
      <c r="AG713" s="100"/>
      <c r="AH713" s="101"/>
      <c r="AI713" s="101"/>
      <c r="AJ713" s="101"/>
      <c r="AK713" s="101"/>
      <c r="AL713" s="101"/>
      <c r="AM713" s="101"/>
      <c r="AN713" s="101"/>
      <c r="AO713" s="101"/>
      <c r="AP713" s="101"/>
      <c r="AQ713" s="101"/>
      <c r="AR713" s="101"/>
      <c r="AS713" s="101"/>
      <c r="AT713" s="101"/>
      <c r="AU713" s="101"/>
      <c r="AV713" s="101"/>
      <c r="AW713" s="101"/>
      <c r="AX713" s="102"/>
    </row>
    <row r="714" spans="1:50" ht="54" customHeight="1">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6" t="s">
        <v>579</v>
      </c>
      <c r="AE714" s="807"/>
      <c r="AF714" s="808"/>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566</v>
      </c>
      <c r="AE715" s="605"/>
      <c r="AF715" s="656"/>
      <c r="AG715" s="742" t="s">
        <v>582</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579</v>
      </c>
      <c r="AE716" s="627"/>
      <c r="AF716" s="627"/>
      <c r="AG716" s="100"/>
      <c r="AH716" s="101"/>
      <c r="AI716" s="101"/>
      <c r="AJ716" s="101"/>
      <c r="AK716" s="101"/>
      <c r="AL716" s="101"/>
      <c r="AM716" s="101"/>
      <c r="AN716" s="101"/>
      <c r="AO716" s="101"/>
      <c r="AP716" s="101"/>
      <c r="AQ716" s="101"/>
      <c r="AR716" s="101"/>
      <c r="AS716" s="101"/>
      <c r="AT716" s="101"/>
      <c r="AU716" s="101"/>
      <c r="AV716" s="101"/>
      <c r="AW716" s="101"/>
      <c r="AX716" s="102"/>
    </row>
    <row r="717" spans="1:50" ht="47.25" customHeight="1">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566</v>
      </c>
      <c r="AE717" s="327"/>
      <c r="AF717" s="327"/>
      <c r="AG717" s="100" t="s">
        <v>605</v>
      </c>
      <c r="AH717" s="101"/>
      <c r="AI717" s="101"/>
      <c r="AJ717" s="101"/>
      <c r="AK717" s="101"/>
      <c r="AL717" s="101"/>
      <c r="AM717" s="101"/>
      <c r="AN717" s="101"/>
      <c r="AO717" s="101"/>
      <c r="AP717" s="101"/>
      <c r="AQ717" s="101"/>
      <c r="AR717" s="101"/>
      <c r="AS717" s="101"/>
      <c r="AT717" s="101"/>
      <c r="AU717" s="101"/>
      <c r="AV717" s="101"/>
      <c r="AW717" s="101"/>
      <c r="AX717" s="102"/>
    </row>
    <row r="718" spans="1:50" ht="39.75"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579</v>
      </c>
      <c r="AE718" s="327"/>
      <c r="AF718" s="327"/>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566</v>
      </c>
      <c r="AE719" s="605"/>
      <c r="AF719" s="605"/>
      <c r="AG719" s="124" t="s">
        <v>608</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8"/>
      <c r="B721" s="779"/>
      <c r="C721" s="294" t="s">
        <v>591</v>
      </c>
      <c r="D721" s="295"/>
      <c r="E721" s="295"/>
      <c r="F721" s="296"/>
      <c r="G721" s="285"/>
      <c r="H721" s="286"/>
      <c r="I721" s="82" t="str">
        <f>IF(OR(G721="　", G721=""), "", "-")</f>
        <v/>
      </c>
      <c r="J721" s="289">
        <v>361</v>
      </c>
      <c r="K721" s="289"/>
      <c r="L721" s="82" t="str">
        <f>IF(M721="","","-")</f>
        <v/>
      </c>
      <c r="M721" s="83"/>
      <c r="N721" s="302" t="s">
        <v>607</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78"/>
      <c r="B722" s="779"/>
      <c r="C722" s="294" t="s">
        <v>583</v>
      </c>
      <c r="D722" s="295"/>
      <c r="E722" s="295"/>
      <c r="F722" s="296"/>
      <c r="G722" s="285"/>
      <c r="H722" s="286"/>
      <c r="I722" s="82" t="str">
        <f t="shared" ref="I722:I725" si="4">IF(OR(G722="　", G722=""), "", "-")</f>
        <v/>
      </c>
      <c r="J722" s="289">
        <v>248</v>
      </c>
      <c r="K722" s="289"/>
      <c r="L722" s="82" t="str">
        <f t="shared" ref="L722:L725" si="5">IF(M722="","","-")</f>
        <v/>
      </c>
      <c r="M722" s="83"/>
      <c r="N722" s="302" t="s">
        <v>592</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98.25" customHeight="1">
      <c r="A726" s="640" t="s">
        <v>48</v>
      </c>
      <c r="B726" s="802"/>
      <c r="C726" s="814" t="s">
        <v>53</v>
      </c>
      <c r="D726" s="836"/>
      <c r="E726" s="836"/>
      <c r="F726" s="837"/>
      <c r="G726" s="577" t="s">
        <v>606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8" t="s">
        <v>57</v>
      </c>
      <c r="D727" s="749"/>
      <c r="E727" s="749"/>
      <c r="F727" s="750"/>
      <c r="G727" s="575" t="s">
        <v>584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t="s">
        <v>631</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t="s">
        <v>138</v>
      </c>
      <c r="B731" s="800"/>
      <c r="C731" s="800"/>
      <c r="D731" s="800"/>
      <c r="E731" s="801"/>
      <c r="F731" s="729" t="s">
        <v>632</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t="s">
        <v>138</v>
      </c>
      <c r="B733" s="674"/>
      <c r="C733" s="674"/>
      <c r="D733" s="674"/>
      <c r="E733" s="675"/>
      <c r="F733" s="637" t="s">
        <v>633</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76.5" customHeight="1" thickBot="1">
      <c r="A735" s="790" t="s">
        <v>634</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87" t="s">
        <v>409</v>
      </c>
      <c r="B737" s="209"/>
      <c r="C737" s="209"/>
      <c r="D737" s="210"/>
      <c r="E737" s="988" t="s">
        <v>615</v>
      </c>
      <c r="F737" s="988"/>
      <c r="G737" s="988"/>
      <c r="H737" s="988"/>
      <c r="I737" s="988"/>
      <c r="J737" s="988"/>
      <c r="K737" s="988"/>
      <c r="L737" s="988"/>
      <c r="M737" s="988"/>
      <c r="N737" s="365" t="s">
        <v>404</v>
      </c>
      <c r="O737" s="365"/>
      <c r="P737" s="365"/>
      <c r="Q737" s="365"/>
      <c r="R737" s="988" t="s">
        <v>615</v>
      </c>
      <c r="S737" s="988"/>
      <c r="T737" s="988"/>
      <c r="U737" s="988"/>
      <c r="V737" s="988"/>
      <c r="W737" s="988"/>
      <c r="X737" s="988"/>
      <c r="Y737" s="988"/>
      <c r="Z737" s="988"/>
      <c r="AA737" s="365" t="s">
        <v>403</v>
      </c>
      <c r="AB737" s="365"/>
      <c r="AC737" s="365"/>
      <c r="AD737" s="365"/>
      <c r="AE737" s="988" t="s">
        <v>615</v>
      </c>
      <c r="AF737" s="988"/>
      <c r="AG737" s="988"/>
      <c r="AH737" s="988"/>
      <c r="AI737" s="988"/>
      <c r="AJ737" s="988"/>
      <c r="AK737" s="988"/>
      <c r="AL737" s="988"/>
      <c r="AM737" s="988"/>
      <c r="AN737" s="365" t="s">
        <v>402</v>
      </c>
      <c r="AO737" s="365"/>
      <c r="AP737" s="365"/>
      <c r="AQ737" s="365"/>
      <c r="AR737" s="994" t="s">
        <v>615</v>
      </c>
      <c r="AS737" s="995"/>
      <c r="AT737" s="995"/>
      <c r="AU737" s="995"/>
      <c r="AV737" s="995"/>
      <c r="AW737" s="995"/>
      <c r="AX737" s="996"/>
      <c r="AY737" s="88"/>
      <c r="AZ737" s="88"/>
    </row>
    <row r="738" spans="1:52" ht="24.75" customHeight="1">
      <c r="A738" s="987" t="s">
        <v>401</v>
      </c>
      <c r="B738" s="209"/>
      <c r="C738" s="209"/>
      <c r="D738" s="210"/>
      <c r="E738" s="988" t="s">
        <v>618</v>
      </c>
      <c r="F738" s="988"/>
      <c r="G738" s="988"/>
      <c r="H738" s="988"/>
      <c r="I738" s="988"/>
      <c r="J738" s="988"/>
      <c r="K738" s="988"/>
      <c r="L738" s="988"/>
      <c r="M738" s="988"/>
      <c r="N738" s="365" t="s">
        <v>400</v>
      </c>
      <c r="O738" s="365"/>
      <c r="P738" s="365"/>
      <c r="Q738" s="365"/>
      <c r="R738" s="988" t="s">
        <v>619</v>
      </c>
      <c r="S738" s="988"/>
      <c r="T738" s="988"/>
      <c r="U738" s="988"/>
      <c r="V738" s="988"/>
      <c r="W738" s="988"/>
      <c r="X738" s="988"/>
      <c r="Y738" s="988"/>
      <c r="Z738" s="988"/>
      <c r="AA738" s="365" t="s">
        <v>399</v>
      </c>
      <c r="AB738" s="365"/>
      <c r="AC738" s="365"/>
      <c r="AD738" s="365"/>
      <c r="AE738" s="988" t="s">
        <v>620</v>
      </c>
      <c r="AF738" s="988"/>
      <c r="AG738" s="988"/>
      <c r="AH738" s="988"/>
      <c r="AI738" s="988"/>
      <c r="AJ738" s="988"/>
      <c r="AK738" s="988"/>
      <c r="AL738" s="988"/>
      <c r="AM738" s="988"/>
      <c r="AN738" s="365" t="s">
        <v>398</v>
      </c>
      <c r="AO738" s="365"/>
      <c r="AP738" s="365"/>
      <c r="AQ738" s="365"/>
      <c r="AR738" s="994" t="s">
        <v>621</v>
      </c>
      <c r="AS738" s="995"/>
      <c r="AT738" s="995"/>
      <c r="AU738" s="995"/>
      <c r="AV738" s="995"/>
      <c r="AW738" s="995"/>
      <c r="AX738" s="996"/>
    </row>
    <row r="739" spans="1:52" ht="24.75" customHeight="1">
      <c r="A739" s="987" t="s">
        <v>397</v>
      </c>
      <c r="B739" s="209"/>
      <c r="C739" s="209"/>
      <c r="D739" s="210"/>
      <c r="E739" s="988" t="s">
        <v>622</v>
      </c>
      <c r="F739" s="988"/>
      <c r="G739" s="988"/>
      <c r="H739" s="988"/>
      <c r="I739" s="988"/>
      <c r="J739" s="988"/>
      <c r="K739" s="988"/>
      <c r="L739" s="988"/>
      <c r="M739" s="988"/>
      <c r="N739" s="989"/>
      <c r="O739" s="989"/>
      <c r="P739" s="989"/>
      <c r="Q739" s="989"/>
      <c r="R739" s="990"/>
      <c r="S739" s="990"/>
      <c r="T739" s="990"/>
      <c r="U739" s="990"/>
      <c r="V739" s="990"/>
      <c r="W739" s="990"/>
      <c r="X739" s="990"/>
      <c r="Y739" s="990"/>
      <c r="Z739" s="990"/>
      <c r="AA739" s="989"/>
      <c r="AB739" s="989"/>
      <c r="AC739" s="989"/>
      <c r="AD739" s="989"/>
      <c r="AE739" s="990"/>
      <c r="AF739" s="990"/>
      <c r="AG739" s="990"/>
      <c r="AH739" s="990"/>
      <c r="AI739" s="990"/>
      <c r="AJ739" s="990"/>
      <c r="AK739" s="990"/>
      <c r="AL739" s="990"/>
      <c r="AM739" s="990"/>
      <c r="AN739" s="989"/>
      <c r="AO739" s="989"/>
      <c r="AP739" s="989"/>
      <c r="AQ739" s="989"/>
      <c r="AR739" s="991"/>
      <c r="AS739" s="992"/>
      <c r="AT739" s="992"/>
      <c r="AU739" s="992"/>
      <c r="AV739" s="992"/>
      <c r="AW739" s="992"/>
      <c r="AX739" s="993"/>
    </row>
    <row r="740" spans="1:52" ht="24.75" customHeight="1" thickBot="1">
      <c r="A740" s="969" t="s">
        <v>421</v>
      </c>
      <c r="B740" s="970"/>
      <c r="C740" s="970"/>
      <c r="D740" s="971"/>
      <c r="E740" s="972" t="s">
        <v>567</v>
      </c>
      <c r="F740" s="973"/>
      <c r="G740" s="973"/>
      <c r="H740" s="92" t="str">
        <f>IF(E740="", "", "(")</f>
        <v>(</v>
      </c>
      <c r="I740" s="973"/>
      <c r="J740" s="973"/>
      <c r="K740" s="92" t="str">
        <f>IF(OR(I740="　", I740=""), "", "-")</f>
        <v/>
      </c>
      <c r="L740" s="974">
        <v>356</v>
      </c>
      <c r="M740" s="974"/>
      <c r="N740" s="93" t="str">
        <f>IF(O740="", "", "-")</f>
        <v/>
      </c>
      <c r="O740" s="94"/>
      <c r="P740" s="93" t="str">
        <f>IF(E740="", "", ")")</f>
        <v>)</v>
      </c>
      <c r="Q740" s="972"/>
      <c r="R740" s="973"/>
      <c r="S740" s="973"/>
      <c r="T740" s="92" t="str">
        <f>IF(Q740="", "", "(")</f>
        <v/>
      </c>
      <c r="U740" s="973"/>
      <c r="V740" s="973"/>
      <c r="W740" s="92" t="str">
        <f>IF(OR(U740="　", U740=""), "", "-")</f>
        <v/>
      </c>
      <c r="X740" s="974"/>
      <c r="Y740" s="974"/>
      <c r="Z740" s="93" t="str">
        <f>IF(AA740="", "", "-")</f>
        <v/>
      </c>
      <c r="AA740" s="94"/>
      <c r="AB740" s="93" t="str">
        <f>IF(Q740="", "", ")")</f>
        <v/>
      </c>
      <c r="AC740" s="972"/>
      <c r="AD740" s="973"/>
      <c r="AE740" s="973"/>
      <c r="AF740" s="92" t="str">
        <f>IF(AC740="", "", "(")</f>
        <v/>
      </c>
      <c r="AG740" s="973"/>
      <c r="AH740" s="973"/>
      <c r="AI740" s="92" t="str">
        <f>IF(OR(AG740="　", AG740=""), "", "-")</f>
        <v/>
      </c>
      <c r="AJ740" s="974"/>
      <c r="AK740" s="974"/>
      <c r="AL740" s="93" t="str">
        <f>IF(AM740="", "", "-")</f>
        <v/>
      </c>
      <c r="AM740" s="94"/>
      <c r="AN740" s="93" t="str">
        <f>IF(AC740="", "", ")")</f>
        <v/>
      </c>
      <c r="AO740" s="997"/>
      <c r="AP740" s="998"/>
      <c r="AQ740" s="998"/>
      <c r="AR740" s="998"/>
      <c r="AS740" s="998"/>
      <c r="AT740" s="998"/>
      <c r="AU740" s="998"/>
      <c r="AV740" s="998"/>
      <c r="AW740" s="998"/>
      <c r="AX740" s="999"/>
    </row>
    <row r="741" spans="1:52" ht="28.35" customHeight="1">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thickBot="1">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8" t="s">
        <v>392</v>
      </c>
      <c r="B780" s="629"/>
      <c r="C780" s="629"/>
      <c r="D780" s="629"/>
      <c r="E780" s="629"/>
      <c r="F780" s="630"/>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c r="A781" s="631"/>
      <c r="B781" s="632"/>
      <c r="C781" s="632"/>
      <c r="D781" s="632"/>
      <c r="E781" s="632"/>
      <c r="F781" s="633"/>
      <c r="G781" s="814"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4"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c r="A782" s="631"/>
      <c r="B782" s="632"/>
      <c r="C782" s="632"/>
      <c r="D782" s="632"/>
      <c r="E782" s="632"/>
      <c r="F782" s="633"/>
      <c r="G782" s="670" t="s">
        <v>612</v>
      </c>
      <c r="H782" s="671"/>
      <c r="I782" s="671"/>
      <c r="J782" s="671"/>
      <c r="K782" s="672"/>
      <c r="L782" s="664" t="s">
        <v>613</v>
      </c>
      <c r="M782" s="665"/>
      <c r="N782" s="665"/>
      <c r="O782" s="665"/>
      <c r="P782" s="665"/>
      <c r="Q782" s="665"/>
      <c r="R782" s="665"/>
      <c r="S782" s="665"/>
      <c r="T782" s="665"/>
      <c r="U782" s="665"/>
      <c r="V782" s="665"/>
      <c r="W782" s="665"/>
      <c r="X782" s="666"/>
      <c r="Y782" s="388">
        <v>18</v>
      </c>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hidden="1"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hidden="1" customHeight="1" thickBot="1">
      <c r="A792" s="631"/>
      <c r="B792" s="632"/>
      <c r="C792" s="632"/>
      <c r="D792" s="632"/>
      <c r="E792" s="632"/>
      <c r="F792" s="633"/>
      <c r="G792" s="825" t="s">
        <v>20</v>
      </c>
      <c r="H792" s="826"/>
      <c r="I792" s="826"/>
      <c r="J792" s="826"/>
      <c r="K792" s="826"/>
      <c r="L792" s="827"/>
      <c r="M792" s="828"/>
      <c r="N792" s="828"/>
      <c r="O792" s="828"/>
      <c r="P792" s="828"/>
      <c r="Q792" s="828"/>
      <c r="R792" s="828"/>
      <c r="S792" s="828"/>
      <c r="T792" s="828"/>
      <c r="U792" s="828"/>
      <c r="V792" s="828"/>
      <c r="W792" s="828"/>
      <c r="X792" s="829"/>
      <c r="Y792" s="830">
        <f>SUM(Y782:AB791)</f>
        <v>18</v>
      </c>
      <c r="Z792" s="831"/>
      <c r="AA792" s="831"/>
      <c r="AB792" s="832"/>
      <c r="AC792" s="825" t="s">
        <v>20</v>
      </c>
      <c r="AD792" s="826"/>
      <c r="AE792" s="826"/>
      <c r="AF792" s="826"/>
      <c r="AG792" s="826"/>
      <c r="AH792" s="827"/>
      <c r="AI792" s="828"/>
      <c r="AJ792" s="828"/>
      <c r="AK792" s="828"/>
      <c r="AL792" s="828"/>
      <c r="AM792" s="828"/>
      <c r="AN792" s="828"/>
      <c r="AO792" s="828"/>
      <c r="AP792" s="828"/>
      <c r="AQ792" s="828"/>
      <c r="AR792" s="828"/>
      <c r="AS792" s="828"/>
      <c r="AT792" s="829"/>
      <c r="AU792" s="830">
        <f>SUM(AU782:AX791)</f>
        <v>0</v>
      </c>
      <c r="AV792" s="831"/>
      <c r="AW792" s="831"/>
      <c r="AX792" s="833"/>
    </row>
    <row r="793" spans="1:50" ht="24.75" hidden="1" customHeight="1">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c r="A794" s="631"/>
      <c r="B794" s="632"/>
      <c r="C794" s="632"/>
      <c r="D794" s="632"/>
      <c r="E794" s="632"/>
      <c r="F794" s="633"/>
      <c r="G794" s="814"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4"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c r="A805" s="631"/>
      <c r="B805" s="632"/>
      <c r="C805" s="632"/>
      <c r="D805" s="632"/>
      <c r="E805" s="632"/>
      <c r="F805" s="633"/>
      <c r="G805" s="825" t="s">
        <v>20</v>
      </c>
      <c r="H805" s="826"/>
      <c r="I805" s="826"/>
      <c r="J805" s="826"/>
      <c r="K805" s="826"/>
      <c r="L805" s="827"/>
      <c r="M805" s="828"/>
      <c r="N805" s="828"/>
      <c r="O805" s="828"/>
      <c r="P805" s="828"/>
      <c r="Q805" s="828"/>
      <c r="R805" s="828"/>
      <c r="S805" s="828"/>
      <c r="T805" s="828"/>
      <c r="U805" s="828"/>
      <c r="V805" s="828"/>
      <c r="W805" s="828"/>
      <c r="X805" s="829"/>
      <c r="Y805" s="830">
        <f>SUM(Y795:AB804)</f>
        <v>0</v>
      </c>
      <c r="Z805" s="831"/>
      <c r="AA805" s="831"/>
      <c r="AB805" s="832"/>
      <c r="AC805" s="825" t="s">
        <v>20</v>
      </c>
      <c r="AD805" s="826"/>
      <c r="AE805" s="826"/>
      <c r="AF805" s="826"/>
      <c r="AG805" s="826"/>
      <c r="AH805" s="827"/>
      <c r="AI805" s="828"/>
      <c r="AJ805" s="828"/>
      <c r="AK805" s="828"/>
      <c r="AL805" s="828"/>
      <c r="AM805" s="828"/>
      <c r="AN805" s="828"/>
      <c r="AO805" s="828"/>
      <c r="AP805" s="828"/>
      <c r="AQ805" s="828"/>
      <c r="AR805" s="828"/>
      <c r="AS805" s="828"/>
      <c r="AT805" s="829"/>
      <c r="AU805" s="830">
        <f>SUM(AU795:AX804)</f>
        <v>0</v>
      </c>
      <c r="AV805" s="831"/>
      <c r="AW805" s="831"/>
      <c r="AX805" s="833"/>
    </row>
    <row r="806" spans="1:50" ht="24.75" hidden="1" customHeight="1">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c r="A807" s="631"/>
      <c r="B807" s="632"/>
      <c r="C807" s="632"/>
      <c r="D807" s="632"/>
      <c r="E807" s="632"/>
      <c r="F807" s="633"/>
      <c r="G807" s="814"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4"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c r="A818" s="631"/>
      <c r="B818" s="632"/>
      <c r="C818" s="632"/>
      <c r="D818" s="632"/>
      <c r="E818" s="632"/>
      <c r="F818" s="633"/>
      <c r="G818" s="825" t="s">
        <v>20</v>
      </c>
      <c r="H818" s="826"/>
      <c r="I818" s="826"/>
      <c r="J818" s="826"/>
      <c r="K818" s="826"/>
      <c r="L818" s="827"/>
      <c r="M818" s="828"/>
      <c r="N818" s="828"/>
      <c r="O818" s="828"/>
      <c r="P818" s="828"/>
      <c r="Q818" s="828"/>
      <c r="R818" s="828"/>
      <c r="S818" s="828"/>
      <c r="T818" s="828"/>
      <c r="U818" s="828"/>
      <c r="V818" s="828"/>
      <c r="W818" s="828"/>
      <c r="X818" s="829"/>
      <c r="Y818" s="830">
        <f>SUM(Y808:AB817)</f>
        <v>0</v>
      </c>
      <c r="Z818" s="831"/>
      <c r="AA818" s="831"/>
      <c r="AB818" s="832"/>
      <c r="AC818" s="825" t="s">
        <v>20</v>
      </c>
      <c r="AD818" s="826"/>
      <c r="AE818" s="826"/>
      <c r="AF818" s="826"/>
      <c r="AG818" s="826"/>
      <c r="AH818" s="827"/>
      <c r="AI818" s="828"/>
      <c r="AJ818" s="828"/>
      <c r="AK818" s="828"/>
      <c r="AL818" s="828"/>
      <c r="AM818" s="828"/>
      <c r="AN818" s="828"/>
      <c r="AO818" s="828"/>
      <c r="AP818" s="828"/>
      <c r="AQ818" s="828"/>
      <c r="AR818" s="828"/>
      <c r="AS818" s="828"/>
      <c r="AT818" s="829"/>
      <c r="AU818" s="830">
        <f>SUM(AU808:AX817)</f>
        <v>0</v>
      </c>
      <c r="AV818" s="831"/>
      <c r="AW818" s="831"/>
      <c r="AX818" s="833"/>
    </row>
    <row r="819" spans="1:50" ht="24.75" hidden="1" customHeight="1">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c r="A820" s="631"/>
      <c r="B820" s="632"/>
      <c r="C820" s="632"/>
      <c r="D820" s="632"/>
      <c r="E820" s="632"/>
      <c r="F820" s="633"/>
      <c r="G820" s="814"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4"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customHeight="1">
      <c r="A831" s="631"/>
      <c r="B831" s="632"/>
      <c r="C831" s="632"/>
      <c r="D831" s="632"/>
      <c r="E831" s="632"/>
      <c r="F831" s="633"/>
      <c r="G831" s="825" t="s">
        <v>20</v>
      </c>
      <c r="H831" s="826"/>
      <c r="I831" s="826"/>
      <c r="J831" s="826"/>
      <c r="K831" s="826"/>
      <c r="L831" s="827"/>
      <c r="M831" s="828"/>
      <c r="N831" s="828"/>
      <c r="O831" s="828"/>
      <c r="P831" s="828"/>
      <c r="Q831" s="828"/>
      <c r="R831" s="828"/>
      <c r="S831" s="828"/>
      <c r="T831" s="828"/>
      <c r="U831" s="828"/>
      <c r="V831" s="828"/>
      <c r="W831" s="828"/>
      <c r="X831" s="829"/>
      <c r="Y831" s="830">
        <f>SUM(Y821:AB830)</f>
        <v>0</v>
      </c>
      <c r="Z831" s="831"/>
      <c r="AA831" s="831"/>
      <c r="AB831" s="832"/>
      <c r="AC831" s="825" t="s">
        <v>20</v>
      </c>
      <c r="AD831" s="826"/>
      <c r="AE831" s="826"/>
      <c r="AF831" s="826"/>
      <c r="AG831" s="826"/>
      <c r="AH831" s="827"/>
      <c r="AI831" s="828"/>
      <c r="AJ831" s="828"/>
      <c r="AK831" s="828"/>
      <c r="AL831" s="828"/>
      <c r="AM831" s="828"/>
      <c r="AN831" s="828"/>
      <c r="AO831" s="828"/>
      <c r="AP831" s="828"/>
      <c r="AQ831" s="828"/>
      <c r="AR831" s="828"/>
      <c r="AS831" s="828"/>
      <c r="AT831" s="829"/>
      <c r="AU831" s="830">
        <f>SUM(AU821:AX830)</f>
        <v>0</v>
      </c>
      <c r="AV831" s="831"/>
      <c r="AW831" s="831"/>
      <c r="AX831" s="833"/>
    </row>
    <row r="832" spans="1:50" ht="24.75" hidden="1" customHeight="1" thickBot="1">
      <c r="A832" s="903" t="s">
        <v>148</v>
      </c>
      <c r="B832" s="904"/>
      <c r="C832" s="904"/>
      <c r="D832" s="904"/>
      <c r="E832" s="904"/>
      <c r="F832" s="904"/>
      <c r="G832" s="904"/>
      <c r="H832" s="904"/>
      <c r="I832" s="904"/>
      <c r="J832" s="904"/>
      <c r="K832" s="904"/>
      <c r="L832" s="904"/>
      <c r="M832" s="904"/>
      <c r="N832" s="904"/>
      <c r="O832" s="904"/>
      <c r="P832" s="904"/>
      <c r="Q832" s="904"/>
      <c r="R832" s="904"/>
      <c r="S832" s="904"/>
      <c r="T832" s="904"/>
      <c r="U832" s="904"/>
      <c r="V832" s="904"/>
      <c r="W832" s="904"/>
      <c r="X832" s="904"/>
      <c r="Y832" s="904"/>
      <c r="Z832" s="904"/>
      <c r="AA832" s="904"/>
      <c r="AB832" s="904"/>
      <c r="AC832" s="904"/>
      <c r="AD832" s="904"/>
      <c r="AE832" s="904"/>
      <c r="AF832" s="904"/>
      <c r="AG832" s="904"/>
      <c r="AH832" s="904"/>
      <c r="AI832" s="904"/>
      <c r="AJ832" s="904"/>
      <c r="AK832" s="905"/>
      <c r="AL832" s="278" t="s">
        <v>348</v>
      </c>
      <c r="AM832" s="279"/>
      <c r="AN832" s="279"/>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c r="A838" s="376">
        <v>1</v>
      </c>
      <c r="B838" s="376">
        <v>1</v>
      </c>
      <c r="C838" s="361" t="s">
        <v>614</v>
      </c>
      <c r="D838" s="347"/>
      <c r="E838" s="347"/>
      <c r="F838" s="347"/>
      <c r="G838" s="347"/>
      <c r="H838" s="347"/>
      <c r="I838" s="347"/>
      <c r="J838" s="348" t="s">
        <v>615</v>
      </c>
      <c r="K838" s="349"/>
      <c r="L838" s="349"/>
      <c r="M838" s="349"/>
      <c r="N838" s="349"/>
      <c r="O838" s="349"/>
      <c r="P838" s="362" t="s">
        <v>616</v>
      </c>
      <c r="Q838" s="350"/>
      <c r="R838" s="350"/>
      <c r="S838" s="350"/>
      <c r="T838" s="350"/>
      <c r="U838" s="350"/>
      <c r="V838" s="350"/>
      <c r="W838" s="350"/>
      <c r="X838" s="350"/>
      <c r="Y838" s="351">
        <v>18</v>
      </c>
      <c r="Z838" s="352"/>
      <c r="AA838" s="352"/>
      <c r="AB838" s="353"/>
      <c r="AC838" s="363" t="s">
        <v>80</v>
      </c>
      <c r="AD838" s="371"/>
      <c r="AE838" s="371"/>
      <c r="AF838" s="371"/>
      <c r="AG838" s="371"/>
      <c r="AH838" s="372" t="s">
        <v>615</v>
      </c>
      <c r="AI838" s="373"/>
      <c r="AJ838" s="373"/>
      <c r="AK838" s="373"/>
      <c r="AL838" s="357" t="s">
        <v>615</v>
      </c>
      <c r="AM838" s="358"/>
      <c r="AN838" s="358"/>
      <c r="AO838" s="359"/>
      <c r="AP838" s="360" t="s">
        <v>617</v>
      </c>
      <c r="AQ838" s="360"/>
      <c r="AR838" s="360"/>
      <c r="AS838" s="360"/>
      <c r="AT838" s="360"/>
      <c r="AU838" s="360"/>
      <c r="AV838" s="360"/>
      <c r="AW838" s="360"/>
      <c r="AX838" s="360"/>
    </row>
    <row r="839" spans="1:50" ht="30" hidden="1" customHeight="1">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3">
    <cfRule type="expression" dxfId="2793" priority="13877">
      <formula>IF(RIGHT(TEXT(Y783,"0.#"),1)=".",FALSE,TRUE)</formula>
    </cfRule>
    <cfRule type="expression" dxfId="2792" priority="13878">
      <formula>IF(RIGHT(TEXT(Y783,"0.#"),1)=".",TRUE,FALSE)</formula>
    </cfRule>
  </conditionalFormatting>
  <conditionalFormatting sqref="Y792">
    <cfRule type="expression" dxfId="2791" priority="13873">
      <formula>IF(RIGHT(TEXT(Y792,"0.#"),1)=".",FALSE,TRUE)</formula>
    </cfRule>
    <cfRule type="expression" dxfId="2790" priority="13874">
      <formula>IF(RIGHT(TEXT(Y792,"0.#"),1)=".",TRUE,FALSE)</formula>
    </cfRule>
  </conditionalFormatting>
  <conditionalFormatting sqref="Y823:Y830 Y821 Y810:Y817 Y808 Y797:Y804 Y795">
    <cfRule type="expression" dxfId="2789" priority="13655">
      <formula>IF(RIGHT(TEXT(Y795,"0.#"),1)=".",FALSE,TRUE)</formula>
    </cfRule>
    <cfRule type="expression" dxfId="2788" priority="13656">
      <formula>IF(RIGHT(TEXT(Y795,"0.#"),1)=".",TRUE,FALSE)</formula>
    </cfRule>
  </conditionalFormatting>
  <conditionalFormatting sqref="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4:Y791 Y782">
    <cfRule type="expression" dxfId="2781" priority="13679">
      <formula>IF(RIGHT(TEXT(Y782,"0.#"),1)=".",FALSE,TRUE)</formula>
    </cfRule>
    <cfRule type="expression" dxfId="2780" priority="13680">
      <formula>IF(RIGHT(TEXT(Y782,"0.#"),1)=".",TRUE,FALSE)</formula>
    </cfRule>
  </conditionalFormatting>
  <conditionalFormatting sqref="AU783">
    <cfRule type="expression" dxfId="2779" priority="13677">
      <formula>IF(RIGHT(TEXT(AU783,"0.#"),1)=".",FALSE,TRUE)</formula>
    </cfRule>
    <cfRule type="expression" dxfId="2778" priority="13678">
      <formula>IF(RIGHT(TEXT(AU783,"0.#"),1)=".",TRUE,FALSE)</formula>
    </cfRule>
  </conditionalFormatting>
  <conditionalFormatting sqref="AU792">
    <cfRule type="expression" dxfId="2777" priority="13675">
      <formula>IF(RIGHT(TEXT(AU792,"0.#"),1)=".",FALSE,TRUE)</formula>
    </cfRule>
    <cfRule type="expression" dxfId="2776" priority="13676">
      <formula>IF(RIGHT(TEXT(AU792,"0.#"),1)=".",TRUE,FALSE)</formula>
    </cfRule>
  </conditionalFormatting>
  <conditionalFormatting sqref="AU784:AU791 AU782">
    <cfRule type="expression" dxfId="2775" priority="13673">
      <formula>IF(RIGHT(TEXT(AU782,"0.#"),1)=".",FALSE,TRUE)</formula>
    </cfRule>
    <cfRule type="expression" dxfId="2774" priority="13674">
      <formula>IF(RIGHT(TEXT(AU782,"0.#"),1)=".",TRUE,FALSE)</formula>
    </cfRule>
  </conditionalFormatting>
  <conditionalFormatting sqref="Y822 Y809 Y796">
    <cfRule type="expression" dxfId="2773" priority="13659">
      <formula>IF(RIGHT(TEXT(Y796,"0.#"),1)=".",FALSE,TRUE)</formula>
    </cfRule>
    <cfRule type="expression" dxfId="2772" priority="13660">
      <formula>IF(RIGHT(TEXT(Y796,"0.#"),1)=".",TRUE,FALSE)</formula>
    </cfRule>
  </conditionalFormatting>
  <conditionalFormatting sqref="Y831 Y818 Y805">
    <cfRule type="expression" dxfId="2771" priority="13657">
      <formula>IF(RIGHT(TEXT(Y805,"0.#"),1)=".",FALSE,TRUE)</formula>
    </cfRule>
    <cfRule type="expression" dxfId="2770" priority="13658">
      <formula>IF(RIGHT(TEXT(Y805,"0.#"),1)=".",TRUE,FALSE)</formula>
    </cfRule>
  </conditionalFormatting>
  <conditionalFormatting sqref="AU822 AU809 AU796">
    <cfRule type="expression" dxfId="2769" priority="13653">
      <formula>IF(RIGHT(TEXT(AU796,"0.#"),1)=".",FALSE,TRUE)</formula>
    </cfRule>
    <cfRule type="expression" dxfId="2768" priority="13654">
      <formula>IF(RIGHT(TEXT(AU796,"0.#"),1)=".",TRUE,FALSE)</formula>
    </cfRule>
  </conditionalFormatting>
  <conditionalFormatting sqref="AU831 AU818 AU805">
    <cfRule type="expression" dxfId="2767" priority="13651">
      <formula>IF(RIGHT(TEXT(AU805,"0.#"),1)=".",FALSE,TRUE)</formula>
    </cfRule>
    <cfRule type="expression" dxfId="2766" priority="13652">
      <formula>IF(RIGHT(TEXT(AU805,"0.#"),1)=".",TRUE,FALSE)</formula>
    </cfRule>
  </conditionalFormatting>
  <conditionalFormatting sqref="AU823:AU830 AU821 AU810:AU817 AU808 AU797:AU804 AU795">
    <cfRule type="expression" dxfId="2765" priority="13649">
      <formula>IF(RIGHT(TEXT(AU795,"0.#"),1)=".",FALSE,TRUE)</formula>
    </cfRule>
    <cfRule type="expression" dxfId="2764" priority="13650">
      <formula>IF(RIGHT(TEXT(AU795,"0.#"),1)=".",TRUE,FALSE)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0:AO867">
    <cfRule type="expression" dxfId="2499" priority="6627">
      <formula>IF(AND(AL840&gt;=0, RIGHT(TEXT(AL840,"0.#"),1)&lt;&gt;"."),TRUE,FALSE)</formula>
    </cfRule>
    <cfRule type="expression" dxfId="2498" priority="6628">
      <formula>IF(AND(AL840&gt;=0, RIGHT(TEXT(AL840,"0.#"),1)="."),TRUE,FALSE)</formula>
    </cfRule>
    <cfRule type="expression" dxfId="2497" priority="6629">
      <formula>IF(AND(AL840&lt;0, RIGHT(TEXT(AL840,"0.#"),1)&lt;&gt;"."),TRUE,FALSE)</formula>
    </cfRule>
    <cfRule type="expression" dxfId="2496" priority="6630">
      <formula>IF(AND(AL840&lt;0, RIGHT(TEXT(AL840,"0.#"),1)="."),TRUE,FALSE)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0:Y867">
    <cfRule type="expression" dxfId="2425" priority="2955">
      <formula>IF(RIGHT(TEXT(Y840,"0.#"),1)=".",FALSE,TRUE)</formula>
    </cfRule>
    <cfRule type="expression" dxfId="2424" priority="2956">
      <formula>IF(RIGHT(TEXT(Y840,"0.#"),1)=".",TRUE,FALSE)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3:AO1132">
    <cfRule type="expression" dxfId="2395" priority="2861">
      <formula>IF(AND(AL1103&gt;=0, RIGHT(TEXT(AL1103,"0.#"),1)&lt;&gt;"."),TRUE,FALSE)</formula>
    </cfRule>
    <cfRule type="expression" dxfId="2394" priority="2862">
      <formula>IF(AND(AL1103&gt;=0, RIGHT(TEXT(AL1103,"0.#"),1)="."),TRUE,FALSE)</formula>
    </cfRule>
    <cfRule type="expression" dxfId="2393" priority="2863">
      <formula>IF(AND(AL1103&lt;0, RIGHT(TEXT(AL1103,"0.#"),1)&lt;&gt;"."),TRUE,FALSE)</formula>
    </cfRule>
    <cfRule type="expression" dxfId="2392" priority="2864">
      <formula>IF(AND(AL1103&lt;0, RIGHT(TEXT(AL1103,"0.#"),1)="."),TRUE,FALSE)</formula>
    </cfRule>
  </conditionalFormatting>
  <conditionalFormatting sqref="Y1103:Y1132">
    <cfRule type="expression" dxfId="2391" priority="2859">
      <formula>IF(RIGHT(TEXT(Y1103,"0.#"),1)=".",FALSE,TRUE)</formula>
    </cfRule>
    <cfRule type="expression" dxfId="2390" priority="2860">
      <formula>IF(RIGHT(TEXT(Y1103,"0.#"),1)=".",TRUE,FALSE)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8:AO839">
    <cfRule type="expression" dxfId="2381" priority="2813">
      <formula>IF(AND(AL838&gt;=0, RIGHT(TEXT(AL838,"0.#"),1)&lt;&gt;"."),TRUE,FALSE)</formula>
    </cfRule>
    <cfRule type="expression" dxfId="2380" priority="2814">
      <formula>IF(AND(AL838&gt;=0, RIGHT(TEXT(AL838,"0.#"),1)="."),TRUE,FALSE)</formula>
    </cfRule>
    <cfRule type="expression" dxfId="2379" priority="2815">
      <formula>IF(AND(AL838&lt;0, RIGHT(TEXT(AL838,"0.#"),1)&lt;&gt;"."),TRUE,FALSE)</formula>
    </cfRule>
    <cfRule type="expression" dxfId="2378" priority="2816">
      <formula>IF(AND(AL838&lt;0, RIGHT(TEXT(AL838,"0.#"),1)="."),TRUE,FALSE)</formula>
    </cfRule>
  </conditionalFormatting>
  <conditionalFormatting sqref="Y838:Y839">
    <cfRule type="expression" dxfId="2377" priority="2811">
      <formula>IF(RIGHT(TEXT(Y838,"0.#"),1)=".",FALSE,TRUE)</formula>
    </cfRule>
    <cfRule type="expression" dxfId="2376" priority="2812">
      <formula>IF(RIGHT(TEXT(Y838,"0.#"),1)=".",TRUE,FALSE)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3:Y900">
    <cfRule type="expression" dxfId="2059" priority="2071">
      <formula>IF(RIGHT(TEXT(Y873,"0.#"),1)=".",FALSE,TRUE)</formula>
    </cfRule>
    <cfRule type="expression" dxfId="2058" priority="2072">
      <formula>IF(RIGHT(TEXT(Y873,"0.#"),1)=".",TRUE,FALSE)</formula>
    </cfRule>
  </conditionalFormatting>
  <conditionalFormatting sqref="Y871:Y872">
    <cfRule type="expression" dxfId="2057" priority="2065">
      <formula>IF(RIGHT(TEXT(Y871,"0.#"),1)=".",FALSE,TRUE)</formula>
    </cfRule>
    <cfRule type="expression" dxfId="2056" priority="2066">
      <formula>IF(RIGHT(TEXT(Y871,"0.#"),1)=".",TRUE,FALSE)</formula>
    </cfRule>
  </conditionalFormatting>
  <conditionalFormatting sqref="Y906:Y933">
    <cfRule type="expression" dxfId="2055" priority="2059">
      <formula>IF(RIGHT(TEXT(Y906,"0.#"),1)=".",FALSE,TRUE)</formula>
    </cfRule>
    <cfRule type="expression" dxfId="2054" priority="2060">
      <formula>IF(RIGHT(TEXT(Y906,"0.#"),1)=".",TRUE,FALSE)</formula>
    </cfRule>
  </conditionalFormatting>
  <conditionalFormatting sqref="Y904:Y905">
    <cfRule type="expression" dxfId="2053" priority="2053">
      <formula>IF(RIGHT(TEXT(Y904,"0.#"),1)=".",FALSE,TRUE)</formula>
    </cfRule>
    <cfRule type="expression" dxfId="2052" priority="2054">
      <formula>IF(RIGHT(TEXT(Y904,"0.#"),1)=".",TRUE,FALSE)</formula>
    </cfRule>
  </conditionalFormatting>
  <conditionalFormatting sqref="Y939:Y966">
    <cfRule type="expression" dxfId="2051" priority="2047">
      <formula>IF(RIGHT(TEXT(Y939,"0.#"),1)=".",FALSE,TRUE)</formula>
    </cfRule>
    <cfRule type="expression" dxfId="2050" priority="2048">
      <formula>IF(RIGHT(TEXT(Y939,"0.#"),1)=".",TRUE,FALSE)</formula>
    </cfRule>
  </conditionalFormatting>
  <conditionalFormatting sqref="Y937:Y938">
    <cfRule type="expression" dxfId="2049" priority="2041">
      <formula>IF(RIGHT(TEXT(Y937,"0.#"),1)=".",FALSE,TRUE)</formula>
    </cfRule>
    <cfRule type="expression" dxfId="2048" priority="2042">
      <formula>IF(RIGHT(TEXT(Y937,"0.#"),1)=".",TRUE,FALSE)</formula>
    </cfRule>
  </conditionalFormatting>
  <conditionalFormatting sqref="Y972:Y999">
    <cfRule type="expression" dxfId="2047" priority="2035">
      <formula>IF(RIGHT(TEXT(Y972,"0.#"),1)=".",FALSE,TRUE)</formula>
    </cfRule>
    <cfRule type="expression" dxfId="2046" priority="2036">
      <formula>IF(RIGHT(TEXT(Y972,"0.#"),1)=".",TRUE,FALSE)</formula>
    </cfRule>
  </conditionalFormatting>
  <conditionalFormatting sqref="Y970:Y971">
    <cfRule type="expression" dxfId="2045" priority="2029">
      <formula>IF(RIGHT(TEXT(Y970,"0.#"),1)=".",FALSE,TRUE)</formula>
    </cfRule>
    <cfRule type="expression" dxfId="2044" priority="2030">
      <formula>IF(RIGHT(TEXT(Y970,"0.#"),1)=".",TRUE,FALSE)</formula>
    </cfRule>
  </conditionalFormatting>
  <conditionalFormatting sqref="Y1005:Y1032">
    <cfRule type="expression" dxfId="2043" priority="2023">
      <formula>IF(RIGHT(TEXT(Y1005,"0.#"),1)=".",FALSE,TRUE)</formula>
    </cfRule>
    <cfRule type="expression" dxfId="2042" priority="2024">
      <formula>IF(RIGHT(TEXT(Y1005,"0.#"),1)=".",TRUE,FALSE)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 RIGHT(TEXT(AL873,"0.#"),1)&lt;&gt;"."),TRUE,FALSE)</formula>
    </cfRule>
    <cfRule type="expression" dxfId="1960" priority="2074">
      <formula>IF(AND(AL873&gt;=0, RIGHT(TEXT(AL873,"0.#"),1)="."),TRUE,FALSE)</formula>
    </cfRule>
    <cfRule type="expression" dxfId="1959" priority="2075">
      <formula>IF(AND(AL873&lt;0, RIGHT(TEXT(AL873,"0.#"),1)&lt;&gt;"."),TRUE,FALSE)</formula>
    </cfRule>
    <cfRule type="expression" dxfId="1958" priority="2076">
      <formula>IF(AND(AL873&lt;0, RIGHT(TEXT(AL873,"0.#"),1)="."),TRUE,FALSE)</formula>
    </cfRule>
  </conditionalFormatting>
  <conditionalFormatting sqref="AL871:AO872">
    <cfRule type="expression" dxfId="1957" priority="2067">
      <formula>IF(AND(AL871&gt;=0, RIGHT(TEXT(AL871,"0.#"),1)&lt;&gt;"."),TRUE,FALSE)</formula>
    </cfRule>
    <cfRule type="expression" dxfId="1956" priority="2068">
      <formula>IF(AND(AL871&gt;=0, RIGHT(TEXT(AL871,"0.#"),1)="."),TRUE,FALSE)</formula>
    </cfRule>
    <cfRule type="expression" dxfId="1955" priority="2069">
      <formula>IF(AND(AL871&lt;0, RIGHT(TEXT(AL871,"0.#"),1)&lt;&gt;"."),TRUE,FALSE)</formula>
    </cfRule>
    <cfRule type="expression" dxfId="1954" priority="2070">
      <formula>IF(AND(AL871&lt;0, RIGHT(TEXT(AL871,"0.#"),1)="."),TRUE,FALSE)</formula>
    </cfRule>
  </conditionalFormatting>
  <conditionalFormatting sqref="AL906:AO933">
    <cfRule type="expression" dxfId="1953" priority="2061">
      <formula>IF(AND(AL906&gt;=0, RIGHT(TEXT(AL906,"0.#"),1)&lt;&gt;"."),TRUE,FALSE)</formula>
    </cfRule>
    <cfRule type="expression" dxfId="1952" priority="2062">
      <formula>IF(AND(AL906&gt;=0, RIGHT(TEXT(AL906,"0.#"),1)="."),TRUE,FALSE)</formula>
    </cfRule>
    <cfRule type="expression" dxfId="1951" priority="2063">
      <formula>IF(AND(AL906&lt;0, RIGHT(TEXT(AL906,"0.#"),1)&lt;&gt;"."),TRUE,FALSE)</formula>
    </cfRule>
    <cfRule type="expression" dxfId="1950" priority="2064">
      <formula>IF(AND(AL906&lt;0, RIGHT(TEXT(AL906,"0.#"),1)="."),TRUE,FALSE)</formula>
    </cfRule>
  </conditionalFormatting>
  <conditionalFormatting sqref="AL904:AO905">
    <cfRule type="expression" dxfId="1949" priority="2055">
      <formula>IF(AND(AL904&gt;=0, RIGHT(TEXT(AL904,"0.#"),1)&lt;&gt;"."),TRUE,FALSE)</formula>
    </cfRule>
    <cfRule type="expression" dxfId="1948" priority="2056">
      <formula>IF(AND(AL904&gt;=0, RIGHT(TEXT(AL904,"0.#"),1)="."),TRUE,FALSE)</formula>
    </cfRule>
    <cfRule type="expression" dxfId="1947" priority="2057">
      <formula>IF(AND(AL904&lt;0, RIGHT(TEXT(AL904,"0.#"),1)&lt;&gt;"."),TRUE,FALSE)</formula>
    </cfRule>
    <cfRule type="expression" dxfId="1946" priority="2058">
      <formula>IF(AND(AL904&lt;0, RIGHT(TEXT(AL904,"0.#"),1)="."),TRUE,FALSE)</formula>
    </cfRule>
  </conditionalFormatting>
  <conditionalFormatting sqref="AL939:AO966">
    <cfRule type="expression" dxfId="1945" priority="2049">
      <formula>IF(AND(AL939&gt;=0, RIGHT(TEXT(AL939,"0.#"),1)&lt;&gt;"."),TRUE,FALSE)</formula>
    </cfRule>
    <cfRule type="expression" dxfId="1944" priority="2050">
      <formula>IF(AND(AL939&gt;=0, RIGHT(TEXT(AL939,"0.#"),1)="."),TRUE,FALSE)</formula>
    </cfRule>
    <cfRule type="expression" dxfId="1943" priority="2051">
      <formula>IF(AND(AL939&lt;0, RIGHT(TEXT(AL939,"0.#"),1)&lt;&gt;"."),TRUE,FALSE)</formula>
    </cfRule>
    <cfRule type="expression" dxfId="1942" priority="2052">
      <formula>IF(AND(AL939&lt;0, RIGHT(TEXT(AL939,"0.#"),1)="."),TRUE,FALSE)</formula>
    </cfRule>
  </conditionalFormatting>
  <conditionalFormatting sqref="AL937:AO938">
    <cfRule type="expression" dxfId="1941" priority="2043">
      <formula>IF(AND(AL937&gt;=0, RIGHT(TEXT(AL937,"0.#"),1)&lt;&gt;"."),TRUE,FALSE)</formula>
    </cfRule>
    <cfRule type="expression" dxfId="1940" priority="2044">
      <formula>IF(AND(AL937&gt;=0, RIGHT(TEXT(AL937,"0.#"),1)="."),TRUE,FALSE)</formula>
    </cfRule>
    <cfRule type="expression" dxfId="1939" priority="2045">
      <formula>IF(AND(AL937&lt;0, RIGHT(TEXT(AL937,"0.#"),1)&lt;&gt;"."),TRUE,FALSE)</formula>
    </cfRule>
    <cfRule type="expression" dxfId="1938" priority="2046">
      <formula>IF(AND(AL937&lt;0, RIGHT(TEXT(AL937,"0.#"),1)="."),TRUE,FALSE)</formula>
    </cfRule>
  </conditionalFormatting>
  <conditionalFormatting sqref="AL972:AO999">
    <cfRule type="expression" dxfId="1937" priority="2037">
      <formula>IF(AND(AL972&gt;=0, RIGHT(TEXT(AL972,"0.#"),1)&lt;&gt;"."),TRUE,FALSE)</formula>
    </cfRule>
    <cfRule type="expression" dxfId="1936" priority="2038">
      <formula>IF(AND(AL972&gt;=0, RIGHT(TEXT(AL972,"0.#"),1)="."),TRUE,FALSE)</formula>
    </cfRule>
    <cfRule type="expression" dxfId="1935" priority="2039">
      <formula>IF(AND(AL972&lt;0, RIGHT(TEXT(AL972,"0.#"),1)&lt;&gt;"."),TRUE,FALSE)</formula>
    </cfRule>
    <cfRule type="expression" dxfId="1934" priority="2040">
      <formula>IF(AND(AL972&lt;0, RIGHT(TEXT(AL972,"0.#"),1)="."),TRUE,FALSE)</formula>
    </cfRule>
  </conditionalFormatting>
  <conditionalFormatting sqref="AL970:AO971">
    <cfRule type="expression" dxfId="1933" priority="2031">
      <formula>IF(AND(AL970&gt;=0, RIGHT(TEXT(AL970,"0.#"),1)&lt;&gt;"."),TRUE,FALSE)</formula>
    </cfRule>
    <cfRule type="expression" dxfId="1932" priority="2032">
      <formula>IF(AND(AL970&gt;=0, RIGHT(TEXT(AL970,"0.#"),1)="."),TRUE,FALSE)</formula>
    </cfRule>
    <cfRule type="expression" dxfId="1931" priority="2033">
      <formula>IF(AND(AL970&lt;0, RIGHT(TEXT(AL970,"0.#"),1)&lt;&gt;"."),TRUE,FALSE)</formula>
    </cfRule>
    <cfRule type="expression" dxfId="1930" priority="2034">
      <formula>IF(AND(AL970&lt;0, RIGHT(TEXT(AL970,"0.#"),1)="."),TRUE,FALSE)</formula>
    </cfRule>
  </conditionalFormatting>
  <conditionalFormatting sqref="AL1005:AO1032">
    <cfRule type="expression" dxfId="1929" priority="2025">
      <formula>IF(AND(AL1005&gt;=0, RIGHT(TEXT(AL1005,"0.#"),1)&lt;&gt;"."),TRUE,FALSE)</formula>
    </cfRule>
    <cfRule type="expression" dxfId="1928" priority="2026">
      <formula>IF(AND(AL1005&gt;=0, RIGHT(TEXT(AL1005,"0.#"),1)="."),TRUE,FALSE)</formula>
    </cfRule>
    <cfRule type="expression" dxfId="1927" priority="2027">
      <formula>IF(AND(AL1005&lt;0, RIGHT(TEXT(AL1005,"0.#"),1)&lt;&gt;"."),TRUE,FALSE)</formula>
    </cfRule>
    <cfRule type="expression" dxfId="1926" priority="2028">
      <formula>IF(AND(AL1005&lt;0, RIGHT(TEXT(AL1005,"0.#"),1)="."),TRUE,FALSE)</formula>
    </cfRule>
  </conditionalFormatting>
  <conditionalFormatting sqref="AL1003:AO1004">
    <cfRule type="expression" dxfId="1925" priority="2019">
      <formula>IF(AND(AL1003&gt;=0, RIGHT(TEXT(AL1003,"0.#"),1)&lt;&gt;"."),TRUE,FALSE)</formula>
    </cfRule>
    <cfRule type="expression" dxfId="1924" priority="2020">
      <formula>IF(AND(AL1003&gt;=0, RIGHT(TEXT(AL1003,"0.#"),1)="."),TRUE,FALSE)</formula>
    </cfRule>
    <cfRule type="expression" dxfId="1923" priority="2021">
      <formula>IF(AND(AL1003&lt;0, RIGHT(TEXT(AL1003,"0.#"),1)&lt;&gt;"."),TRUE,FALSE)</formula>
    </cfRule>
    <cfRule type="expression" dxfId="1922" priority="2022">
      <formula>IF(AND(AL1003&lt;0, 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 RIGHT(TEXT(AL1038,"0.#"),1)&lt;&gt;"."),TRUE,FALSE)</formula>
    </cfRule>
    <cfRule type="expression" dxfId="1918" priority="2014">
      <formula>IF(AND(AL1038&gt;=0, RIGHT(TEXT(AL1038,"0.#"),1)="."),TRUE,FALSE)</formula>
    </cfRule>
    <cfRule type="expression" dxfId="1917" priority="2015">
      <formula>IF(AND(AL1038&lt;0, RIGHT(TEXT(AL1038,"0.#"),1)&lt;&gt;"."),TRUE,FALSE)</formula>
    </cfRule>
    <cfRule type="expression" dxfId="1916" priority="2016">
      <formula>IF(AND(AL1038&lt;0, 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 RIGHT(TEXT(AL1036,"0.#"),1)&lt;&gt;"."),TRUE,FALSE)</formula>
    </cfRule>
    <cfRule type="expression" dxfId="1912" priority="2008">
      <formula>IF(AND(AL1036&gt;=0, RIGHT(TEXT(AL1036,"0.#"),1)="."),TRUE,FALSE)</formula>
    </cfRule>
    <cfRule type="expression" dxfId="1911" priority="2009">
      <formula>IF(AND(AL1036&lt;0, RIGHT(TEXT(AL1036,"0.#"),1)&lt;&gt;"."),TRUE,FALSE)</formula>
    </cfRule>
    <cfRule type="expression" dxfId="1910" priority="2010">
      <formula>IF(AND(AL1036&lt;0, 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 RIGHT(TEXT(AL1071,"0.#"),1)&lt;&gt;"."),TRUE,FALSE)</formula>
    </cfRule>
    <cfRule type="expression" dxfId="1906" priority="2002">
      <formula>IF(AND(AL1071&gt;=0, RIGHT(TEXT(AL1071,"0.#"),1)="."),TRUE,FALSE)</formula>
    </cfRule>
    <cfRule type="expression" dxfId="1905" priority="2003">
      <formula>IF(AND(AL1071&lt;0, RIGHT(TEXT(AL1071,"0.#"),1)&lt;&gt;"."),TRUE,FALSE)</formula>
    </cfRule>
    <cfRule type="expression" dxfId="1904" priority="2004">
      <formula>IF(AND(AL1071&lt;0, 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 RIGHT(TEXT(AL1069,"0.#"),1)&lt;&gt;"."),TRUE,FALSE)</formula>
    </cfRule>
    <cfRule type="expression" dxfId="1900" priority="1996">
      <formula>IF(AND(AL1069&gt;=0, RIGHT(TEXT(AL1069,"0.#"),1)="."),TRUE,FALSE)</formula>
    </cfRule>
    <cfRule type="expression" dxfId="1899" priority="1997">
      <formula>IF(AND(AL1069&lt;0, RIGHT(TEXT(AL1069,"0.#"),1)&lt;&gt;"."),TRUE,FALSE)</formula>
    </cfRule>
    <cfRule type="expression" dxfId="1898" priority="1998">
      <formula>IF(AND(AL1069&lt;0, 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P16:AQ17 P15:AX15">
    <cfRule type="expression" dxfId="701" priority="1">
      <formula>IF(RIGHT(TEXT(P15,"0.#"),1)=".",FALSE,TRUE)</formula>
    </cfRule>
    <cfRule type="expression" dxfId="700" priority="2">
      <formula>IF(RIGHT(TEXT(P15,"0.#"),1)=".",TRUE,FALSE)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4" max="49" man="1"/>
    <brk id="718" max="49" man="1"/>
    <brk id="74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P13" sqref="P1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566</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566</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566</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9" zoomScale="55" zoomScaleNormal="75" zoomScaleSheetLayoutView="55" zoomScalePageLayoutView="70" workbookViewId="0">
      <selection activeCell="A2" sqref="A2:F6"/>
    </sheetView>
  </sheetViews>
  <sheetFormatPr defaultColWidth="9" defaultRowHeight="13.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c r="AP1" s="36"/>
      <c r="AQ1" s="36"/>
      <c r="AR1" s="36"/>
      <c r="AS1" s="36"/>
      <c r="AT1" s="36"/>
      <c r="AU1" s="36"/>
      <c r="AV1" s="36"/>
      <c r="AW1" s="37"/>
    </row>
    <row r="2" spans="1:50" ht="18.75" customHeight="1">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6"/>
      <c r="Z2" s="828"/>
      <c r="AA2" s="829"/>
      <c r="AB2" s="1030" t="s">
        <v>11</v>
      </c>
      <c r="AC2" s="1031"/>
      <c r="AD2" s="1032"/>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c r="A3" s="400"/>
      <c r="B3" s="401"/>
      <c r="C3" s="401"/>
      <c r="D3" s="401"/>
      <c r="E3" s="401"/>
      <c r="F3" s="402"/>
      <c r="G3" s="416"/>
      <c r="H3" s="398"/>
      <c r="I3" s="398"/>
      <c r="J3" s="398"/>
      <c r="K3" s="398"/>
      <c r="L3" s="398"/>
      <c r="M3" s="398"/>
      <c r="N3" s="398"/>
      <c r="O3" s="417"/>
      <c r="P3" s="438"/>
      <c r="Q3" s="398"/>
      <c r="R3" s="398"/>
      <c r="S3" s="398"/>
      <c r="T3" s="398"/>
      <c r="U3" s="398"/>
      <c r="V3" s="398"/>
      <c r="W3" s="398"/>
      <c r="X3" s="417"/>
      <c r="Y3" s="1027"/>
      <c r="Z3" s="1028"/>
      <c r="AA3" s="1029"/>
      <c r="AB3" s="1033"/>
      <c r="AC3" s="1034"/>
      <c r="AD3" s="1035"/>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c r="A4" s="403"/>
      <c r="B4" s="401"/>
      <c r="C4" s="401"/>
      <c r="D4" s="401"/>
      <c r="E4" s="401"/>
      <c r="F4" s="402"/>
      <c r="G4" s="564"/>
      <c r="H4" s="1003"/>
      <c r="I4" s="1003"/>
      <c r="J4" s="1003"/>
      <c r="K4" s="1003"/>
      <c r="L4" s="1003"/>
      <c r="M4" s="1003"/>
      <c r="N4" s="1003"/>
      <c r="O4" s="1004"/>
      <c r="P4" s="104"/>
      <c r="Q4" s="1011"/>
      <c r="R4" s="1011"/>
      <c r="S4" s="1011"/>
      <c r="T4" s="1011"/>
      <c r="U4" s="1011"/>
      <c r="V4" s="1011"/>
      <c r="W4" s="1011"/>
      <c r="X4" s="1012"/>
      <c r="Y4" s="1021" t="s">
        <v>12</v>
      </c>
      <c r="Z4" s="1022"/>
      <c r="AA4" s="1023"/>
      <c r="AB4" s="464"/>
      <c r="AC4" s="1025"/>
      <c r="AD4" s="1025"/>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8" t="s">
        <v>54</v>
      </c>
      <c r="Z5" s="1018"/>
      <c r="AA5" s="1019"/>
      <c r="AB5" s="526"/>
      <c r="AC5" s="1024"/>
      <c r="AD5" s="1024"/>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182</v>
      </c>
      <c r="AC6" s="1020"/>
      <c r="AD6" s="1020"/>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6"/>
      <c r="Z9" s="828"/>
      <c r="AA9" s="829"/>
      <c r="AB9" s="1030" t="s">
        <v>11</v>
      </c>
      <c r="AC9" s="1031"/>
      <c r="AD9" s="1032"/>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7"/>
      <c r="Z10" s="1028"/>
      <c r="AA10" s="1029"/>
      <c r="AB10" s="1033"/>
      <c r="AC10" s="1034"/>
      <c r="AD10" s="1035"/>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c r="A11" s="403"/>
      <c r="B11" s="401"/>
      <c r="C11" s="401"/>
      <c r="D11" s="401"/>
      <c r="E11" s="401"/>
      <c r="F11" s="402"/>
      <c r="G11" s="564"/>
      <c r="H11" s="1003"/>
      <c r="I11" s="1003"/>
      <c r="J11" s="1003"/>
      <c r="K11" s="1003"/>
      <c r="L11" s="1003"/>
      <c r="M11" s="1003"/>
      <c r="N11" s="1003"/>
      <c r="O11" s="1004"/>
      <c r="P11" s="104"/>
      <c r="Q11" s="1011"/>
      <c r="R11" s="1011"/>
      <c r="S11" s="1011"/>
      <c r="T11" s="1011"/>
      <c r="U11" s="1011"/>
      <c r="V11" s="1011"/>
      <c r="W11" s="1011"/>
      <c r="X11" s="1012"/>
      <c r="Y11" s="1021" t="s">
        <v>12</v>
      </c>
      <c r="Z11" s="1022"/>
      <c r="AA11" s="1023"/>
      <c r="AB11" s="464"/>
      <c r="AC11" s="1025"/>
      <c r="AD11" s="1025"/>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8" t="s">
        <v>54</v>
      </c>
      <c r="Z12" s="1018"/>
      <c r="AA12" s="1019"/>
      <c r="AB12" s="526"/>
      <c r="AC12" s="1024"/>
      <c r="AD12" s="1024"/>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182</v>
      </c>
      <c r="AC13" s="1020"/>
      <c r="AD13" s="1020"/>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6"/>
      <c r="Z16" s="828"/>
      <c r="AA16" s="829"/>
      <c r="AB16" s="1030" t="s">
        <v>11</v>
      </c>
      <c r="AC16" s="1031"/>
      <c r="AD16" s="1032"/>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7"/>
      <c r="Z17" s="1028"/>
      <c r="AA17" s="1029"/>
      <c r="AB17" s="1033"/>
      <c r="AC17" s="1034"/>
      <c r="AD17" s="1035"/>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c r="A18" s="403"/>
      <c r="B18" s="401"/>
      <c r="C18" s="401"/>
      <c r="D18" s="401"/>
      <c r="E18" s="401"/>
      <c r="F18" s="402"/>
      <c r="G18" s="564"/>
      <c r="H18" s="1003"/>
      <c r="I18" s="1003"/>
      <c r="J18" s="1003"/>
      <c r="K18" s="1003"/>
      <c r="L18" s="1003"/>
      <c r="M18" s="1003"/>
      <c r="N18" s="1003"/>
      <c r="O18" s="1004"/>
      <c r="P18" s="104"/>
      <c r="Q18" s="1011"/>
      <c r="R18" s="1011"/>
      <c r="S18" s="1011"/>
      <c r="T18" s="1011"/>
      <c r="U18" s="1011"/>
      <c r="V18" s="1011"/>
      <c r="W18" s="1011"/>
      <c r="X18" s="1012"/>
      <c r="Y18" s="1021" t="s">
        <v>12</v>
      </c>
      <c r="Z18" s="1022"/>
      <c r="AA18" s="1023"/>
      <c r="AB18" s="464"/>
      <c r="AC18" s="1025"/>
      <c r="AD18" s="1025"/>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8" t="s">
        <v>54</v>
      </c>
      <c r="Z19" s="1018"/>
      <c r="AA19" s="1019"/>
      <c r="AB19" s="526"/>
      <c r="AC19" s="1024"/>
      <c r="AD19" s="1024"/>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182</v>
      </c>
      <c r="AC20" s="1020"/>
      <c r="AD20" s="1020"/>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6"/>
      <c r="Z23" s="828"/>
      <c r="AA23" s="829"/>
      <c r="AB23" s="1030" t="s">
        <v>11</v>
      </c>
      <c r="AC23" s="1031"/>
      <c r="AD23" s="1032"/>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7"/>
      <c r="Z24" s="1028"/>
      <c r="AA24" s="1029"/>
      <c r="AB24" s="1033"/>
      <c r="AC24" s="1034"/>
      <c r="AD24" s="1035"/>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c r="A25" s="403"/>
      <c r="B25" s="401"/>
      <c r="C25" s="401"/>
      <c r="D25" s="401"/>
      <c r="E25" s="401"/>
      <c r="F25" s="402"/>
      <c r="G25" s="564"/>
      <c r="H25" s="1003"/>
      <c r="I25" s="1003"/>
      <c r="J25" s="1003"/>
      <c r="K25" s="1003"/>
      <c r="L25" s="1003"/>
      <c r="M25" s="1003"/>
      <c r="N25" s="1003"/>
      <c r="O25" s="1004"/>
      <c r="P25" s="104"/>
      <c r="Q25" s="1011"/>
      <c r="R25" s="1011"/>
      <c r="S25" s="1011"/>
      <c r="T25" s="1011"/>
      <c r="U25" s="1011"/>
      <c r="V25" s="1011"/>
      <c r="W25" s="1011"/>
      <c r="X25" s="1012"/>
      <c r="Y25" s="1021" t="s">
        <v>12</v>
      </c>
      <c r="Z25" s="1022"/>
      <c r="AA25" s="1023"/>
      <c r="AB25" s="464"/>
      <c r="AC25" s="1025"/>
      <c r="AD25" s="1025"/>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8" t="s">
        <v>54</v>
      </c>
      <c r="Z26" s="1018"/>
      <c r="AA26" s="1019"/>
      <c r="AB26" s="526"/>
      <c r="AC26" s="1024"/>
      <c r="AD26" s="1024"/>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182</v>
      </c>
      <c r="AC27" s="1020"/>
      <c r="AD27" s="1020"/>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6"/>
      <c r="Z30" s="828"/>
      <c r="AA30" s="829"/>
      <c r="AB30" s="1030" t="s">
        <v>11</v>
      </c>
      <c r="AC30" s="1031"/>
      <c r="AD30" s="1032"/>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7"/>
      <c r="Z31" s="1028"/>
      <c r="AA31" s="1029"/>
      <c r="AB31" s="1033"/>
      <c r="AC31" s="1034"/>
      <c r="AD31" s="1035"/>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c r="A32" s="403"/>
      <c r="B32" s="401"/>
      <c r="C32" s="401"/>
      <c r="D32" s="401"/>
      <c r="E32" s="401"/>
      <c r="F32" s="402"/>
      <c r="G32" s="564"/>
      <c r="H32" s="1003"/>
      <c r="I32" s="1003"/>
      <c r="J32" s="1003"/>
      <c r="K32" s="1003"/>
      <c r="L32" s="1003"/>
      <c r="M32" s="1003"/>
      <c r="N32" s="1003"/>
      <c r="O32" s="1004"/>
      <c r="P32" s="104"/>
      <c r="Q32" s="1011"/>
      <c r="R32" s="1011"/>
      <c r="S32" s="1011"/>
      <c r="T32" s="1011"/>
      <c r="U32" s="1011"/>
      <c r="V32" s="1011"/>
      <c r="W32" s="1011"/>
      <c r="X32" s="1012"/>
      <c r="Y32" s="1021" t="s">
        <v>12</v>
      </c>
      <c r="Z32" s="1022"/>
      <c r="AA32" s="1023"/>
      <c r="AB32" s="464"/>
      <c r="AC32" s="1025"/>
      <c r="AD32" s="1025"/>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8" t="s">
        <v>54</v>
      </c>
      <c r="Z33" s="1018"/>
      <c r="AA33" s="1019"/>
      <c r="AB33" s="526"/>
      <c r="AC33" s="1024"/>
      <c r="AD33" s="1024"/>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182</v>
      </c>
      <c r="AC34" s="1020"/>
      <c r="AD34" s="1020"/>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6"/>
      <c r="Z37" s="828"/>
      <c r="AA37" s="829"/>
      <c r="AB37" s="1030" t="s">
        <v>11</v>
      </c>
      <c r="AC37" s="1031"/>
      <c r="AD37" s="1032"/>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7"/>
      <c r="Z38" s="1028"/>
      <c r="AA38" s="1029"/>
      <c r="AB38" s="1033"/>
      <c r="AC38" s="1034"/>
      <c r="AD38" s="1035"/>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c r="A39" s="403"/>
      <c r="B39" s="401"/>
      <c r="C39" s="401"/>
      <c r="D39" s="401"/>
      <c r="E39" s="401"/>
      <c r="F39" s="402"/>
      <c r="G39" s="564"/>
      <c r="H39" s="1003"/>
      <c r="I39" s="1003"/>
      <c r="J39" s="1003"/>
      <c r="K39" s="1003"/>
      <c r="L39" s="1003"/>
      <c r="M39" s="1003"/>
      <c r="N39" s="1003"/>
      <c r="O39" s="1004"/>
      <c r="P39" s="104"/>
      <c r="Q39" s="1011"/>
      <c r="R39" s="1011"/>
      <c r="S39" s="1011"/>
      <c r="T39" s="1011"/>
      <c r="U39" s="1011"/>
      <c r="V39" s="1011"/>
      <c r="W39" s="1011"/>
      <c r="X39" s="1012"/>
      <c r="Y39" s="1021" t="s">
        <v>12</v>
      </c>
      <c r="Z39" s="1022"/>
      <c r="AA39" s="1023"/>
      <c r="AB39" s="464"/>
      <c r="AC39" s="1025"/>
      <c r="AD39" s="1025"/>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8" t="s">
        <v>54</v>
      </c>
      <c r="Z40" s="1018"/>
      <c r="AA40" s="1019"/>
      <c r="AB40" s="526"/>
      <c r="AC40" s="1024"/>
      <c r="AD40" s="1024"/>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182</v>
      </c>
      <c r="AC41" s="1020"/>
      <c r="AD41" s="1020"/>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6"/>
      <c r="Z44" s="828"/>
      <c r="AA44" s="829"/>
      <c r="AB44" s="1030" t="s">
        <v>11</v>
      </c>
      <c r="AC44" s="1031"/>
      <c r="AD44" s="1032"/>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7"/>
      <c r="Z45" s="1028"/>
      <c r="AA45" s="1029"/>
      <c r="AB45" s="1033"/>
      <c r="AC45" s="1034"/>
      <c r="AD45" s="1035"/>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c r="A46" s="403"/>
      <c r="B46" s="401"/>
      <c r="C46" s="401"/>
      <c r="D46" s="401"/>
      <c r="E46" s="401"/>
      <c r="F46" s="402"/>
      <c r="G46" s="564"/>
      <c r="H46" s="1003"/>
      <c r="I46" s="1003"/>
      <c r="J46" s="1003"/>
      <c r="K46" s="1003"/>
      <c r="L46" s="1003"/>
      <c r="M46" s="1003"/>
      <c r="N46" s="1003"/>
      <c r="O46" s="1004"/>
      <c r="P46" s="104"/>
      <c r="Q46" s="1011"/>
      <c r="R46" s="1011"/>
      <c r="S46" s="1011"/>
      <c r="T46" s="1011"/>
      <c r="U46" s="1011"/>
      <c r="V46" s="1011"/>
      <c r="W46" s="1011"/>
      <c r="X46" s="1012"/>
      <c r="Y46" s="1021" t="s">
        <v>12</v>
      </c>
      <c r="Z46" s="1022"/>
      <c r="AA46" s="1023"/>
      <c r="AB46" s="464"/>
      <c r="AC46" s="1025"/>
      <c r="AD46" s="1025"/>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8" t="s">
        <v>54</v>
      </c>
      <c r="Z47" s="1018"/>
      <c r="AA47" s="1019"/>
      <c r="AB47" s="526"/>
      <c r="AC47" s="1024"/>
      <c r="AD47" s="1024"/>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182</v>
      </c>
      <c r="AC48" s="1020"/>
      <c r="AD48" s="1020"/>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6"/>
      <c r="Z51" s="828"/>
      <c r="AA51" s="829"/>
      <c r="AB51" s="242" t="s">
        <v>11</v>
      </c>
      <c r="AC51" s="1031"/>
      <c r="AD51" s="1032"/>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7"/>
      <c r="Z52" s="1028"/>
      <c r="AA52" s="1029"/>
      <c r="AB52" s="1033"/>
      <c r="AC52" s="1034"/>
      <c r="AD52" s="1035"/>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c r="A53" s="403"/>
      <c r="B53" s="401"/>
      <c r="C53" s="401"/>
      <c r="D53" s="401"/>
      <c r="E53" s="401"/>
      <c r="F53" s="402"/>
      <c r="G53" s="564"/>
      <c r="H53" s="1003"/>
      <c r="I53" s="1003"/>
      <c r="J53" s="1003"/>
      <c r="K53" s="1003"/>
      <c r="L53" s="1003"/>
      <c r="M53" s="1003"/>
      <c r="N53" s="1003"/>
      <c r="O53" s="1004"/>
      <c r="P53" s="104"/>
      <c r="Q53" s="1011"/>
      <c r="R53" s="1011"/>
      <c r="S53" s="1011"/>
      <c r="T53" s="1011"/>
      <c r="U53" s="1011"/>
      <c r="V53" s="1011"/>
      <c r="W53" s="1011"/>
      <c r="X53" s="1012"/>
      <c r="Y53" s="1021" t="s">
        <v>12</v>
      </c>
      <c r="Z53" s="1022"/>
      <c r="AA53" s="1023"/>
      <c r="AB53" s="464"/>
      <c r="AC53" s="1025"/>
      <c r="AD53" s="1025"/>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8" t="s">
        <v>54</v>
      </c>
      <c r="Z54" s="1018"/>
      <c r="AA54" s="1019"/>
      <c r="AB54" s="526"/>
      <c r="AC54" s="1024"/>
      <c r="AD54" s="1024"/>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182</v>
      </c>
      <c r="AC55" s="1020"/>
      <c r="AD55" s="1020"/>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6"/>
      <c r="Z58" s="828"/>
      <c r="AA58" s="829"/>
      <c r="AB58" s="1030" t="s">
        <v>11</v>
      </c>
      <c r="AC58" s="1031"/>
      <c r="AD58" s="1032"/>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7"/>
      <c r="Z59" s="1028"/>
      <c r="AA59" s="1029"/>
      <c r="AB59" s="1033"/>
      <c r="AC59" s="1034"/>
      <c r="AD59" s="1035"/>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c r="A60" s="403"/>
      <c r="B60" s="401"/>
      <c r="C60" s="401"/>
      <c r="D60" s="401"/>
      <c r="E60" s="401"/>
      <c r="F60" s="402"/>
      <c r="G60" s="564"/>
      <c r="H60" s="1003"/>
      <c r="I60" s="1003"/>
      <c r="J60" s="1003"/>
      <c r="K60" s="1003"/>
      <c r="L60" s="1003"/>
      <c r="M60" s="1003"/>
      <c r="N60" s="1003"/>
      <c r="O60" s="1004"/>
      <c r="P60" s="104"/>
      <c r="Q60" s="1011"/>
      <c r="R60" s="1011"/>
      <c r="S60" s="1011"/>
      <c r="T60" s="1011"/>
      <c r="U60" s="1011"/>
      <c r="V60" s="1011"/>
      <c r="W60" s="1011"/>
      <c r="X60" s="1012"/>
      <c r="Y60" s="1021" t="s">
        <v>12</v>
      </c>
      <c r="Z60" s="1022"/>
      <c r="AA60" s="1023"/>
      <c r="AB60" s="464"/>
      <c r="AC60" s="1025"/>
      <c r="AD60" s="1025"/>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8" t="s">
        <v>54</v>
      </c>
      <c r="Z61" s="1018"/>
      <c r="AA61" s="1019"/>
      <c r="AB61" s="526"/>
      <c r="AC61" s="1024"/>
      <c r="AD61" s="1024"/>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182</v>
      </c>
      <c r="AC62" s="1020"/>
      <c r="AD62" s="1020"/>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6"/>
      <c r="Z65" s="828"/>
      <c r="AA65" s="829"/>
      <c r="AB65" s="1030" t="s">
        <v>11</v>
      </c>
      <c r="AC65" s="1031"/>
      <c r="AD65" s="1032"/>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7"/>
      <c r="Z66" s="1028"/>
      <c r="AA66" s="1029"/>
      <c r="AB66" s="1033"/>
      <c r="AC66" s="1034"/>
      <c r="AD66" s="1035"/>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c r="A67" s="403"/>
      <c r="B67" s="401"/>
      <c r="C67" s="401"/>
      <c r="D67" s="401"/>
      <c r="E67" s="401"/>
      <c r="F67" s="402"/>
      <c r="G67" s="564"/>
      <c r="H67" s="1003"/>
      <c r="I67" s="1003"/>
      <c r="J67" s="1003"/>
      <c r="K67" s="1003"/>
      <c r="L67" s="1003"/>
      <c r="M67" s="1003"/>
      <c r="N67" s="1003"/>
      <c r="O67" s="1004"/>
      <c r="P67" s="104"/>
      <c r="Q67" s="1011"/>
      <c r="R67" s="1011"/>
      <c r="S67" s="1011"/>
      <c r="T67" s="1011"/>
      <c r="U67" s="1011"/>
      <c r="V67" s="1011"/>
      <c r="W67" s="1011"/>
      <c r="X67" s="1012"/>
      <c r="Y67" s="1021" t="s">
        <v>12</v>
      </c>
      <c r="Z67" s="1022"/>
      <c r="AA67" s="1023"/>
      <c r="AB67" s="464"/>
      <c r="AC67" s="1025"/>
      <c r="AD67" s="1025"/>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8" t="s">
        <v>54</v>
      </c>
      <c r="Z68" s="1018"/>
      <c r="AA68" s="1019"/>
      <c r="AB68" s="526"/>
      <c r="AC68" s="1024"/>
      <c r="AD68" s="1024"/>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8" t="s">
        <v>13</v>
      </c>
      <c r="Z69" s="1018"/>
      <c r="AA69" s="1019"/>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c r="AP1" s="36"/>
      <c r="AQ1" s="36"/>
      <c r="AR1" s="36"/>
      <c r="AS1" s="36"/>
      <c r="AT1" s="36"/>
      <c r="AU1" s="36"/>
      <c r="AV1" s="36"/>
      <c r="AW1" s="37"/>
    </row>
    <row r="2" spans="1:50" ht="30" customHeight="1">
      <c r="A2" s="1054" t="s">
        <v>28</v>
      </c>
      <c r="B2" s="1055"/>
      <c r="C2" s="1055"/>
      <c r="D2" s="1055"/>
      <c r="E2" s="1055"/>
      <c r="F2" s="1056"/>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4" t="s">
        <v>17</v>
      </c>
      <c r="H3" s="668"/>
      <c r="I3" s="668"/>
      <c r="J3" s="668"/>
      <c r="K3" s="668"/>
      <c r="L3" s="667" t="s">
        <v>18</v>
      </c>
      <c r="M3" s="668"/>
      <c r="N3" s="668"/>
      <c r="O3" s="668"/>
      <c r="P3" s="668"/>
      <c r="Q3" s="668"/>
      <c r="R3" s="668"/>
      <c r="S3" s="668"/>
      <c r="T3" s="668"/>
      <c r="U3" s="668"/>
      <c r="V3" s="668"/>
      <c r="W3" s="668"/>
      <c r="X3" s="669"/>
      <c r="Y3" s="653" t="s">
        <v>19</v>
      </c>
      <c r="Z3" s="654"/>
      <c r="AA3" s="654"/>
      <c r="AB3" s="798"/>
      <c r="AC3" s="814"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8"/>
      <c r="B4" s="1049"/>
      <c r="C4" s="1049"/>
      <c r="D4" s="1049"/>
      <c r="E4" s="1049"/>
      <c r="F4" s="1050"/>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48"/>
      <c r="B5" s="1049"/>
      <c r="C5" s="1049"/>
      <c r="D5" s="1049"/>
      <c r="E5" s="1049"/>
      <c r="F5" s="1050"/>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8"/>
      <c r="B6" s="1049"/>
      <c r="C6" s="1049"/>
      <c r="D6" s="1049"/>
      <c r="E6" s="1049"/>
      <c r="F6" s="1050"/>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8"/>
      <c r="B7" s="1049"/>
      <c r="C7" s="1049"/>
      <c r="D7" s="1049"/>
      <c r="E7" s="1049"/>
      <c r="F7" s="1050"/>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8"/>
      <c r="B8" s="1049"/>
      <c r="C8" s="1049"/>
      <c r="D8" s="1049"/>
      <c r="E8" s="1049"/>
      <c r="F8" s="1050"/>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8"/>
      <c r="B9" s="1049"/>
      <c r="C9" s="1049"/>
      <c r="D9" s="1049"/>
      <c r="E9" s="1049"/>
      <c r="F9" s="1050"/>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8"/>
      <c r="B10" s="1049"/>
      <c r="C10" s="1049"/>
      <c r="D10" s="1049"/>
      <c r="E10" s="1049"/>
      <c r="F10" s="1050"/>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8"/>
      <c r="B11" s="1049"/>
      <c r="C11" s="1049"/>
      <c r="D11" s="1049"/>
      <c r="E11" s="1049"/>
      <c r="F11" s="1050"/>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8"/>
      <c r="B12" s="1049"/>
      <c r="C12" s="1049"/>
      <c r="D12" s="1049"/>
      <c r="E12" s="1049"/>
      <c r="F12" s="1050"/>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8"/>
      <c r="B13" s="1049"/>
      <c r="C13" s="1049"/>
      <c r="D13" s="1049"/>
      <c r="E13" s="1049"/>
      <c r="F13" s="1050"/>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48"/>
      <c r="B15" s="1049"/>
      <c r="C15" s="1049"/>
      <c r="D15" s="1049"/>
      <c r="E15" s="1049"/>
      <c r="F15" s="1050"/>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8"/>
      <c r="B16" s="1049"/>
      <c r="C16" s="1049"/>
      <c r="D16" s="1049"/>
      <c r="E16" s="1049"/>
      <c r="F16" s="1050"/>
      <c r="G16" s="814"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4"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8"/>
      <c r="B17" s="1049"/>
      <c r="C17" s="1049"/>
      <c r="D17" s="1049"/>
      <c r="E17" s="1049"/>
      <c r="F17" s="1050"/>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48"/>
      <c r="B18" s="1049"/>
      <c r="C18" s="1049"/>
      <c r="D18" s="1049"/>
      <c r="E18" s="1049"/>
      <c r="F18" s="1050"/>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8"/>
      <c r="B19" s="1049"/>
      <c r="C19" s="1049"/>
      <c r="D19" s="1049"/>
      <c r="E19" s="1049"/>
      <c r="F19" s="1050"/>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8"/>
      <c r="B20" s="1049"/>
      <c r="C20" s="1049"/>
      <c r="D20" s="1049"/>
      <c r="E20" s="1049"/>
      <c r="F20" s="1050"/>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8"/>
      <c r="B21" s="1049"/>
      <c r="C21" s="1049"/>
      <c r="D21" s="1049"/>
      <c r="E21" s="1049"/>
      <c r="F21" s="1050"/>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8"/>
      <c r="B22" s="1049"/>
      <c r="C22" s="1049"/>
      <c r="D22" s="1049"/>
      <c r="E22" s="1049"/>
      <c r="F22" s="1050"/>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8"/>
      <c r="B23" s="1049"/>
      <c r="C23" s="1049"/>
      <c r="D23" s="1049"/>
      <c r="E23" s="1049"/>
      <c r="F23" s="1050"/>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8"/>
      <c r="B24" s="1049"/>
      <c r="C24" s="1049"/>
      <c r="D24" s="1049"/>
      <c r="E24" s="1049"/>
      <c r="F24" s="1050"/>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8"/>
      <c r="B25" s="1049"/>
      <c r="C25" s="1049"/>
      <c r="D25" s="1049"/>
      <c r="E25" s="1049"/>
      <c r="F25" s="1050"/>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8"/>
      <c r="B26" s="1049"/>
      <c r="C26" s="1049"/>
      <c r="D26" s="1049"/>
      <c r="E26" s="1049"/>
      <c r="F26" s="1050"/>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48"/>
      <c r="B28" s="1049"/>
      <c r="C28" s="1049"/>
      <c r="D28" s="1049"/>
      <c r="E28" s="1049"/>
      <c r="F28" s="1050"/>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8"/>
      <c r="B29" s="1049"/>
      <c r="C29" s="1049"/>
      <c r="D29" s="1049"/>
      <c r="E29" s="1049"/>
      <c r="F29" s="1050"/>
      <c r="G29" s="814"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4"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8"/>
      <c r="B30" s="1049"/>
      <c r="C30" s="1049"/>
      <c r="D30" s="1049"/>
      <c r="E30" s="1049"/>
      <c r="F30" s="1050"/>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48"/>
      <c r="B31" s="1049"/>
      <c r="C31" s="1049"/>
      <c r="D31" s="1049"/>
      <c r="E31" s="1049"/>
      <c r="F31" s="1050"/>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8"/>
      <c r="B32" s="1049"/>
      <c r="C32" s="1049"/>
      <c r="D32" s="1049"/>
      <c r="E32" s="1049"/>
      <c r="F32" s="1050"/>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8"/>
      <c r="B33" s="1049"/>
      <c r="C33" s="1049"/>
      <c r="D33" s="1049"/>
      <c r="E33" s="1049"/>
      <c r="F33" s="1050"/>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8"/>
      <c r="B34" s="1049"/>
      <c r="C34" s="1049"/>
      <c r="D34" s="1049"/>
      <c r="E34" s="1049"/>
      <c r="F34" s="1050"/>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8"/>
      <c r="B35" s="1049"/>
      <c r="C35" s="1049"/>
      <c r="D35" s="1049"/>
      <c r="E35" s="1049"/>
      <c r="F35" s="1050"/>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8"/>
      <c r="B36" s="1049"/>
      <c r="C36" s="1049"/>
      <c r="D36" s="1049"/>
      <c r="E36" s="1049"/>
      <c r="F36" s="1050"/>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8"/>
      <c r="B37" s="1049"/>
      <c r="C37" s="1049"/>
      <c r="D37" s="1049"/>
      <c r="E37" s="1049"/>
      <c r="F37" s="1050"/>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8"/>
      <c r="B38" s="1049"/>
      <c r="C38" s="1049"/>
      <c r="D38" s="1049"/>
      <c r="E38" s="1049"/>
      <c r="F38" s="1050"/>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8"/>
      <c r="B39" s="1049"/>
      <c r="C39" s="1049"/>
      <c r="D39" s="1049"/>
      <c r="E39" s="1049"/>
      <c r="F39" s="1050"/>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48"/>
      <c r="B41" s="1049"/>
      <c r="C41" s="1049"/>
      <c r="D41" s="1049"/>
      <c r="E41" s="1049"/>
      <c r="F41" s="1050"/>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8"/>
      <c r="B42" s="1049"/>
      <c r="C42" s="1049"/>
      <c r="D42" s="1049"/>
      <c r="E42" s="1049"/>
      <c r="F42" s="1050"/>
      <c r="G42" s="814"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4"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8"/>
      <c r="B43" s="1049"/>
      <c r="C43" s="1049"/>
      <c r="D43" s="1049"/>
      <c r="E43" s="1049"/>
      <c r="F43" s="1050"/>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48"/>
      <c r="B44" s="1049"/>
      <c r="C44" s="1049"/>
      <c r="D44" s="1049"/>
      <c r="E44" s="1049"/>
      <c r="F44" s="1050"/>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8"/>
      <c r="B45" s="1049"/>
      <c r="C45" s="1049"/>
      <c r="D45" s="1049"/>
      <c r="E45" s="1049"/>
      <c r="F45" s="1050"/>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8"/>
      <c r="B46" s="1049"/>
      <c r="C46" s="1049"/>
      <c r="D46" s="1049"/>
      <c r="E46" s="1049"/>
      <c r="F46" s="1050"/>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8"/>
      <c r="B47" s="1049"/>
      <c r="C47" s="1049"/>
      <c r="D47" s="1049"/>
      <c r="E47" s="1049"/>
      <c r="F47" s="1050"/>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8"/>
      <c r="B48" s="1049"/>
      <c r="C48" s="1049"/>
      <c r="D48" s="1049"/>
      <c r="E48" s="1049"/>
      <c r="F48" s="1050"/>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8"/>
      <c r="B49" s="1049"/>
      <c r="C49" s="1049"/>
      <c r="D49" s="1049"/>
      <c r="E49" s="1049"/>
      <c r="F49" s="1050"/>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8"/>
      <c r="B50" s="1049"/>
      <c r="C50" s="1049"/>
      <c r="D50" s="1049"/>
      <c r="E50" s="1049"/>
      <c r="F50" s="1050"/>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8"/>
      <c r="B51" s="1049"/>
      <c r="C51" s="1049"/>
      <c r="D51" s="1049"/>
      <c r="E51" s="1049"/>
      <c r="F51" s="1050"/>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8"/>
      <c r="B52" s="1049"/>
      <c r="C52" s="1049"/>
      <c r="D52" s="1049"/>
      <c r="E52" s="1049"/>
      <c r="F52" s="1050"/>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8" customFormat="1" ht="24.75" customHeight="1" thickBot="1"/>
    <row r="55" spans="1:50" ht="30" customHeight="1">
      <c r="A55" s="1054" t="s">
        <v>28</v>
      </c>
      <c r="B55" s="1055"/>
      <c r="C55" s="1055"/>
      <c r="D55" s="1055"/>
      <c r="E55" s="1055"/>
      <c r="F55" s="1056"/>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8"/>
      <c r="B56" s="1049"/>
      <c r="C56" s="1049"/>
      <c r="D56" s="1049"/>
      <c r="E56" s="1049"/>
      <c r="F56" s="1050"/>
      <c r="G56" s="814"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4"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8"/>
      <c r="B57" s="1049"/>
      <c r="C57" s="1049"/>
      <c r="D57" s="1049"/>
      <c r="E57" s="1049"/>
      <c r="F57" s="1050"/>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48"/>
      <c r="B58" s="1049"/>
      <c r="C58" s="1049"/>
      <c r="D58" s="1049"/>
      <c r="E58" s="1049"/>
      <c r="F58" s="1050"/>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8"/>
      <c r="B59" s="1049"/>
      <c r="C59" s="1049"/>
      <c r="D59" s="1049"/>
      <c r="E59" s="1049"/>
      <c r="F59" s="1050"/>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8"/>
      <c r="B60" s="1049"/>
      <c r="C60" s="1049"/>
      <c r="D60" s="1049"/>
      <c r="E60" s="1049"/>
      <c r="F60" s="1050"/>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8"/>
      <c r="B61" s="1049"/>
      <c r="C61" s="1049"/>
      <c r="D61" s="1049"/>
      <c r="E61" s="1049"/>
      <c r="F61" s="1050"/>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8"/>
      <c r="B62" s="1049"/>
      <c r="C62" s="1049"/>
      <c r="D62" s="1049"/>
      <c r="E62" s="1049"/>
      <c r="F62" s="1050"/>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8"/>
      <c r="B63" s="1049"/>
      <c r="C63" s="1049"/>
      <c r="D63" s="1049"/>
      <c r="E63" s="1049"/>
      <c r="F63" s="1050"/>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8"/>
      <c r="B64" s="1049"/>
      <c r="C64" s="1049"/>
      <c r="D64" s="1049"/>
      <c r="E64" s="1049"/>
      <c r="F64" s="1050"/>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8"/>
      <c r="B65" s="1049"/>
      <c r="C65" s="1049"/>
      <c r="D65" s="1049"/>
      <c r="E65" s="1049"/>
      <c r="F65" s="1050"/>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8"/>
      <c r="B66" s="1049"/>
      <c r="C66" s="1049"/>
      <c r="D66" s="1049"/>
      <c r="E66" s="1049"/>
      <c r="F66" s="1050"/>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48"/>
      <c r="B68" s="1049"/>
      <c r="C68" s="1049"/>
      <c r="D68" s="1049"/>
      <c r="E68" s="1049"/>
      <c r="F68" s="1050"/>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8"/>
      <c r="B69" s="1049"/>
      <c r="C69" s="1049"/>
      <c r="D69" s="1049"/>
      <c r="E69" s="1049"/>
      <c r="F69" s="1050"/>
      <c r="G69" s="814"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4"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8"/>
      <c r="B70" s="1049"/>
      <c r="C70" s="1049"/>
      <c r="D70" s="1049"/>
      <c r="E70" s="1049"/>
      <c r="F70" s="1050"/>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48"/>
      <c r="B71" s="1049"/>
      <c r="C71" s="1049"/>
      <c r="D71" s="1049"/>
      <c r="E71" s="1049"/>
      <c r="F71" s="1050"/>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8"/>
      <c r="B72" s="1049"/>
      <c r="C72" s="1049"/>
      <c r="D72" s="1049"/>
      <c r="E72" s="1049"/>
      <c r="F72" s="1050"/>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8"/>
      <c r="B73" s="1049"/>
      <c r="C73" s="1049"/>
      <c r="D73" s="1049"/>
      <c r="E73" s="1049"/>
      <c r="F73" s="1050"/>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8"/>
      <c r="B74" s="1049"/>
      <c r="C74" s="1049"/>
      <c r="D74" s="1049"/>
      <c r="E74" s="1049"/>
      <c r="F74" s="1050"/>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8"/>
      <c r="B75" s="1049"/>
      <c r="C75" s="1049"/>
      <c r="D75" s="1049"/>
      <c r="E75" s="1049"/>
      <c r="F75" s="1050"/>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8"/>
      <c r="B76" s="1049"/>
      <c r="C76" s="1049"/>
      <c r="D76" s="1049"/>
      <c r="E76" s="1049"/>
      <c r="F76" s="1050"/>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8"/>
      <c r="B77" s="1049"/>
      <c r="C77" s="1049"/>
      <c r="D77" s="1049"/>
      <c r="E77" s="1049"/>
      <c r="F77" s="1050"/>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8"/>
      <c r="B78" s="1049"/>
      <c r="C78" s="1049"/>
      <c r="D78" s="1049"/>
      <c r="E78" s="1049"/>
      <c r="F78" s="1050"/>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8"/>
      <c r="B79" s="1049"/>
      <c r="C79" s="1049"/>
      <c r="D79" s="1049"/>
      <c r="E79" s="1049"/>
      <c r="F79" s="1050"/>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48"/>
      <c r="B81" s="1049"/>
      <c r="C81" s="1049"/>
      <c r="D81" s="1049"/>
      <c r="E81" s="1049"/>
      <c r="F81" s="1050"/>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8"/>
      <c r="B82" s="1049"/>
      <c r="C82" s="1049"/>
      <c r="D82" s="1049"/>
      <c r="E82" s="1049"/>
      <c r="F82" s="1050"/>
      <c r="G82" s="814"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4"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8"/>
      <c r="B83" s="1049"/>
      <c r="C83" s="1049"/>
      <c r="D83" s="1049"/>
      <c r="E83" s="1049"/>
      <c r="F83" s="1050"/>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48"/>
      <c r="B84" s="1049"/>
      <c r="C84" s="1049"/>
      <c r="D84" s="1049"/>
      <c r="E84" s="1049"/>
      <c r="F84" s="1050"/>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8"/>
      <c r="B85" s="1049"/>
      <c r="C85" s="1049"/>
      <c r="D85" s="1049"/>
      <c r="E85" s="1049"/>
      <c r="F85" s="1050"/>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8"/>
      <c r="B86" s="1049"/>
      <c r="C86" s="1049"/>
      <c r="D86" s="1049"/>
      <c r="E86" s="1049"/>
      <c r="F86" s="1050"/>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8"/>
      <c r="B87" s="1049"/>
      <c r="C87" s="1049"/>
      <c r="D87" s="1049"/>
      <c r="E87" s="1049"/>
      <c r="F87" s="1050"/>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8"/>
      <c r="B88" s="1049"/>
      <c r="C88" s="1049"/>
      <c r="D88" s="1049"/>
      <c r="E88" s="1049"/>
      <c r="F88" s="1050"/>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8"/>
      <c r="B89" s="1049"/>
      <c r="C89" s="1049"/>
      <c r="D89" s="1049"/>
      <c r="E89" s="1049"/>
      <c r="F89" s="1050"/>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8"/>
      <c r="B90" s="1049"/>
      <c r="C90" s="1049"/>
      <c r="D90" s="1049"/>
      <c r="E90" s="1049"/>
      <c r="F90" s="1050"/>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8"/>
      <c r="B91" s="1049"/>
      <c r="C91" s="1049"/>
      <c r="D91" s="1049"/>
      <c r="E91" s="1049"/>
      <c r="F91" s="1050"/>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8"/>
      <c r="B92" s="1049"/>
      <c r="C92" s="1049"/>
      <c r="D92" s="1049"/>
      <c r="E92" s="1049"/>
      <c r="F92" s="1050"/>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48"/>
      <c r="B94" s="1049"/>
      <c r="C94" s="1049"/>
      <c r="D94" s="1049"/>
      <c r="E94" s="1049"/>
      <c r="F94" s="1050"/>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8"/>
      <c r="B95" s="1049"/>
      <c r="C95" s="1049"/>
      <c r="D95" s="1049"/>
      <c r="E95" s="1049"/>
      <c r="F95" s="1050"/>
      <c r="G95" s="814"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4"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8"/>
      <c r="B96" s="1049"/>
      <c r="C96" s="1049"/>
      <c r="D96" s="1049"/>
      <c r="E96" s="1049"/>
      <c r="F96" s="1050"/>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48"/>
      <c r="B97" s="1049"/>
      <c r="C97" s="1049"/>
      <c r="D97" s="1049"/>
      <c r="E97" s="1049"/>
      <c r="F97" s="1050"/>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8"/>
      <c r="B98" s="1049"/>
      <c r="C98" s="1049"/>
      <c r="D98" s="1049"/>
      <c r="E98" s="1049"/>
      <c r="F98" s="1050"/>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8"/>
      <c r="B99" s="1049"/>
      <c r="C99" s="1049"/>
      <c r="D99" s="1049"/>
      <c r="E99" s="1049"/>
      <c r="F99" s="1050"/>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8"/>
      <c r="B100" s="1049"/>
      <c r="C100" s="1049"/>
      <c r="D100" s="1049"/>
      <c r="E100" s="1049"/>
      <c r="F100" s="1050"/>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8"/>
      <c r="B101" s="1049"/>
      <c r="C101" s="1049"/>
      <c r="D101" s="1049"/>
      <c r="E101" s="1049"/>
      <c r="F101" s="1050"/>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8"/>
      <c r="B102" s="1049"/>
      <c r="C102" s="1049"/>
      <c r="D102" s="1049"/>
      <c r="E102" s="1049"/>
      <c r="F102" s="1050"/>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8"/>
      <c r="B103" s="1049"/>
      <c r="C103" s="1049"/>
      <c r="D103" s="1049"/>
      <c r="E103" s="1049"/>
      <c r="F103" s="1050"/>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8"/>
      <c r="B104" s="1049"/>
      <c r="C104" s="1049"/>
      <c r="D104" s="1049"/>
      <c r="E104" s="1049"/>
      <c r="F104" s="1050"/>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8"/>
      <c r="B105" s="1049"/>
      <c r="C105" s="1049"/>
      <c r="D105" s="1049"/>
      <c r="E105" s="1049"/>
      <c r="F105" s="1050"/>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8" customFormat="1" ht="24.75" customHeight="1" thickBot="1"/>
    <row r="108" spans="1:50" ht="30" customHeight="1">
      <c r="A108" s="1054" t="s">
        <v>28</v>
      </c>
      <c r="B108" s="1055"/>
      <c r="C108" s="1055"/>
      <c r="D108" s="1055"/>
      <c r="E108" s="1055"/>
      <c r="F108" s="1056"/>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8"/>
      <c r="B109" s="1049"/>
      <c r="C109" s="1049"/>
      <c r="D109" s="1049"/>
      <c r="E109" s="1049"/>
      <c r="F109" s="1050"/>
      <c r="G109" s="814"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4"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8"/>
      <c r="B110" s="1049"/>
      <c r="C110" s="1049"/>
      <c r="D110" s="1049"/>
      <c r="E110" s="1049"/>
      <c r="F110" s="1050"/>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48"/>
      <c r="B111" s="1049"/>
      <c r="C111" s="1049"/>
      <c r="D111" s="1049"/>
      <c r="E111" s="1049"/>
      <c r="F111" s="1050"/>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8"/>
      <c r="B112" s="1049"/>
      <c r="C112" s="1049"/>
      <c r="D112" s="1049"/>
      <c r="E112" s="1049"/>
      <c r="F112" s="1050"/>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8"/>
      <c r="B113" s="1049"/>
      <c r="C113" s="1049"/>
      <c r="D113" s="1049"/>
      <c r="E113" s="1049"/>
      <c r="F113" s="1050"/>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8"/>
      <c r="B114" s="1049"/>
      <c r="C114" s="1049"/>
      <c r="D114" s="1049"/>
      <c r="E114" s="1049"/>
      <c r="F114" s="1050"/>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8"/>
      <c r="B115" s="1049"/>
      <c r="C115" s="1049"/>
      <c r="D115" s="1049"/>
      <c r="E115" s="1049"/>
      <c r="F115" s="1050"/>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8"/>
      <c r="B116" s="1049"/>
      <c r="C116" s="1049"/>
      <c r="D116" s="1049"/>
      <c r="E116" s="1049"/>
      <c r="F116" s="1050"/>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8"/>
      <c r="B117" s="1049"/>
      <c r="C117" s="1049"/>
      <c r="D117" s="1049"/>
      <c r="E117" s="1049"/>
      <c r="F117" s="1050"/>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8"/>
      <c r="B118" s="1049"/>
      <c r="C118" s="1049"/>
      <c r="D118" s="1049"/>
      <c r="E118" s="1049"/>
      <c r="F118" s="1050"/>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8"/>
      <c r="B119" s="1049"/>
      <c r="C119" s="1049"/>
      <c r="D119" s="1049"/>
      <c r="E119" s="1049"/>
      <c r="F119" s="1050"/>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48"/>
      <c r="B121" s="1049"/>
      <c r="C121" s="1049"/>
      <c r="D121" s="1049"/>
      <c r="E121" s="1049"/>
      <c r="F121" s="1050"/>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8"/>
      <c r="B122" s="1049"/>
      <c r="C122" s="1049"/>
      <c r="D122" s="1049"/>
      <c r="E122" s="1049"/>
      <c r="F122" s="1050"/>
      <c r="G122" s="814"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4"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8"/>
      <c r="B123" s="1049"/>
      <c r="C123" s="1049"/>
      <c r="D123" s="1049"/>
      <c r="E123" s="1049"/>
      <c r="F123" s="1050"/>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48"/>
      <c r="B124" s="1049"/>
      <c r="C124" s="1049"/>
      <c r="D124" s="1049"/>
      <c r="E124" s="1049"/>
      <c r="F124" s="1050"/>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8"/>
      <c r="B125" s="1049"/>
      <c r="C125" s="1049"/>
      <c r="D125" s="1049"/>
      <c r="E125" s="1049"/>
      <c r="F125" s="1050"/>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8"/>
      <c r="B126" s="1049"/>
      <c r="C126" s="1049"/>
      <c r="D126" s="1049"/>
      <c r="E126" s="1049"/>
      <c r="F126" s="1050"/>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8"/>
      <c r="B127" s="1049"/>
      <c r="C127" s="1049"/>
      <c r="D127" s="1049"/>
      <c r="E127" s="1049"/>
      <c r="F127" s="1050"/>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8"/>
      <c r="B128" s="1049"/>
      <c r="C128" s="1049"/>
      <c r="D128" s="1049"/>
      <c r="E128" s="1049"/>
      <c r="F128" s="1050"/>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8"/>
      <c r="B129" s="1049"/>
      <c r="C129" s="1049"/>
      <c r="D129" s="1049"/>
      <c r="E129" s="1049"/>
      <c r="F129" s="1050"/>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8"/>
      <c r="B130" s="1049"/>
      <c r="C130" s="1049"/>
      <c r="D130" s="1049"/>
      <c r="E130" s="1049"/>
      <c r="F130" s="1050"/>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8"/>
      <c r="B131" s="1049"/>
      <c r="C131" s="1049"/>
      <c r="D131" s="1049"/>
      <c r="E131" s="1049"/>
      <c r="F131" s="1050"/>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8"/>
      <c r="B132" s="1049"/>
      <c r="C132" s="1049"/>
      <c r="D132" s="1049"/>
      <c r="E132" s="1049"/>
      <c r="F132" s="1050"/>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48"/>
      <c r="B134" s="1049"/>
      <c r="C134" s="1049"/>
      <c r="D134" s="1049"/>
      <c r="E134" s="1049"/>
      <c r="F134" s="1050"/>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8"/>
      <c r="B135" s="1049"/>
      <c r="C135" s="1049"/>
      <c r="D135" s="1049"/>
      <c r="E135" s="1049"/>
      <c r="F135" s="1050"/>
      <c r="G135" s="814"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4"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8"/>
      <c r="B136" s="1049"/>
      <c r="C136" s="1049"/>
      <c r="D136" s="1049"/>
      <c r="E136" s="1049"/>
      <c r="F136" s="1050"/>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48"/>
      <c r="B137" s="1049"/>
      <c r="C137" s="1049"/>
      <c r="D137" s="1049"/>
      <c r="E137" s="1049"/>
      <c r="F137" s="1050"/>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8"/>
      <c r="B138" s="1049"/>
      <c r="C138" s="1049"/>
      <c r="D138" s="1049"/>
      <c r="E138" s="1049"/>
      <c r="F138" s="1050"/>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8"/>
      <c r="B139" s="1049"/>
      <c r="C139" s="1049"/>
      <c r="D139" s="1049"/>
      <c r="E139" s="1049"/>
      <c r="F139" s="1050"/>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8"/>
      <c r="B140" s="1049"/>
      <c r="C140" s="1049"/>
      <c r="D140" s="1049"/>
      <c r="E140" s="1049"/>
      <c r="F140" s="1050"/>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8"/>
      <c r="B141" s="1049"/>
      <c r="C141" s="1049"/>
      <c r="D141" s="1049"/>
      <c r="E141" s="1049"/>
      <c r="F141" s="1050"/>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8"/>
      <c r="B142" s="1049"/>
      <c r="C142" s="1049"/>
      <c r="D142" s="1049"/>
      <c r="E142" s="1049"/>
      <c r="F142" s="1050"/>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8"/>
      <c r="B143" s="1049"/>
      <c r="C143" s="1049"/>
      <c r="D143" s="1049"/>
      <c r="E143" s="1049"/>
      <c r="F143" s="1050"/>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8"/>
      <c r="B144" s="1049"/>
      <c r="C144" s="1049"/>
      <c r="D144" s="1049"/>
      <c r="E144" s="1049"/>
      <c r="F144" s="1050"/>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8"/>
      <c r="B145" s="1049"/>
      <c r="C145" s="1049"/>
      <c r="D145" s="1049"/>
      <c r="E145" s="1049"/>
      <c r="F145" s="1050"/>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48"/>
      <c r="B147" s="1049"/>
      <c r="C147" s="1049"/>
      <c r="D147" s="1049"/>
      <c r="E147" s="1049"/>
      <c r="F147" s="1050"/>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8"/>
      <c r="B148" s="1049"/>
      <c r="C148" s="1049"/>
      <c r="D148" s="1049"/>
      <c r="E148" s="1049"/>
      <c r="F148" s="1050"/>
      <c r="G148" s="814"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4"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8"/>
      <c r="B149" s="1049"/>
      <c r="C149" s="1049"/>
      <c r="D149" s="1049"/>
      <c r="E149" s="1049"/>
      <c r="F149" s="1050"/>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48"/>
      <c r="B150" s="1049"/>
      <c r="C150" s="1049"/>
      <c r="D150" s="1049"/>
      <c r="E150" s="1049"/>
      <c r="F150" s="1050"/>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8"/>
      <c r="B151" s="1049"/>
      <c r="C151" s="1049"/>
      <c r="D151" s="1049"/>
      <c r="E151" s="1049"/>
      <c r="F151" s="1050"/>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8"/>
      <c r="B152" s="1049"/>
      <c r="C152" s="1049"/>
      <c r="D152" s="1049"/>
      <c r="E152" s="1049"/>
      <c r="F152" s="1050"/>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8"/>
      <c r="B153" s="1049"/>
      <c r="C153" s="1049"/>
      <c r="D153" s="1049"/>
      <c r="E153" s="1049"/>
      <c r="F153" s="1050"/>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8"/>
      <c r="B154" s="1049"/>
      <c r="C154" s="1049"/>
      <c r="D154" s="1049"/>
      <c r="E154" s="1049"/>
      <c r="F154" s="1050"/>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8"/>
      <c r="B155" s="1049"/>
      <c r="C155" s="1049"/>
      <c r="D155" s="1049"/>
      <c r="E155" s="1049"/>
      <c r="F155" s="1050"/>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8"/>
      <c r="B156" s="1049"/>
      <c r="C156" s="1049"/>
      <c r="D156" s="1049"/>
      <c r="E156" s="1049"/>
      <c r="F156" s="1050"/>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8"/>
      <c r="B157" s="1049"/>
      <c r="C157" s="1049"/>
      <c r="D157" s="1049"/>
      <c r="E157" s="1049"/>
      <c r="F157" s="1050"/>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8"/>
      <c r="B158" s="1049"/>
      <c r="C158" s="1049"/>
      <c r="D158" s="1049"/>
      <c r="E158" s="1049"/>
      <c r="F158" s="1050"/>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8" customFormat="1" ht="24.75" customHeight="1" thickBot="1"/>
    <row r="161" spans="1:50" ht="30" customHeight="1">
      <c r="A161" s="1054" t="s">
        <v>28</v>
      </c>
      <c r="B161" s="1055"/>
      <c r="C161" s="1055"/>
      <c r="D161" s="1055"/>
      <c r="E161" s="1055"/>
      <c r="F161" s="1056"/>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8"/>
      <c r="B162" s="1049"/>
      <c r="C162" s="1049"/>
      <c r="D162" s="1049"/>
      <c r="E162" s="1049"/>
      <c r="F162" s="1050"/>
      <c r="G162" s="814"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4"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8"/>
      <c r="B163" s="1049"/>
      <c r="C163" s="1049"/>
      <c r="D163" s="1049"/>
      <c r="E163" s="1049"/>
      <c r="F163" s="1050"/>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48"/>
      <c r="B164" s="1049"/>
      <c r="C164" s="1049"/>
      <c r="D164" s="1049"/>
      <c r="E164" s="1049"/>
      <c r="F164" s="1050"/>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8"/>
      <c r="B165" s="1049"/>
      <c r="C165" s="1049"/>
      <c r="D165" s="1049"/>
      <c r="E165" s="1049"/>
      <c r="F165" s="1050"/>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8"/>
      <c r="B166" s="1049"/>
      <c r="C166" s="1049"/>
      <c r="D166" s="1049"/>
      <c r="E166" s="1049"/>
      <c r="F166" s="1050"/>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8"/>
      <c r="B167" s="1049"/>
      <c r="C167" s="1049"/>
      <c r="D167" s="1049"/>
      <c r="E167" s="1049"/>
      <c r="F167" s="1050"/>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8"/>
      <c r="B168" s="1049"/>
      <c r="C168" s="1049"/>
      <c r="D168" s="1049"/>
      <c r="E168" s="1049"/>
      <c r="F168" s="1050"/>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8"/>
      <c r="B169" s="1049"/>
      <c r="C169" s="1049"/>
      <c r="D169" s="1049"/>
      <c r="E169" s="1049"/>
      <c r="F169" s="1050"/>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8"/>
      <c r="B170" s="1049"/>
      <c r="C170" s="1049"/>
      <c r="D170" s="1049"/>
      <c r="E170" s="1049"/>
      <c r="F170" s="1050"/>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8"/>
      <c r="B171" s="1049"/>
      <c r="C171" s="1049"/>
      <c r="D171" s="1049"/>
      <c r="E171" s="1049"/>
      <c r="F171" s="1050"/>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8"/>
      <c r="B172" s="1049"/>
      <c r="C172" s="1049"/>
      <c r="D172" s="1049"/>
      <c r="E172" s="1049"/>
      <c r="F172" s="1050"/>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48"/>
      <c r="B174" s="1049"/>
      <c r="C174" s="1049"/>
      <c r="D174" s="1049"/>
      <c r="E174" s="1049"/>
      <c r="F174" s="1050"/>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8"/>
      <c r="B175" s="1049"/>
      <c r="C175" s="1049"/>
      <c r="D175" s="1049"/>
      <c r="E175" s="1049"/>
      <c r="F175" s="1050"/>
      <c r="G175" s="814"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4"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8"/>
      <c r="B176" s="1049"/>
      <c r="C176" s="1049"/>
      <c r="D176" s="1049"/>
      <c r="E176" s="1049"/>
      <c r="F176" s="1050"/>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48"/>
      <c r="B177" s="1049"/>
      <c r="C177" s="1049"/>
      <c r="D177" s="1049"/>
      <c r="E177" s="1049"/>
      <c r="F177" s="1050"/>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8"/>
      <c r="B178" s="1049"/>
      <c r="C178" s="1049"/>
      <c r="D178" s="1049"/>
      <c r="E178" s="1049"/>
      <c r="F178" s="1050"/>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8"/>
      <c r="B179" s="1049"/>
      <c r="C179" s="1049"/>
      <c r="D179" s="1049"/>
      <c r="E179" s="1049"/>
      <c r="F179" s="1050"/>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8"/>
      <c r="B180" s="1049"/>
      <c r="C180" s="1049"/>
      <c r="D180" s="1049"/>
      <c r="E180" s="1049"/>
      <c r="F180" s="1050"/>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8"/>
      <c r="B181" s="1049"/>
      <c r="C181" s="1049"/>
      <c r="D181" s="1049"/>
      <c r="E181" s="1049"/>
      <c r="F181" s="1050"/>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8"/>
      <c r="B182" s="1049"/>
      <c r="C182" s="1049"/>
      <c r="D182" s="1049"/>
      <c r="E182" s="1049"/>
      <c r="F182" s="1050"/>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8"/>
      <c r="B183" s="1049"/>
      <c r="C183" s="1049"/>
      <c r="D183" s="1049"/>
      <c r="E183" s="1049"/>
      <c r="F183" s="1050"/>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8"/>
      <c r="B184" s="1049"/>
      <c r="C184" s="1049"/>
      <c r="D184" s="1049"/>
      <c r="E184" s="1049"/>
      <c r="F184" s="1050"/>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8"/>
      <c r="B185" s="1049"/>
      <c r="C185" s="1049"/>
      <c r="D185" s="1049"/>
      <c r="E185" s="1049"/>
      <c r="F185" s="1050"/>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48"/>
      <c r="B187" s="1049"/>
      <c r="C187" s="1049"/>
      <c r="D187" s="1049"/>
      <c r="E187" s="1049"/>
      <c r="F187" s="1050"/>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8"/>
      <c r="B188" s="1049"/>
      <c r="C188" s="1049"/>
      <c r="D188" s="1049"/>
      <c r="E188" s="1049"/>
      <c r="F188" s="1050"/>
      <c r="G188" s="814"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4"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8"/>
      <c r="B189" s="1049"/>
      <c r="C189" s="1049"/>
      <c r="D189" s="1049"/>
      <c r="E189" s="1049"/>
      <c r="F189" s="1050"/>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48"/>
      <c r="B190" s="1049"/>
      <c r="C190" s="1049"/>
      <c r="D190" s="1049"/>
      <c r="E190" s="1049"/>
      <c r="F190" s="1050"/>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8"/>
      <c r="B191" s="1049"/>
      <c r="C191" s="1049"/>
      <c r="D191" s="1049"/>
      <c r="E191" s="1049"/>
      <c r="F191" s="1050"/>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8"/>
      <c r="B192" s="1049"/>
      <c r="C192" s="1049"/>
      <c r="D192" s="1049"/>
      <c r="E192" s="1049"/>
      <c r="F192" s="1050"/>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8"/>
      <c r="B193" s="1049"/>
      <c r="C193" s="1049"/>
      <c r="D193" s="1049"/>
      <c r="E193" s="1049"/>
      <c r="F193" s="1050"/>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8"/>
      <c r="B194" s="1049"/>
      <c r="C194" s="1049"/>
      <c r="D194" s="1049"/>
      <c r="E194" s="1049"/>
      <c r="F194" s="1050"/>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8"/>
      <c r="B195" s="1049"/>
      <c r="C195" s="1049"/>
      <c r="D195" s="1049"/>
      <c r="E195" s="1049"/>
      <c r="F195" s="1050"/>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8"/>
      <c r="B196" s="1049"/>
      <c r="C196" s="1049"/>
      <c r="D196" s="1049"/>
      <c r="E196" s="1049"/>
      <c r="F196" s="1050"/>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8"/>
      <c r="B197" s="1049"/>
      <c r="C197" s="1049"/>
      <c r="D197" s="1049"/>
      <c r="E197" s="1049"/>
      <c r="F197" s="1050"/>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8"/>
      <c r="B198" s="1049"/>
      <c r="C198" s="1049"/>
      <c r="D198" s="1049"/>
      <c r="E198" s="1049"/>
      <c r="F198" s="1050"/>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48"/>
      <c r="B200" s="1049"/>
      <c r="C200" s="1049"/>
      <c r="D200" s="1049"/>
      <c r="E200" s="1049"/>
      <c r="F200" s="1050"/>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8"/>
      <c r="B201" s="1049"/>
      <c r="C201" s="1049"/>
      <c r="D201" s="1049"/>
      <c r="E201" s="1049"/>
      <c r="F201" s="1050"/>
      <c r="G201" s="814"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4"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8"/>
      <c r="B202" s="1049"/>
      <c r="C202" s="1049"/>
      <c r="D202" s="1049"/>
      <c r="E202" s="1049"/>
      <c r="F202" s="1050"/>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48"/>
      <c r="B203" s="1049"/>
      <c r="C203" s="1049"/>
      <c r="D203" s="1049"/>
      <c r="E203" s="1049"/>
      <c r="F203" s="1050"/>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8"/>
      <c r="B204" s="1049"/>
      <c r="C204" s="1049"/>
      <c r="D204" s="1049"/>
      <c r="E204" s="1049"/>
      <c r="F204" s="1050"/>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8"/>
      <c r="B205" s="1049"/>
      <c r="C205" s="1049"/>
      <c r="D205" s="1049"/>
      <c r="E205" s="1049"/>
      <c r="F205" s="1050"/>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8"/>
      <c r="B206" s="1049"/>
      <c r="C206" s="1049"/>
      <c r="D206" s="1049"/>
      <c r="E206" s="1049"/>
      <c r="F206" s="1050"/>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8"/>
      <c r="B207" s="1049"/>
      <c r="C207" s="1049"/>
      <c r="D207" s="1049"/>
      <c r="E207" s="1049"/>
      <c r="F207" s="1050"/>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8"/>
      <c r="B208" s="1049"/>
      <c r="C208" s="1049"/>
      <c r="D208" s="1049"/>
      <c r="E208" s="1049"/>
      <c r="F208" s="1050"/>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8"/>
      <c r="B209" s="1049"/>
      <c r="C209" s="1049"/>
      <c r="D209" s="1049"/>
      <c r="E209" s="1049"/>
      <c r="F209" s="1050"/>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8"/>
      <c r="B210" s="1049"/>
      <c r="C210" s="1049"/>
      <c r="D210" s="1049"/>
      <c r="E210" s="1049"/>
      <c r="F210" s="1050"/>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8"/>
      <c r="B211" s="1049"/>
      <c r="C211" s="1049"/>
      <c r="D211" s="1049"/>
      <c r="E211" s="1049"/>
      <c r="F211" s="1050"/>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8" customFormat="1" ht="24.75" customHeight="1" thickBot="1"/>
    <row r="214" spans="1:50" ht="30" customHeight="1">
      <c r="A214" s="1045" t="s">
        <v>28</v>
      </c>
      <c r="B214" s="1046"/>
      <c r="C214" s="1046"/>
      <c r="D214" s="1046"/>
      <c r="E214" s="1046"/>
      <c r="F214" s="1047"/>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8"/>
      <c r="B215" s="1049"/>
      <c r="C215" s="1049"/>
      <c r="D215" s="1049"/>
      <c r="E215" s="1049"/>
      <c r="F215" s="1050"/>
      <c r="G215" s="814"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4"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8"/>
      <c r="B216" s="1049"/>
      <c r="C216" s="1049"/>
      <c r="D216" s="1049"/>
      <c r="E216" s="1049"/>
      <c r="F216" s="1050"/>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48"/>
      <c r="B217" s="1049"/>
      <c r="C217" s="1049"/>
      <c r="D217" s="1049"/>
      <c r="E217" s="1049"/>
      <c r="F217" s="1050"/>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8"/>
      <c r="B218" s="1049"/>
      <c r="C218" s="1049"/>
      <c r="D218" s="1049"/>
      <c r="E218" s="1049"/>
      <c r="F218" s="1050"/>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8"/>
      <c r="B219" s="1049"/>
      <c r="C219" s="1049"/>
      <c r="D219" s="1049"/>
      <c r="E219" s="1049"/>
      <c r="F219" s="1050"/>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8"/>
      <c r="B220" s="1049"/>
      <c r="C220" s="1049"/>
      <c r="D220" s="1049"/>
      <c r="E220" s="1049"/>
      <c r="F220" s="1050"/>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8"/>
      <c r="B221" s="1049"/>
      <c r="C221" s="1049"/>
      <c r="D221" s="1049"/>
      <c r="E221" s="1049"/>
      <c r="F221" s="1050"/>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8"/>
      <c r="B222" s="1049"/>
      <c r="C222" s="1049"/>
      <c r="D222" s="1049"/>
      <c r="E222" s="1049"/>
      <c r="F222" s="1050"/>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8"/>
      <c r="B223" s="1049"/>
      <c r="C223" s="1049"/>
      <c r="D223" s="1049"/>
      <c r="E223" s="1049"/>
      <c r="F223" s="1050"/>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8"/>
      <c r="B224" s="1049"/>
      <c r="C224" s="1049"/>
      <c r="D224" s="1049"/>
      <c r="E224" s="1049"/>
      <c r="F224" s="1050"/>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8"/>
      <c r="B225" s="1049"/>
      <c r="C225" s="1049"/>
      <c r="D225" s="1049"/>
      <c r="E225" s="1049"/>
      <c r="F225" s="1050"/>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48"/>
      <c r="B227" s="1049"/>
      <c r="C227" s="1049"/>
      <c r="D227" s="1049"/>
      <c r="E227" s="1049"/>
      <c r="F227" s="1050"/>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8"/>
      <c r="B228" s="1049"/>
      <c r="C228" s="1049"/>
      <c r="D228" s="1049"/>
      <c r="E228" s="1049"/>
      <c r="F228" s="1050"/>
      <c r="G228" s="814"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4"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8"/>
      <c r="B229" s="1049"/>
      <c r="C229" s="1049"/>
      <c r="D229" s="1049"/>
      <c r="E229" s="1049"/>
      <c r="F229" s="1050"/>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48"/>
      <c r="B230" s="1049"/>
      <c r="C230" s="1049"/>
      <c r="D230" s="1049"/>
      <c r="E230" s="1049"/>
      <c r="F230" s="1050"/>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8"/>
      <c r="B231" s="1049"/>
      <c r="C231" s="1049"/>
      <c r="D231" s="1049"/>
      <c r="E231" s="1049"/>
      <c r="F231" s="1050"/>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8"/>
      <c r="B232" s="1049"/>
      <c r="C232" s="1049"/>
      <c r="D232" s="1049"/>
      <c r="E232" s="1049"/>
      <c r="F232" s="1050"/>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8"/>
      <c r="B233" s="1049"/>
      <c r="C233" s="1049"/>
      <c r="D233" s="1049"/>
      <c r="E233" s="1049"/>
      <c r="F233" s="1050"/>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8"/>
      <c r="B234" s="1049"/>
      <c r="C234" s="1049"/>
      <c r="D234" s="1049"/>
      <c r="E234" s="1049"/>
      <c r="F234" s="1050"/>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8"/>
      <c r="B235" s="1049"/>
      <c r="C235" s="1049"/>
      <c r="D235" s="1049"/>
      <c r="E235" s="1049"/>
      <c r="F235" s="1050"/>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8"/>
      <c r="B236" s="1049"/>
      <c r="C236" s="1049"/>
      <c r="D236" s="1049"/>
      <c r="E236" s="1049"/>
      <c r="F236" s="1050"/>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8"/>
      <c r="B237" s="1049"/>
      <c r="C237" s="1049"/>
      <c r="D237" s="1049"/>
      <c r="E237" s="1049"/>
      <c r="F237" s="1050"/>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8"/>
      <c r="B238" s="1049"/>
      <c r="C238" s="1049"/>
      <c r="D238" s="1049"/>
      <c r="E238" s="1049"/>
      <c r="F238" s="1050"/>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48"/>
      <c r="B240" s="1049"/>
      <c r="C240" s="1049"/>
      <c r="D240" s="1049"/>
      <c r="E240" s="1049"/>
      <c r="F240" s="1050"/>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8"/>
      <c r="B241" s="1049"/>
      <c r="C241" s="1049"/>
      <c r="D241" s="1049"/>
      <c r="E241" s="1049"/>
      <c r="F241" s="1050"/>
      <c r="G241" s="814"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4"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8"/>
      <c r="B242" s="1049"/>
      <c r="C242" s="1049"/>
      <c r="D242" s="1049"/>
      <c r="E242" s="1049"/>
      <c r="F242" s="1050"/>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48"/>
      <c r="B243" s="1049"/>
      <c r="C243" s="1049"/>
      <c r="D243" s="1049"/>
      <c r="E243" s="1049"/>
      <c r="F243" s="1050"/>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8"/>
      <c r="B244" s="1049"/>
      <c r="C244" s="1049"/>
      <c r="D244" s="1049"/>
      <c r="E244" s="1049"/>
      <c r="F244" s="1050"/>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8"/>
      <c r="B245" s="1049"/>
      <c r="C245" s="1049"/>
      <c r="D245" s="1049"/>
      <c r="E245" s="1049"/>
      <c r="F245" s="1050"/>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8"/>
      <c r="B246" s="1049"/>
      <c r="C246" s="1049"/>
      <c r="D246" s="1049"/>
      <c r="E246" s="1049"/>
      <c r="F246" s="1050"/>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8"/>
      <c r="B247" s="1049"/>
      <c r="C247" s="1049"/>
      <c r="D247" s="1049"/>
      <c r="E247" s="1049"/>
      <c r="F247" s="1050"/>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8"/>
      <c r="B248" s="1049"/>
      <c r="C248" s="1049"/>
      <c r="D248" s="1049"/>
      <c r="E248" s="1049"/>
      <c r="F248" s="1050"/>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8"/>
      <c r="B249" s="1049"/>
      <c r="C249" s="1049"/>
      <c r="D249" s="1049"/>
      <c r="E249" s="1049"/>
      <c r="F249" s="1050"/>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8"/>
      <c r="B250" s="1049"/>
      <c r="C250" s="1049"/>
      <c r="D250" s="1049"/>
      <c r="E250" s="1049"/>
      <c r="F250" s="1050"/>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8"/>
      <c r="B251" s="1049"/>
      <c r="C251" s="1049"/>
      <c r="D251" s="1049"/>
      <c r="E251" s="1049"/>
      <c r="F251" s="1050"/>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48"/>
      <c r="B253" s="1049"/>
      <c r="C253" s="1049"/>
      <c r="D253" s="1049"/>
      <c r="E253" s="1049"/>
      <c r="F253" s="1050"/>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8"/>
      <c r="B254" s="1049"/>
      <c r="C254" s="1049"/>
      <c r="D254" s="1049"/>
      <c r="E254" s="1049"/>
      <c r="F254" s="1050"/>
      <c r="G254" s="814"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4"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8"/>
      <c r="B255" s="1049"/>
      <c r="C255" s="1049"/>
      <c r="D255" s="1049"/>
      <c r="E255" s="1049"/>
      <c r="F255" s="1050"/>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48"/>
      <c r="B256" s="1049"/>
      <c r="C256" s="1049"/>
      <c r="D256" s="1049"/>
      <c r="E256" s="1049"/>
      <c r="F256" s="1050"/>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8"/>
      <c r="B257" s="1049"/>
      <c r="C257" s="1049"/>
      <c r="D257" s="1049"/>
      <c r="E257" s="1049"/>
      <c r="F257" s="1050"/>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8"/>
      <c r="B258" s="1049"/>
      <c r="C258" s="1049"/>
      <c r="D258" s="1049"/>
      <c r="E258" s="1049"/>
      <c r="F258" s="1050"/>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8"/>
      <c r="B259" s="1049"/>
      <c r="C259" s="1049"/>
      <c r="D259" s="1049"/>
      <c r="E259" s="1049"/>
      <c r="F259" s="1050"/>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8"/>
      <c r="B260" s="1049"/>
      <c r="C260" s="1049"/>
      <c r="D260" s="1049"/>
      <c r="E260" s="1049"/>
      <c r="F260" s="1050"/>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8"/>
      <c r="B261" s="1049"/>
      <c r="C261" s="1049"/>
      <c r="D261" s="1049"/>
      <c r="E261" s="1049"/>
      <c r="F261" s="1050"/>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8"/>
      <c r="B262" s="1049"/>
      <c r="C262" s="1049"/>
      <c r="D262" s="1049"/>
      <c r="E262" s="1049"/>
      <c r="F262" s="1050"/>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8"/>
      <c r="B263" s="1049"/>
      <c r="C263" s="1049"/>
      <c r="D263" s="1049"/>
      <c r="E263" s="1049"/>
      <c r="F263" s="1050"/>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8"/>
      <c r="B264" s="1049"/>
      <c r="C264" s="1049"/>
      <c r="D264" s="1049"/>
      <c r="E264" s="1049"/>
      <c r="F264" s="1050"/>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2020-09-23T03:03:21Z</dcterms:modified>
</cp:coreProperties>
</file>