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<sst xmlns="http://schemas.openxmlformats.org/spreadsheetml/2006/main" count="2902" uniqueCount="627">
  <si>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</si>
  <si>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</si>
  <si>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</si>
  <si>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</si>
  <si>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</si>
  <si>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</si>
  <si>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</si>
  <si>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</si>
  <si>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</si>
  <si>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</si>
  <si>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</si>
  <si>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</si>
  <si>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</si>
  <si>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</si>
  <si>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</si>
  <si>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</si>
  <si>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</si>
  <si>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</si>
  <si>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</si>
  <si>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</si>
  <si>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</si>
  <si>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</si>
  <si>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</si>
  <si>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</si>
  <si>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</si>
  <si>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</si>
  <si>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</si>
  <si>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</si>
  <si>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</si>
  <si>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</si>
  <si>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</si>
  <si>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</si>
  <si>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</si>
  <si>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</si>
  <si>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</si>
  <si>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</si>
  <si>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</si>
  <si>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</si>
  <si>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</si>
  <si>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</si>
  <si>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</si>
  <si>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</si>
  <si>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</si>
  <si>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</si>
  <si>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</si>
  <si>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</si>
  <si>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</si>
  <si>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</si>
  <si>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</si>
  <si>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</si>
  <si>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</si>
  <si>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</si>
  <si>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</si>
  <si>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</si>
  <si>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</si>
  <si>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</si>
  <si>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</si>
  <si>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</si>
  <si>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</si>
  <si>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</si>
  <si>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</si>
  <si>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</si>
  <si>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</si>
  <si>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</si>
  <si>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</si>
  <si>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</si>
  <si>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</si>
  <si>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</si>
  <si>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</si>
  <si>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</si>
  <si>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</si>
  <si>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</si>
  <si>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</si>
  <si>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</si>
  <si>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</si>
  <si>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</si>
  <si>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</si>
  <si>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</si>
  <si>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</si>
  <si>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</si>
  <si>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</si>
  <si>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</si>
  <si>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</si>
  <si>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</si>
  <si>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</si>
  <si>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</si>
  <si>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</si>
  <si>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</si>
  <si>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</si>
  <si>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</si>
  <si>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</si>
  <si>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</si>
  <si>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</si>
  <si>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</si>
  <si>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</si>
  <si>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</si>
  <si>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</si>
  <si>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</si>
  <si>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</si>
  <si>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</si>
  <si>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</si>
  <si>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</si>
  <si>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</si>
  <si>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</si>
  <si>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</si>
  <si>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</si>
  <si>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</si>
  <si>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</si>
  <si>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</si>
  <si>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</si>
  <si>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</si>
  <si>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</si>
  <si>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</si>
  <si>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</si>
  <si>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</si>
  <si>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</si>
  <si>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</si>
  <si>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</si>
  <si>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</si>
  <si>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</si>
  <si>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</si>
  <si>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</si>
  <si>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</si>
  <si>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</si>
  <si>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</si>
  <si>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</si>
  <si>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</si>
  <si>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</si>
  <si>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</si>
  <si>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</si>
  <si>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</si>
  <si>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</si>
  <si>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</si>
  <si>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</si>
  <si>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</si>
  <si>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</si>
  <si>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</si>
  <si>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</si>
  <si>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</si>
  <si>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</si>
  <si>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</si>
  <si>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</si>
  <si>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</si>
  <si>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</si>
  <si>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</si>
  <si>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</si>
  <si>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</si>
  <si>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</si>
  <si>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</si>
  <si>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</si>
  <si>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</si>
  <si>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</si>
  <si>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</si>
  <si>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</si>
  <si>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</si>
  <si>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</si>
  <si>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</si>
  <si>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</si>
  <si>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</si>
  <si>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</si>
  <si>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</si>
  <si>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</si>
  <si>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</si>
  <si>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</si>
  <si>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</si>
  <si>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</si>
  <si>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</si>
  <si>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</si>
  <si>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</si>
  <si>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</si>
  <si>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</si>
  <si>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</si>
  <si>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</si>
  <si>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</si>
  <si>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</si>
  <si>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</si>
  <si>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</si>
  <si>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</si>
  <si>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</si>
  <si>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</si>
  <si>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</si>
  <si>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</si>
  <si>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</si>
  <si>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</si>
  <si>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</si>
  <si>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</si>
  <si>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</si>
  <si>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</si>
  <si>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</si>
  <si>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</si>
  <si>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</si>
  <si>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</si>
  <si>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</si>
  <si>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</si>
  <si>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</si>
  <si>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</si>
  <si>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</si>
  <si>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</si>
  <si>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</si>
  <si>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</si>
  <si>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</si>
  <si>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</si>
  <si>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</si>
  <si>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</si>
  <si>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</si>
  <si>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</si>
  <si>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</si>
  <si>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</si>
  <si>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</si>
  <si>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</si>
  <si>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</si>
  <si>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</si>
  <si>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</si>
  <si>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</si>
  <si>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</si>
  <si>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</si>
  <si>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</si>
  <si>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</si>
  <si>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</si>
  <si>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</si>
  <si>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</si>
  <si>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</si>
  <si>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</si>
  <si>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</si>
  <si>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</si>
  <si>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</si>
  <si>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</si>
  <si>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</si>
  <si>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</si>
  <si>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</si>
  <si>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</si>
  <si>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</si>
  <si>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</si>
  <si>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</si>
  <si>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</si>
  <si>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</si>
  <si>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</si>
  <si>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</si>
  <si>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</si>
  <si>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</si>
  <si>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</si>
  <si>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</si>
  <si>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</si>
  <si>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</si>
  <si>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</si>
  <si>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</si>
  <si>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</si>
  <si>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</si>
  <si>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</si>
  <si>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</si>
  <si>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</si>
  <si>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</si>
  <si>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</si>
  <si>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</si>
  <si>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</si>
  <si>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</si>
  <si>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</si>
  <si>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</si>
  <si>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</si>
  <si>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</si>
  <si>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</si>
  <si>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</si>
  <si>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</si>
  <si>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</si>
  <si>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</si>
  <si>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</si>
  <si>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</si>
  <si>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</si>
  <si>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</si>
  <si>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</si>
  <si>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</si>
  <si>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</si>
  <si>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</si>
  <si>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</si>
  <si>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</si>
  <si>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</si>
  <si>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</si>
  <si>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</si>
  <si>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</si>
  <si>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</si>
  <si>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</si>
  <si>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</si>
  <si>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</si>
  <si>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</si>
  <si>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</si>
  <si>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</si>
  <si>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</si>
  <si>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</si>
  <si>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</si>
  <si>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</si>
  <si>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</si>
  <si>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</si>
  <si>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</si>
  <si>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</si>
  <si>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</si>
  <si>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</si>
  <si>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</si>
  <si>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</si>
  <si>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</si>
  <si>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</si>
  <si>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</si>
  <si>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</si>
  <si>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</si>
  <si>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</si>
  <si>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</si>
  <si>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</si>
  <si>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</si>
  <si>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</si>
  <si>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</si>
  <si>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</si>
  <si>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</si>
  <si>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</si>
  <si>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</si>
  <si>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</si>
  <si>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</si>
  <si>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</si>
  <si>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</si>
  <si>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</si>
  <si>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</si>
  <si>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</si>
  <si>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</si>
  <si>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</si>
  <si>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</si>
  <si>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</si>
  <si>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</si>
  <si>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</si>
  <si>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</si>
  <si>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</si>
  <si>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</si>
  <si>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</si>
  <si>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</si>
  <si>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</si>
  <si>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</si>
  <si>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</si>
  <si>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</si>
  <si>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</si>
  <si>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</si>
  <si>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</si>
  <si>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</si>
  <si>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</si>
  <si>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</si>
  <si>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</si>
  <si>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</si>
  <si>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</si>
  <si>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</si>
  <si>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</si>
  <si>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</si>
  <si>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</si>
  <si>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</si>
  <si>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</si>
  <si>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</si>
  <si>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</si>
  <si>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</si>
  <si>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</si>
  <si>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</si>
  <si>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</si>
  <si>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</si>
  <si>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</si>
  <si>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</si>
  <si>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</si>
  <si>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</si>
  <si>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</si>
  <si>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</si>
  <si>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</si>
  <si>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</si>
  <si>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</si>
  <si>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</si>
  <si>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</si>
  <si>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</si>
  <si>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</si>
  <si>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</si>
  <si>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</si>
  <si>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</si>
  <si>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</si>
  <si>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</si>
  <si>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</si>
  <si>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</si>
  <si>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</si>
  <si>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</si>
  <si>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</si>
  <si>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</si>
  <si>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</si>
  <si>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</si>
  <si>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</si>
  <si>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</si>
  <si>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</si>
  <si>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</si>
  <si>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</si>
  <si>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</si>
  <si>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</si>
  <si>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</si>
  <si>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</si>
  <si>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</si>
  <si>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</si>
  <si>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</si>
  <si>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</si>
  <si>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</si>
  <si>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</si>
  <si>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</si>
  <si>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</si>
  <si>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</si>
  <si>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</si>
  <si>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</si>
  <si>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</si>
  <si>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</si>
  <si>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</si>
  <si>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</si>
  <si>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</si>
  <si>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</si>
  <si>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</si>
  <si>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</si>
  <si>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</si>
  <si>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</si>
  <si>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</si>
  <si>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</si>
  <si>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</si>
  <si>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</si>
  <si>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</si>
  <si>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</si>
  <si>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</si>
  <si>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</si>
  <si>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</si>
  <si>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</si>
  <si>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</si>
  <si>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</si>
  <si>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</si>
  <si>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</si>
  <si>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</si>
  <si>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</si>
  <si>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</si>
  <si>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</si>
  <si>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</si>
  <si>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</si>
  <si>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</si>
  <si>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</si>
  <si>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</si>
  <si>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</si>
  <si>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</si>
  <si>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</si>
  <si>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</si>
  <si>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</si>
  <si>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</si>
  <si>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</si>
  <si>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</si>
  <si>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</si>
  <si>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</si>
  <si>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</si>
  <si>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</si>
  <si>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</si>
  <si>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</si>
  <si>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</si>
  <si>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</si>
  <si>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</si>
  <si>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</si>
  <si>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</si>
  <si>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</si>
  <si>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</si>
  <si>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</si>
  <si>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</si>
  <si>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</si>
  <si>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</si>
  <si>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</si>
  <si>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</si>
  <si>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</si>
  <si>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</si>
  <si>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</si>
  <si>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</si>
  <si>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</si>
  <si>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</si>
  <si>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</si>
  <si>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</si>
  <si>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</si>
  <si>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</si>
  <si>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</si>
  <si>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</si>
  <si>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</si>
  <si>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</si>
  <si>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</si>
  <si>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</si>
  <si>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</si>
  <si>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</si>
  <si>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</si>
  <si>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</si>
  <si>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</si>
  <si>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</si>
  <si>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</si>
  <si>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</si>
  <si>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</si>
  <si>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</si>
  <si>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</si>
  <si>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</si>
  <si>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</si>
  <si>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</si>
  <si>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</si>
  <si>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</si>
  <si>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</si>
  <si>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</si>
  <si>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</si>
  <si>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</si>
  <si>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</si>
  <si>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</si>
  <si>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</si>
  <si>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</si>
  <si>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</si>
  <si>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</si>
  <si>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</si>
  <si>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</si>
  <si>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</si>
  <si>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</si>
  <si>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</si>
  <si>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</si>
  <si>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</si>
  <si>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</si>
  <si>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</si>
  <si>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</si>
  <si>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</si>
  <si>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</si>
  <si>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</si>
  <si>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</si>
  <si>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</si>
  <si>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</si>
  <si>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</si>
  <si>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</si>
  <si>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</si>
  <si>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</si>
  <si>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</si>
  <si>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</si>
  <si>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</si>
  <si>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</si>
  <si>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</si>
  <si>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</si>
  <si>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</si>
  <si>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</si>
  <si>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</si>
  <si>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</si>
  <si>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</si>
  <si>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</si>
  <si>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</si>
  <si>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</si>
  <si>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</si>
  <si>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</si>
  <si>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</si>
  <si>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</si>
  <si>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</si>
  <si>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</si>
  <si>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</si>
  <si>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</si>
  <si>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</si>
  <si>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</si>
  <si>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</si>
  <si>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</si>
  <si>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</si>
  <si>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</si>
  <si>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</si>
  <si>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</si>
  <si>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</si>
  <si>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</si>
  <si>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</si>
  <si>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</si>
  <si>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</si>
  <si>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</si>
  <si>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</si>
  <si>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</si>
  <si>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</si>
  <si>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経済協力開発機構（ＯＥＣＤ）開発関連拠出金</t>
    <phoneticPr fontId="5"/>
  </si>
  <si>
    <t>国際協力局</t>
    <phoneticPr fontId="5"/>
  </si>
  <si>
    <t>開発協力企画室</t>
    <phoneticPr fontId="5"/>
  </si>
  <si>
    <t>室長　森健朗</t>
    <rPh sb="0" eb="2">
      <t>シツチョウ</t>
    </rPh>
    <rPh sb="3" eb="4">
      <t>モリ</t>
    </rPh>
    <rPh sb="4" eb="5">
      <t>ケン</t>
    </rPh>
    <rPh sb="5" eb="6">
      <t>ロウ</t>
    </rPh>
    <phoneticPr fontId="5"/>
  </si>
  <si>
    <t>○</t>
  </si>
  <si>
    <t>外務省設置法第４条第３項</t>
    <phoneticPr fontId="5"/>
  </si>
  <si>
    <t>事務局からの要請</t>
    <phoneticPr fontId="5"/>
  </si>
  <si>
    <t>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phoneticPr fontId="5"/>
  </si>
  <si>
    <t>我が国は，１９９５年以来，毎年ＤＡＣに拠出することにより，援助効果向上他，我が国の優先分野ないし比較優位を踏まえた活動に積極的に関与している。令和元年度拠出金は，革新的資金調達に関するイベント開催・報告書作成及びＤＡＣ開発協力対日相互レビューに活用されている。</t>
    <rPh sb="71" eb="73">
      <t>レイワ</t>
    </rPh>
    <rPh sb="73" eb="75">
      <t>ガンネン</t>
    </rPh>
    <rPh sb="104" eb="105">
      <t>オヨ</t>
    </rPh>
    <rPh sb="109" eb="111">
      <t>カイハツ</t>
    </rPh>
    <rPh sb="111" eb="113">
      <t>キョウリョク</t>
    </rPh>
    <rPh sb="113" eb="115">
      <t>タイニチ</t>
    </rPh>
    <rPh sb="115" eb="117">
      <t>ソウゴ</t>
    </rPh>
    <phoneticPr fontId="5"/>
  </si>
  <si>
    <t>-</t>
  </si>
  <si>
    <t>政府開発援助経済協力国際機関等拠出金</t>
    <phoneticPr fontId="5"/>
  </si>
  <si>
    <t>我が国の優先分野のDAC活動への反映</t>
    <phoneticPr fontId="5"/>
  </si>
  <si>
    <t>DAC事務局職員における日本人の割合を，DAC任意拠出金全体に占める日本の拠出比率（2017-18年0.45%）以上とする</t>
    <phoneticPr fontId="5"/>
  </si>
  <si>
    <t>DAC事務局職員に占める日本人職員の割合</t>
    <phoneticPr fontId="5"/>
  </si>
  <si>
    <t>OECD作成資料Staff Profile及びOECD代表部調べ</t>
    <phoneticPr fontId="5"/>
  </si>
  <si>
    <t>DAC事務局幹部職員における日本人幹部職員数の割合を，DAC任意拠出金全体に占める日本の拠出比率（2017-18年0.45%）以上とする</t>
    <phoneticPr fontId="5"/>
  </si>
  <si>
    <t>DAC事務局幹部職員（Ａ５以上）に占める日本人幹部職員の割合</t>
    <phoneticPr fontId="5"/>
  </si>
  <si>
    <t>我が国ＤＡＣ拠出金により実施されたプロジェクト数</t>
    <phoneticPr fontId="5"/>
  </si>
  <si>
    <t>プロジェクト数</t>
    <rPh sb="6" eb="7">
      <t>スウ</t>
    </rPh>
    <phoneticPr fontId="5"/>
  </si>
  <si>
    <t>執行額／プロジェクト数　　　　　　　　　　　　</t>
    <phoneticPr fontId="5"/>
  </si>
  <si>
    <t>千円</t>
    <rPh sb="0" eb="2">
      <t>センエン</t>
    </rPh>
    <phoneticPr fontId="5"/>
  </si>
  <si>
    <t>12,437千円/1件</t>
    <phoneticPr fontId="5"/>
  </si>
  <si>
    <t>8,394千円/1件</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</si>
  <si>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</si>
  <si>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</si>
  <si>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本拠出金は，持続的，包摂的かつ持続可能な経済成長，貧困撲滅，途上国の人々の生活水準の改善を含む，持続可能な開発のための2030アジェンダの実施に貢献するための，開発協力・政策促進を目的とした援助統計，相互レビュー，援助の質の向上等に関するDACの活動に充てられる。本拠出金を通じてＤＡＣの活動に参画することで，日本の重要政策を国際的な潮流に反映させる。</t>
    <phoneticPr fontId="5"/>
  </si>
  <si>
    <t>途上国への援助の量的拡大と質的向上はじめDACの目的は国際社会の平和と繁栄につながり，社会のニーズを反映。</t>
    <phoneticPr fontId="5"/>
  </si>
  <si>
    <t>国際機関への拠出であり，政府が行うべきもの。</t>
    <phoneticPr fontId="5"/>
  </si>
  <si>
    <t>開発援助の国際場裡での議論・潮流作りに参画するためにも必要な事業。</t>
    <phoneticPr fontId="5"/>
  </si>
  <si>
    <t>‐</t>
  </si>
  <si>
    <t>無</t>
  </si>
  <si>
    <t>DACが提供するプログラムは拠出金を払うDACメンバーにも資するもの。</t>
    <phoneticPr fontId="5"/>
  </si>
  <si>
    <t>援助効果を議論するフォーラムであり，DACの活動自身も費用対効果が高いとされている。</t>
    <phoneticPr fontId="5"/>
  </si>
  <si>
    <t>ＤＡＣ加盟国が合意した活動を実施するための拠出であり，必要な経費に限定されている。</t>
    <phoneticPr fontId="5"/>
  </si>
  <si>
    <t>DACにおける議論や事業の成果物は加盟国に共有され，援助のあり方の検討等に十分活用されている。</t>
    <phoneticPr fontId="5"/>
  </si>
  <si>
    <t>我が国の優先分野に着実に取り組んでいる。</t>
    <phoneticPr fontId="5"/>
  </si>
  <si>
    <t>内部及び外部監査により事業の効率性がチェックされ，効率化が追求されている。</t>
    <phoneticPr fontId="5"/>
  </si>
  <si>
    <t>我が国の主張や優先分野がDACの活動に反映される等，目標に資するものとなっている。</t>
    <phoneticPr fontId="5"/>
  </si>
  <si>
    <t>本件事業については，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t>
    <phoneticPr fontId="5"/>
  </si>
  <si>
    <t>我が国の優先分野におけるDACの取組や理解を促進するため，DAC事務局と協議を行うことで，本件事業のより効果的な活用を追求していく。執行状況及び効率的な使用のあり方については，事業の開始後も含めDAC事務局との間でフォローしていく。</t>
    <phoneticPr fontId="5"/>
  </si>
  <si>
    <t>141</t>
    <phoneticPr fontId="5"/>
  </si>
  <si>
    <t>140</t>
    <phoneticPr fontId="5"/>
  </si>
  <si>
    <t>165</t>
    <phoneticPr fontId="5"/>
  </si>
  <si>
    <t>276</t>
    <phoneticPr fontId="5"/>
  </si>
  <si>
    <t>260</t>
    <phoneticPr fontId="5"/>
  </si>
  <si>
    <t>302</t>
    <phoneticPr fontId="5"/>
  </si>
  <si>
    <t>308</t>
    <phoneticPr fontId="5"/>
  </si>
  <si>
    <t>319</t>
    <phoneticPr fontId="5"/>
  </si>
  <si>
    <t>拠出金</t>
    <rPh sb="0" eb="3">
      <t>キョシュツキン</t>
    </rPh>
    <phoneticPr fontId="5"/>
  </si>
  <si>
    <t>プロジェクトの実施</t>
    <rPh sb="7" eb="9">
      <t>ジッシ</t>
    </rPh>
    <phoneticPr fontId="5"/>
  </si>
  <si>
    <t>経済協力開発機構・開発援助委員会（ＯＥＣＤ・ＤＡＣ）</t>
    <phoneticPr fontId="5"/>
  </si>
  <si>
    <t>プロジェクトの実施（革新的資金調達に関するイベント開催・報告書作成及びＤＡＣ開発協力対日相互レビュー）</t>
    <rPh sb="7" eb="9">
      <t>ジッシ</t>
    </rPh>
    <phoneticPr fontId="5"/>
  </si>
  <si>
    <t>その他</t>
    <rPh sb="0" eb="3">
      <t>ジッシ</t>
    </rPh>
    <phoneticPr fontId="5"/>
  </si>
  <si>
    <t>5,913千円/2件</t>
    <phoneticPr fontId="5"/>
  </si>
  <si>
    <t>-</t>
    <phoneticPr fontId="5"/>
  </si>
  <si>
    <t>-</t>
    <phoneticPr fontId="5"/>
  </si>
  <si>
    <t>DAC２カ年作業予算計画報告書
※令和元年度の拠出割合は未公表。公表され次第追記する。</t>
    <rPh sb="17" eb="19">
      <t>レイワ</t>
    </rPh>
    <rPh sb="19" eb="21">
      <t>ガンネン</t>
    </rPh>
    <rPh sb="21" eb="22">
      <t>ド</t>
    </rPh>
    <rPh sb="23" eb="25">
      <t>キョシュツ</t>
    </rPh>
    <rPh sb="25" eb="27">
      <t>ワリアイ</t>
    </rPh>
    <rPh sb="28" eb="31">
      <t>ミコウヒョウ</t>
    </rPh>
    <rPh sb="32" eb="34">
      <t>コウヒョウ</t>
    </rPh>
    <rPh sb="36" eb="38">
      <t>シダイ</t>
    </rPh>
    <rPh sb="38" eb="40">
      <t>ツイキ</t>
    </rPh>
    <phoneticPr fontId="5"/>
  </si>
  <si>
    <t>DAC任意拠出予算全体に占める我が国拠出の割合
※DACの活動における我が国優先分野の反映を含む我が国の影響力を測る上で拠出割合は重要な指標であるが、拠出金額は財務省や予算担当部局の判断によるものであり目標値を設定することが困難である。</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</si>
  <si>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</si>
  <si>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</si>
  <si>
    <t>引き続き適正な執行管理に努める。</t>
  </si>
  <si>
    <t>現状通り</t>
  </si>
  <si>
    <t>事業に必要な経費として増額要求したため。</t>
    <rPh sb="0" eb="2">
      <t>ジギョウ</t>
    </rPh>
    <rPh sb="3" eb="5">
      <t>ヒツヨウ</t>
    </rPh>
    <rPh sb="6" eb="8">
      <t>ケイヒ</t>
    </rPh>
    <rPh sb="11" eb="13">
      <t>ゾウガク</t>
    </rPh>
    <rPh sb="13" eb="1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</si>
</sst>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0</xdr:colOff>
      <xdr:row>745</xdr:row>
      <xdr:rowOff>20829</xdr:rowOff>
    </xdr:to>
    <xdr:sp macro="" textlink="">
      <xdr:nvSpPr>
        <xdr:cNvPr id="2" name="正方形/長方形 1">
          <a:extLst>
            <a:ext uri="{FF2B5EF4-FFF2-40B4-BE49-F238E27FC236}">
              <a16:creationId xmlns:a16="http://schemas.microsoft.com/office/drawing/2014/main" id="{1D03382E-B699-40DA-9769-A019ACEA33A1}"/>
            </a:ext>
          </a:extLst>
        </xdr:cNvPr>
        <xdr:cNvSpPr/>
      </xdr:nvSpPr>
      <xdr:spPr>
        <a:xfrm>
          <a:off x="3473258" y="40457197"/>
          <a:ext cx="3290454" cy="10791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21</xdr:col>
      <xdr:colOff>19243</xdr:colOff>
      <xdr:row>745</xdr:row>
      <xdr:rowOff>346364</xdr:rowOff>
    </xdr:from>
    <xdr:to>
      <xdr:col>35</xdr:col>
      <xdr:colOff>5435</xdr:colOff>
      <xdr:row>748</xdr:row>
      <xdr:rowOff>11207</xdr:rowOff>
    </xdr:to>
    <xdr:sp macro="" textlink="">
      <xdr:nvSpPr>
        <xdr:cNvPr id="3" name="正方形/長方形 2">
          <a:extLst>
            <a:ext uri="{FF2B5EF4-FFF2-40B4-BE49-F238E27FC236}">
              <a16:creationId xmlns:a16="http://schemas.microsoft.com/office/drawing/2014/main" id="{FAFFFEE1-EC4B-4840-BF58-B3181C307EAD}"/>
            </a:ext>
          </a:extLst>
        </xdr:cNvPr>
        <xdr:cNvSpPr/>
      </xdr:nvSpPr>
      <xdr:spPr>
        <a:xfrm>
          <a:off x="3858107" y="41861894"/>
          <a:ext cx="2545434" cy="723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19</xdr:col>
      <xdr:colOff>0</xdr:colOff>
      <xdr:row>751</xdr:row>
      <xdr:rowOff>0</xdr:rowOff>
    </xdr:from>
    <xdr:to>
      <xdr:col>37</xdr:col>
      <xdr:colOff>0</xdr:colOff>
      <xdr:row>754</xdr:row>
      <xdr:rowOff>20827</xdr:rowOff>
    </xdr:to>
    <xdr:sp macro="" textlink="">
      <xdr:nvSpPr>
        <xdr:cNvPr id="4" name="正方形/長方形 3">
          <a:extLst>
            <a:ext uri="{FF2B5EF4-FFF2-40B4-BE49-F238E27FC236}">
              <a16:creationId xmlns:a16="http://schemas.microsoft.com/office/drawing/2014/main" id="{FD32C981-EC54-4327-AD0F-19E1E9F56CD6}"/>
            </a:ext>
          </a:extLst>
        </xdr:cNvPr>
        <xdr:cNvSpPr/>
      </xdr:nvSpPr>
      <xdr:spPr>
        <a:xfrm>
          <a:off x="3473258" y="43641818"/>
          <a:ext cx="3290454" cy="10791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１２百万円</a:t>
          </a:r>
        </a:p>
      </xdr:txBody>
    </xdr:sp>
    <xdr:clientData/>
  </xdr:twoCellAnchor>
  <xdr:twoCellAnchor>
    <xdr:from>
      <xdr:col>24</xdr:col>
      <xdr:colOff>0</xdr:colOff>
      <xdr:row>748</xdr:row>
      <xdr:rowOff>125075</xdr:rowOff>
    </xdr:from>
    <xdr:to>
      <xdr:col>24</xdr:col>
      <xdr:colOff>1</xdr:colOff>
      <xdr:row>750</xdr:row>
      <xdr:rowOff>197096</xdr:rowOff>
    </xdr:to>
    <xdr:cxnSp macro="">
      <xdr:nvCxnSpPr>
        <xdr:cNvPr id="5" name="直線矢印コネクタ 4">
          <a:extLst>
            <a:ext uri="{FF2B5EF4-FFF2-40B4-BE49-F238E27FC236}">
              <a16:creationId xmlns:a16="http://schemas.microsoft.com/office/drawing/2014/main" id="{C6B5267D-50F3-4AB4-920E-A1729CB1A0DD}"/>
            </a:ext>
          </a:extLst>
        </xdr:cNvPr>
        <xdr:cNvCxnSpPr/>
      </xdr:nvCxnSpPr>
      <xdr:spPr>
        <a:xfrm flipH="1" flipV="1">
          <a:off x="4387273" y="42698939"/>
          <a:ext cx="1" cy="7839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748</xdr:row>
      <xdr:rowOff>86590</xdr:rowOff>
    </xdr:from>
    <xdr:to>
      <xdr:col>33</xdr:col>
      <xdr:colOff>0</xdr:colOff>
      <xdr:row>750</xdr:row>
      <xdr:rowOff>166616</xdr:rowOff>
    </xdr:to>
    <xdr:cxnSp macro="">
      <xdr:nvCxnSpPr>
        <xdr:cNvPr id="6" name="直線矢印コネクタ 5">
          <a:extLst>
            <a:ext uri="{FF2B5EF4-FFF2-40B4-BE49-F238E27FC236}">
              <a16:creationId xmlns:a16="http://schemas.microsoft.com/office/drawing/2014/main" id="{B7FF751D-1C13-4814-B378-535B67CA3306}"/>
            </a:ext>
          </a:extLst>
        </xdr:cNvPr>
        <xdr:cNvCxnSpPr/>
      </xdr:nvCxnSpPr>
      <xdr:spPr>
        <a:xfrm>
          <a:off x="6032500" y="42660454"/>
          <a:ext cx="0" cy="7919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67347</xdr:colOff>
      <xdr:row>749</xdr:row>
      <xdr:rowOff>19242</xdr:rowOff>
    </xdr:from>
    <xdr:to>
      <xdr:col>22</xdr:col>
      <xdr:colOff>171563</xdr:colOff>
      <xdr:row>749</xdr:row>
      <xdr:rowOff>345574</xdr:rowOff>
    </xdr:to>
    <xdr:sp macro="" textlink="">
      <xdr:nvSpPr>
        <xdr:cNvPr id="7" name="正方形/長方形 6">
          <a:extLst>
            <a:ext uri="{FF2B5EF4-FFF2-40B4-BE49-F238E27FC236}">
              <a16:creationId xmlns:a16="http://schemas.microsoft.com/office/drawing/2014/main" id="{4414B803-D016-4130-A001-A99856B46B87}"/>
            </a:ext>
          </a:extLst>
        </xdr:cNvPr>
        <xdr:cNvSpPr/>
      </xdr:nvSpPr>
      <xdr:spPr>
        <a:xfrm>
          <a:off x="2626589" y="42949090"/>
          <a:ext cx="1566641" cy="3263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①個別事業案の提出</a:t>
          </a:r>
        </a:p>
      </xdr:txBody>
    </xdr:sp>
    <xdr:clientData/>
  </xdr:twoCellAnchor>
  <xdr:twoCellAnchor>
    <xdr:from>
      <xdr:col>34</xdr:col>
      <xdr:colOff>19246</xdr:colOff>
      <xdr:row>749</xdr:row>
      <xdr:rowOff>19242</xdr:rowOff>
    </xdr:from>
    <xdr:to>
      <xdr:col>39</xdr:col>
      <xdr:colOff>168433</xdr:colOff>
      <xdr:row>749</xdr:row>
      <xdr:rowOff>344213</xdr:rowOff>
    </xdr:to>
    <xdr:sp macro="" textlink="">
      <xdr:nvSpPr>
        <xdr:cNvPr id="8" name="正方形/長方形 7">
          <a:extLst>
            <a:ext uri="{FF2B5EF4-FFF2-40B4-BE49-F238E27FC236}">
              <a16:creationId xmlns:a16="http://schemas.microsoft.com/office/drawing/2014/main" id="{38D9A569-7174-420D-ACCB-E7594ECA3C4E}"/>
            </a:ext>
          </a:extLst>
        </xdr:cNvPr>
        <xdr:cNvSpPr/>
      </xdr:nvSpPr>
      <xdr:spPr>
        <a:xfrm>
          <a:off x="6234549" y="42949090"/>
          <a:ext cx="1063202"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②拠出</a:t>
          </a:r>
        </a:p>
      </xdr:txBody>
    </xdr:sp>
    <xdr:clientData/>
  </xdr:twoCellAnchor>
  <xdr:twoCellAnchor>
    <xdr:from>
      <xdr:col>21</xdr:col>
      <xdr:colOff>28866</xdr:colOff>
      <xdr:row>755</xdr:row>
      <xdr:rowOff>0</xdr:rowOff>
    </xdr:from>
    <xdr:to>
      <xdr:col>34</xdr:col>
      <xdr:colOff>173048</xdr:colOff>
      <xdr:row>758</xdr:row>
      <xdr:rowOff>38701</xdr:rowOff>
    </xdr:to>
    <xdr:sp macro="" textlink="">
      <xdr:nvSpPr>
        <xdr:cNvPr id="9" name="正方形/長方形 8">
          <a:extLst>
            <a:ext uri="{FF2B5EF4-FFF2-40B4-BE49-F238E27FC236}">
              <a16:creationId xmlns:a16="http://schemas.microsoft.com/office/drawing/2014/main" id="{CFED0B1B-646A-4E4A-AF54-40410E8C0E52}"/>
            </a:ext>
          </a:extLst>
        </xdr:cNvPr>
        <xdr:cNvSpPr/>
      </xdr:nvSpPr>
      <xdr:spPr>
        <a:xfrm>
          <a:off x="3867730" y="45056136"/>
          <a:ext cx="2520621" cy="14145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348</v>
      </c>
      <c r="AT2" s="967"/>
      <c r="AU2" s="967"/>
      <c r="AV2" s="51" t="str">
        <f>IF(AW2="", "", "-")</f>
        <v/>
      </c>
      <c r="AW2" s="912"/>
      <c r="AX2" s="912"/>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508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259</v>
      </c>
      <c r="B8" s="499"/>
      <c r="C8" s="499"/>
      <c r="D8" s="499"/>
      <c r="E8" s="499"/>
      <c r="F8" s="500"/>
      <c r="G8" s="934" t="str">
        <f>入力規則等!A27</f>
        <v>ＯＤＡ</v>
      </c>
      <c r="H8" s="720"/>
      <c r="I8" s="720"/>
      <c r="J8" s="720"/>
      <c r="K8" s="720"/>
      <c r="L8" s="720"/>
      <c r="M8" s="720"/>
      <c r="N8" s="720"/>
      <c r="O8" s="720"/>
      <c r="P8" s="720"/>
      <c r="Q8" s="720"/>
      <c r="R8" s="720"/>
      <c r="S8" s="720"/>
      <c r="T8" s="720"/>
      <c r="U8" s="720"/>
      <c r="V8" s="720"/>
      <c r="W8" s="720"/>
      <c r="X8" s="935"/>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2" customHeight="1">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7" t="s">
        <v>24</v>
      </c>
      <c r="B12" s="978"/>
      <c r="C12" s="978"/>
      <c r="D12" s="978"/>
      <c r="E12" s="978"/>
      <c r="F12" s="979"/>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12</v>
      </c>
      <c r="Q13" s="658"/>
      <c r="R13" s="658"/>
      <c r="S13" s="658"/>
      <c r="T13" s="658"/>
      <c r="U13" s="658"/>
      <c r="V13" s="659"/>
      <c r="W13" s="657">
        <v>12</v>
      </c>
      <c r="X13" s="658"/>
      <c r="Y13" s="658"/>
      <c r="Z13" s="658"/>
      <c r="AA13" s="658"/>
      <c r="AB13" s="658"/>
      <c r="AC13" s="659"/>
      <c r="AD13" s="657">
        <v>12</v>
      </c>
      <c r="AE13" s="658"/>
      <c r="AF13" s="658"/>
      <c r="AG13" s="658"/>
      <c r="AH13" s="658"/>
      <c r="AI13" s="658"/>
      <c r="AJ13" s="659"/>
      <c r="AK13" s="657">
        <v>8</v>
      </c>
      <c r="AL13" s="658"/>
      <c r="AM13" s="658"/>
      <c r="AN13" s="658"/>
      <c r="AO13" s="658"/>
      <c r="AP13" s="658"/>
      <c r="AQ13" s="659"/>
      <c r="AR13" s="920">
        <v>9</v>
      </c>
      <c r="AS13" s="921"/>
      <c r="AT13" s="921"/>
      <c r="AU13" s="921"/>
      <c r="AV13" s="921"/>
      <c r="AW13" s="921"/>
      <c r="AX13" s="922"/>
    </row>
    <row r="14" spans="1:50" ht="21" customHeight="1">
      <c r="A14" s="614"/>
      <c r="B14" s="615"/>
      <c r="C14" s="615"/>
      <c r="D14" s="615"/>
      <c r="E14" s="615"/>
      <c r="F14" s="616"/>
      <c r="G14" s="725"/>
      <c r="H14" s="726"/>
      <c r="I14" s="711" t="s">
        <v>8</v>
      </c>
      <c r="J14" s="762"/>
      <c r="K14" s="762"/>
      <c r="L14" s="762"/>
      <c r="M14" s="762"/>
      <c r="N14" s="762"/>
      <c r="O14" s="763"/>
      <c r="P14" s="657" t="s">
        <v>414</v>
      </c>
      <c r="Q14" s="658"/>
      <c r="R14" s="658"/>
      <c r="S14" s="658"/>
      <c r="T14" s="658"/>
      <c r="U14" s="658"/>
      <c r="V14" s="659"/>
      <c r="W14" s="657" t="s">
        <v>414</v>
      </c>
      <c r="X14" s="658"/>
      <c r="Y14" s="658"/>
      <c r="Z14" s="658"/>
      <c r="AA14" s="658"/>
      <c r="AB14" s="658"/>
      <c r="AC14" s="659"/>
      <c r="AD14" s="657" t="s">
        <v>414</v>
      </c>
      <c r="AE14" s="658"/>
      <c r="AF14" s="658"/>
      <c r="AG14" s="658"/>
      <c r="AH14" s="658"/>
      <c r="AI14" s="658"/>
      <c r="AJ14" s="659"/>
      <c r="AK14" s="657" t="s">
        <v>618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414</v>
      </c>
      <c r="Q15" s="658"/>
      <c r="R15" s="658"/>
      <c r="S15" s="658"/>
      <c r="T15" s="658"/>
      <c r="U15" s="658"/>
      <c r="V15" s="659"/>
      <c r="W15" s="657" t="s">
        <v>414</v>
      </c>
      <c r="X15" s="658"/>
      <c r="Y15" s="658"/>
      <c r="Z15" s="658"/>
      <c r="AA15" s="658"/>
      <c r="AB15" s="658"/>
      <c r="AC15" s="659"/>
      <c r="AD15" s="657" t="s">
        <v>414</v>
      </c>
      <c r="AE15" s="658"/>
      <c r="AF15" s="658"/>
      <c r="AG15" s="658"/>
      <c r="AH15" s="658"/>
      <c r="AI15" s="658"/>
      <c r="AJ15" s="659"/>
      <c r="AK15" s="657" t="s">
        <v>414</v>
      </c>
      <c r="AL15" s="658"/>
      <c r="AM15" s="658"/>
      <c r="AN15" s="658"/>
      <c r="AO15" s="658"/>
      <c r="AP15" s="658"/>
      <c r="AQ15" s="659"/>
      <c r="AR15" s="657" t="s">
        <v>618</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414</v>
      </c>
      <c r="Q16" s="658"/>
      <c r="R16" s="658"/>
      <c r="S16" s="658"/>
      <c r="T16" s="658"/>
      <c r="U16" s="658"/>
      <c r="V16" s="659"/>
      <c r="W16" s="657" t="s">
        <v>414</v>
      </c>
      <c r="X16" s="658"/>
      <c r="Y16" s="658"/>
      <c r="Z16" s="658"/>
      <c r="AA16" s="658"/>
      <c r="AB16" s="658"/>
      <c r="AC16" s="659"/>
      <c r="AD16" s="657" t="s">
        <v>414</v>
      </c>
      <c r="AE16" s="658"/>
      <c r="AF16" s="658"/>
      <c r="AG16" s="658"/>
      <c r="AH16" s="658"/>
      <c r="AI16" s="658"/>
      <c r="AJ16" s="659"/>
      <c r="AK16" s="657" t="s">
        <v>618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414</v>
      </c>
      <c r="Q17" s="658"/>
      <c r="R17" s="658"/>
      <c r="S17" s="658"/>
      <c r="T17" s="658"/>
      <c r="U17" s="658"/>
      <c r="V17" s="659"/>
      <c r="W17" s="657" t="s">
        <v>414</v>
      </c>
      <c r="X17" s="658"/>
      <c r="Y17" s="658"/>
      <c r="Z17" s="658"/>
      <c r="AA17" s="658"/>
      <c r="AB17" s="658"/>
      <c r="AC17" s="659"/>
      <c r="AD17" s="657" t="s">
        <v>414</v>
      </c>
      <c r="AE17" s="658"/>
      <c r="AF17" s="658"/>
      <c r="AG17" s="658"/>
      <c r="AH17" s="658"/>
      <c r="AI17" s="658"/>
      <c r="AJ17" s="659"/>
      <c r="AK17" s="657" t="s">
        <v>619</v>
      </c>
      <c r="AL17" s="658"/>
      <c r="AM17" s="658"/>
      <c r="AN17" s="658"/>
      <c r="AO17" s="658"/>
      <c r="AP17" s="658"/>
      <c r="AQ17" s="659"/>
      <c r="AR17" s="918"/>
      <c r="AS17" s="918"/>
      <c r="AT17" s="918"/>
      <c r="AU17" s="918"/>
      <c r="AV17" s="918"/>
      <c r="AW17" s="918"/>
      <c r="AX17" s="919"/>
    </row>
    <row r="18" spans="1:50" ht="24.75" customHeight="1">
      <c r="A18" s="614"/>
      <c r="B18" s="615"/>
      <c r="C18" s="615"/>
      <c r="D18" s="615"/>
      <c r="E18" s="615"/>
      <c r="F18" s="616"/>
      <c r="G18" s="727"/>
      <c r="H18" s="728"/>
      <c r="I18" s="716" t="s">
        <v>20</v>
      </c>
      <c r="J18" s="717"/>
      <c r="K18" s="717"/>
      <c r="L18" s="717"/>
      <c r="M18" s="717"/>
      <c r="N18" s="717"/>
      <c r="O18" s="718"/>
      <c r="P18" s="878">
        <f>SUM(P13:V17)</f>
        <v>12</v>
      </c>
      <c r="Q18" s="879"/>
      <c r="R18" s="879"/>
      <c r="S18" s="879"/>
      <c r="T18" s="879"/>
      <c r="U18" s="879"/>
      <c r="V18" s="880"/>
      <c r="W18" s="878">
        <f>SUM(W13:AC17)</f>
        <v>12</v>
      </c>
      <c r="X18" s="879"/>
      <c r="Y18" s="879"/>
      <c r="Z18" s="879"/>
      <c r="AA18" s="879"/>
      <c r="AB18" s="879"/>
      <c r="AC18" s="880"/>
      <c r="AD18" s="878">
        <f>SUM(AD13:AJ17)</f>
        <v>12</v>
      </c>
      <c r="AE18" s="879"/>
      <c r="AF18" s="879"/>
      <c r="AG18" s="879"/>
      <c r="AH18" s="879"/>
      <c r="AI18" s="879"/>
      <c r="AJ18" s="880"/>
      <c r="AK18" s="878">
        <f>SUM(AK13:AQ17)</f>
        <v>8</v>
      </c>
      <c r="AL18" s="879"/>
      <c r="AM18" s="879"/>
      <c r="AN18" s="879"/>
      <c r="AO18" s="879"/>
      <c r="AP18" s="879"/>
      <c r="AQ18" s="880"/>
      <c r="AR18" s="878">
        <f>SUM(AR13:AX17)</f>
        <v>9</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12</v>
      </c>
      <c r="Q19" s="658"/>
      <c r="R19" s="658"/>
      <c r="S19" s="658"/>
      <c r="T19" s="658"/>
      <c r="U19" s="658"/>
      <c r="V19" s="659"/>
      <c r="W19" s="657">
        <v>12</v>
      </c>
      <c r="X19" s="658"/>
      <c r="Y19" s="658"/>
      <c r="Z19" s="658"/>
      <c r="AA19" s="658"/>
      <c r="AB19" s="658"/>
      <c r="AC19" s="659"/>
      <c r="AD19" s="657">
        <v>12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80"/>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t="s">
        <v>574</v>
      </c>
      <c r="H23" s="987"/>
      <c r="I23" s="987"/>
      <c r="J23" s="987"/>
      <c r="K23" s="987"/>
      <c r="L23" s="987"/>
      <c r="M23" s="987"/>
      <c r="N23" s="987"/>
      <c r="O23" s="988"/>
      <c r="P23" s="920">
        <v>8</v>
      </c>
      <c r="Q23" s="921"/>
      <c r="R23" s="921"/>
      <c r="S23" s="921"/>
      <c r="T23" s="921"/>
      <c r="U23" s="921"/>
      <c r="V23" s="937"/>
      <c r="W23" s="920">
        <v>9</v>
      </c>
      <c r="X23" s="921"/>
      <c r="Y23" s="921"/>
      <c r="Z23" s="921"/>
      <c r="AA23" s="921"/>
      <c r="AB23" s="921"/>
      <c r="AC23" s="937"/>
      <c r="AD23" s="957" t="s">
        <v>626</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c r="A24" s="950"/>
      <c r="B24" s="951"/>
      <c r="C24" s="951"/>
      <c r="D24" s="951"/>
      <c r="E24" s="951"/>
      <c r="F24" s="952"/>
      <c r="G24" s="938"/>
      <c r="H24" s="939"/>
      <c r="I24" s="939"/>
      <c r="J24" s="939"/>
      <c r="K24" s="939"/>
      <c r="L24" s="939"/>
      <c r="M24" s="939"/>
      <c r="N24" s="939"/>
      <c r="O24" s="940"/>
      <c r="P24" s="657"/>
      <c r="Q24" s="658"/>
      <c r="R24" s="658"/>
      <c r="S24" s="658"/>
      <c r="T24" s="658"/>
      <c r="U24" s="658"/>
      <c r="V24" s="659"/>
      <c r="W24" s="657"/>
      <c r="X24" s="658"/>
      <c r="Y24" s="658"/>
      <c r="Z24" s="658"/>
      <c r="AA24" s="658"/>
      <c r="AB24" s="658"/>
      <c r="AC24" s="65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c r="A25" s="950"/>
      <c r="B25" s="951"/>
      <c r="C25" s="951"/>
      <c r="D25" s="951"/>
      <c r="E25" s="951"/>
      <c r="F25" s="952"/>
      <c r="G25" s="938"/>
      <c r="H25" s="939"/>
      <c r="I25" s="939"/>
      <c r="J25" s="939"/>
      <c r="K25" s="939"/>
      <c r="L25" s="939"/>
      <c r="M25" s="939"/>
      <c r="N25" s="939"/>
      <c r="O25" s="940"/>
      <c r="P25" s="657"/>
      <c r="Q25" s="658"/>
      <c r="R25" s="658"/>
      <c r="S25" s="658"/>
      <c r="T25" s="658"/>
      <c r="U25" s="658"/>
      <c r="V25" s="659"/>
      <c r="W25" s="657"/>
      <c r="X25" s="658"/>
      <c r="Y25" s="658"/>
      <c r="Z25" s="658"/>
      <c r="AA25" s="658"/>
      <c r="AB25" s="658"/>
      <c r="AC25" s="65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c r="A26" s="950"/>
      <c r="B26" s="951"/>
      <c r="C26" s="951"/>
      <c r="D26" s="951"/>
      <c r="E26" s="951"/>
      <c r="F26" s="952"/>
      <c r="G26" s="938"/>
      <c r="H26" s="939"/>
      <c r="I26" s="939"/>
      <c r="J26" s="939"/>
      <c r="K26" s="939"/>
      <c r="L26" s="939"/>
      <c r="M26" s="939"/>
      <c r="N26" s="939"/>
      <c r="O26" s="940"/>
      <c r="P26" s="657"/>
      <c r="Q26" s="658"/>
      <c r="R26" s="658"/>
      <c r="S26" s="658"/>
      <c r="T26" s="658"/>
      <c r="U26" s="658"/>
      <c r="V26" s="659"/>
      <c r="W26" s="657"/>
      <c r="X26" s="658"/>
      <c r="Y26" s="658"/>
      <c r="Z26" s="658"/>
      <c r="AA26" s="658"/>
      <c r="AB26" s="658"/>
      <c r="AC26" s="65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50"/>
      <c r="B27" s="951"/>
      <c r="C27" s="951"/>
      <c r="D27" s="951"/>
      <c r="E27" s="951"/>
      <c r="F27" s="952"/>
      <c r="G27" s="938"/>
      <c r="H27" s="939"/>
      <c r="I27" s="939"/>
      <c r="J27" s="939"/>
      <c r="K27" s="939"/>
      <c r="L27" s="939"/>
      <c r="M27" s="939"/>
      <c r="N27" s="939"/>
      <c r="O27" s="940"/>
      <c r="P27" s="657"/>
      <c r="Q27" s="658"/>
      <c r="R27" s="658"/>
      <c r="S27" s="658"/>
      <c r="T27" s="658"/>
      <c r="U27" s="658"/>
      <c r="V27" s="659"/>
      <c r="W27" s="657"/>
      <c r="X27" s="658"/>
      <c r="Y27" s="658"/>
      <c r="Z27" s="658"/>
      <c r="AA27" s="658"/>
      <c r="AB27" s="658"/>
      <c r="AC27" s="65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c r="A28" s="950"/>
      <c r="B28" s="951"/>
      <c r="C28" s="951"/>
      <c r="D28" s="951"/>
      <c r="E28" s="951"/>
      <c r="F28" s="952"/>
      <c r="G28" s="941" t="s">
        <v>341</v>
      </c>
      <c r="H28" s="942"/>
      <c r="I28" s="942"/>
      <c r="J28" s="942"/>
      <c r="K28" s="942"/>
      <c r="L28" s="942"/>
      <c r="M28" s="942"/>
      <c r="N28" s="942"/>
      <c r="O28" s="943"/>
      <c r="P28" s="878">
        <f>P29-SUM(P23:P27)</f>
        <v>0</v>
      </c>
      <c r="Q28" s="879"/>
      <c r="R28" s="879"/>
      <c r="S28" s="879"/>
      <c r="T28" s="879"/>
      <c r="U28" s="879"/>
      <c r="V28" s="880"/>
      <c r="W28" s="878">
        <f>W29-SUM(W23:W27)</f>
        <v>0</v>
      </c>
      <c r="X28" s="879"/>
      <c r="Y28" s="879"/>
      <c r="Z28" s="879"/>
      <c r="AA28" s="879"/>
      <c r="AB28" s="879"/>
      <c r="AC28" s="880"/>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968">
        <f>AK13</f>
        <v>8</v>
      </c>
      <c r="Q29" s="969"/>
      <c r="R29" s="969"/>
      <c r="S29" s="969"/>
      <c r="T29" s="969"/>
      <c r="U29" s="969"/>
      <c r="V29" s="970"/>
      <c r="W29" s="968">
        <f>AR13</f>
        <v>9</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6" t="s">
        <v>425</v>
      </c>
      <c r="AN30" s="916"/>
      <c r="AO30" s="916"/>
      <c r="AP30" s="858"/>
      <c r="AQ30" s="767" t="s">
        <v>235</v>
      </c>
      <c r="AR30" s="768"/>
      <c r="AS30" s="768"/>
      <c r="AT30" s="769"/>
      <c r="AU30" s="774" t="s">
        <v>134</v>
      </c>
      <c r="AV30" s="774"/>
      <c r="AW30" s="774"/>
      <c r="AX30" s="91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414</v>
      </c>
      <c r="AR31" s="199"/>
      <c r="AS31" s="132" t="s">
        <v>236</v>
      </c>
      <c r="AT31" s="133"/>
      <c r="AU31" s="198" t="s">
        <v>414</v>
      </c>
      <c r="AV31" s="198"/>
      <c r="AW31" s="398" t="s">
        <v>181</v>
      </c>
      <c r="AX31" s="399"/>
    </row>
    <row r="32" spans="1:50" ht="62.25" customHeight="1">
      <c r="A32" s="403"/>
      <c r="B32" s="401"/>
      <c r="C32" s="401"/>
      <c r="D32" s="401"/>
      <c r="E32" s="401"/>
      <c r="F32" s="402"/>
      <c r="G32" s="564" t="s">
        <v>575</v>
      </c>
      <c r="H32" s="565"/>
      <c r="I32" s="565"/>
      <c r="J32" s="565"/>
      <c r="K32" s="565"/>
      <c r="L32" s="565"/>
      <c r="M32" s="565"/>
      <c r="N32" s="565"/>
      <c r="O32" s="566"/>
      <c r="P32" s="104" t="s">
        <v>621</v>
      </c>
      <c r="Q32" s="104"/>
      <c r="R32" s="104"/>
      <c r="S32" s="104"/>
      <c r="T32" s="104"/>
      <c r="U32" s="104"/>
      <c r="V32" s="104"/>
      <c r="W32" s="104"/>
      <c r="X32" s="105"/>
      <c r="Y32" s="474" t="s">
        <v>12</v>
      </c>
      <c r="Z32" s="534"/>
      <c r="AA32" s="535"/>
      <c r="AB32" s="464" t="s">
        <v>14</v>
      </c>
      <c r="AC32" s="464"/>
      <c r="AD32" s="464"/>
      <c r="AE32" s="216">
        <v>0.45</v>
      </c>
      <c r="AF32" s="217"/>
      <c r="AG32" s="217"/>
      <c r="AH32" s="217"/>
      <c r="AI32" s="216">
        <v>0.45</v>
      </c>
      <c r="AJ32" s="217"/>
      <c r="AK32" s="217"/>
      <c r="AL32" s="217"/>
      <c r="AM32" s="216" t="s">
        <v>414</v>
      </c>
      <c r="AN32" s="217"/>
      <c r="AO32" s="217"/>
      <c r="AP32" s="217"/>
      <c r="AQ32" s="340" t="s">
        <v>414</v>
      </c>
      <c r="AR32" s="206"/>
      <c r="AS32" s="206"/>
      <c r="AT32" s="341"/>
      <c r="AU32" s="217" t="s">
        <v>414</v>
      </c>
      <c r="AV32" s="217"/>
      <c r="AW32" s="217"/>
      <c r="AX32" s="219"/>
    </row>
    <row r="33" spans="1:50" ht="85.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t="s">
        <v>414</v>
      </c>
      <c r="AF33" s="217"/>
      <c r="AG33" s="217"/>
      <c r="AH33" s="217"/>
      <c r="AI33" s="216" t="s">
        <v>414</v>
      </c>
      <c r="AJ33" s="217"/>
      <c r="AK33" s="217"/>
      <c r="AL33" s="217"/>
      <c r="AM33" s="216" t="s">
        <v>414</v>
      </c>
      <c r="AN33" s="217"/>
      <c r="AO33" s="217"/>
      <c r="AP33" s="217"/>
      <c r="AQ33" s="340" t="s">
        <v>414</v>
      </c>
      <c r="AR33" s="206"/>
      <c r="AS33" s="206"/>
      <c r="AT33" s="341"/>
      <c r="AU33" s="217" t="s">
        <v>414</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414</v>
      </c>
      <c r="AF34" s="217"/>
      <c r="AG34" s="217"/>
      <c r="AH34" s="217"/>
      <c r="AI34" s="216" t="s">
        <v>414</v>
      </c>
      <c r="AJ34" s="217"/>
      <c r="AK34" s="217"/>
      <c r="AL34" s="217"/>
      <c r="AM34" s="216" t="s">
        <v>414</v>
      </c>
      <c r="AN34" s="217"/>
      <c r="AO34" s="217"/>
      <c r="AP34" s="217"/>
      <c r="AQ34" s="340" t="s">
        <v>414</v>
      </c>
      <c r="AR34" s="206"/>
      <c r="AS34" s="206"/>
      <c r="AT34" s="341"/>
      <c r="AU34" s="217" t="s">
        <v>414</v>
      </c>
      <c r="AV34" s="217"/>
      <c r="AW34" s="217"/>
      <c r="AX34" s="219"/>
    </row>
    <row r="35" spans="1:50" ht="23.25" customHeight="1">
      <c r="A35" s="224" t="s">
        <v>386</v>
      </c>
      <c r="B35" s="225"/>
      <c r="C35" s="225"/>
      <c r="D35" s="225"/>
      <c r="E35" s="225"/>
      <c r="F35" s="226"/>
      <c r="G35" s="230" t="s">
        <v>620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414</v>
      </c>
      <c r="AR38" s="199"/>
      <c r="AS38" s="132" t="s">
        <v>236</v>
      </c>
      <c r="AT38" s="133"/>
      <c r="AU38" s="198" t="s">
        <v>414</v>
      </c>
      <c r="AV38" s="198"/>
      <c r="AW38" s="398" t="s">
        <v>181</v>
      </c>
      <c r="AX38" s="399"/>
    </row>
    <row r="39" spans="1:50" ht="23.25" customHeight="1">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t="s">
        <v>14</v>
      </c>
      <c r="AC39" s="464"/>
      <c r="AD39" s="464"/>
      <c r="AE39" s="216">
        <v>1</v>
      </c>
      <c r="AF39" s="217"/>
      <c r="AG39" s="217"/>
      <c r="AH39" s="217"/>
      <c r="AI39" s="216">
        <v>2.5</v>
      </c>
      <c r="AJ39" s="217"/>
      <c r="AK39" s="217"/>
      <c r="AL39" s="217"/>
      <c r="AM39" s="216">
        <v>2.2400000000000002</v>
      </c>
      <c r="AN39" s="217"/>
      <c r="AO39" s="217"/>
      <c r="AP39" s="217"/>
      <c r="AQ39" s="340" t="s">
        <v>414</v>
      </c>
      <c r="AR39" s="206"/>
      <c r="AS39" s="206"/>
      <c r="AT39" s="341"/>
      <c r="AU39" s="217" t="s">
        <v>414</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14</v>
      </c>
      <c r="AC40" s="526"/>
      <c r="AD40" s="526"/>
      <c r="AE40" s="216">
        <v>0.45</v>
      </c>
      <c r="AF40" s="217"/>
      <c r="AG40" s="217"/>
      <c r="AH40" s="217"/>
      <c r="AI40" s="216">
        <v>0.45</v>
      </c>
      <c r="AJ40" s="217"/>
      <c r="AK40" s="217"/>
      <c r="AL40" s="217"/>
      <c r="AM40" s="216">
        <v>0.45</v>
      </c>
      <c r="AN40" s="217"/>
      <c r="AO40" s="217"/>
      <c r="AP40" s="217"/>
      <c r="AQ40" s="340" t="s">
        <v>414</v>
      </c>
      <c r="AR40" s="206"/>
      <c r="AS40" s="206"/>
      <c r="AT40" s="341"/>
      <c r="AU40" s="217" t="s">
        <v>414</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222</v>
      </c>
      <c r="AF41" s="217"/>
      <c r="AG41" s="217"/>
      <c r="AH41" s="217"/>
      <c r="AI41" s="216">
        <v>556</v>
      </c>
      <c r="AJ41" s="217"/>
      <c r="AK41" s="217"/>
      <c r="AL41" s="217"/>
      <c r="AM41" s="216">
        <v>488</v>
      </c>
      <c r="AN41" s="217"/>
      <c r="AO41" s="217"/>
      <c r="AP41" s="217"/>
      <c r="AQ41" s="340" t="s">
        <v>414</v>
      </c>
      <c r="AR41" s="206"/>
      <c r="AS41" s="206"/>
      <c r="AT41" s="341"/>
      <c r="AU41" s="217" t="s">
        <v>414</v>
      </c>
      <c r="AV41" s="217"/>
      <c r="AW41" s="217"/>
      <c r="AX41" s="219"/>
    </row>
    <row r="42" spans="1:50" ht="23.25" customHeight="1">
      <c r="A42" s="224" t="s">
        <v>386</v>
      </c>
      <c r="B42" s="225"/>
      <c r="C42" s="225"/>
      <c r="D42" s="225"/>
      <c r="E42" s="225"/>
      <c r="F42" s="22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414</v>
      </c>
      <c r="AR45" s="199"/>
      <c r="AS45" s="132" t="s">
        <v>236</v>
      </c>
      <c r="AT45" s="133"/>
      <c r="AU45" s="198" t="s">
        <v>414</v>
      </c>
      <c r="AV45" s="198"/>
      <c r="AW45" s="398" t="s">
        <v>181</v>
      </c>
      <c r="AX45" s="399"/>
    </row>
    <row r="46" spans="1:50" ht="23.25" customHeight="1">
      <c r="A46" s="403"/>
      <c r="B46" s="401"/>
      <c r="C46" s="401"/>
      <c r="D46" s="401"/>
      <c r="E46" s="401"/>
      <c r="F46" s="402"/>
      <c r="G46" s="564" t="s">
        <v>579</v>
      </c>
      <c r="H46" s="565"/>
      <c r="I46" s="565"/>
      <c r="J46" s="565"/>
      <c r="K46" s="565"/>
      <c r="L46" s="565"/>
      <c r="M46" s="565"/>
      <c r="N46" s="565"/>
      <c r="O46" s="566"/>
      <c r="P46" s="104" t="s">
        <v>580</v>
      </c>
      <c r="Q46" s="104"/>
      <c r="R46" s="104"/>
      <c r="S46" s="104"/>
      <c r="T46" s="104"/>
      <c r="U46" s="104"/>
      <c r="V46" s="104"/>
      <c r="W46" s="104"/>
      <c r="X46" s="105"/>
      <c r="Y46" s="474" t="s">
        <v>12</v>
      </c>
      <c r="Z46" s="534"/>
      <c r="AA46" s="535"/>
      <c r="AB46" s="464" t="s">
        <v>14</v>
      </c>
      <c r="AC46" s="464"/>
      <c r="AD46" s="464"/>
      <c r="AE46" s="216">
        <v>0</v>
      </c>
      <c r="AF46" s="217"/>
      <c r="AG46" s="217"/>
      <c r="AH46" s="217"/>
      <c r="AI46" s="216">
        <v>20</v>
      </c>
      <c r="AJ46" s="217"/>
      <c r="AK46" s="217"/>
      <c r="AL46" s="217"/>
      <c r="AM46" s="216">
        <v>16.66</v>
      </c>
      <c r="AN46" s="217"/>
      <c r="AO46" s="217"/>
      <c r="AP46" s="217"/>
      <c r="AQ46" s="340" t="s">
        <v>414</v>
      </c>
      <c r="AR46" s="206"/>
      <c r="AS46" s="206"/>
      <c r="AT46" s="341"/>
      <c r="AU46" s="217" t="s">
        <v>414</v>
      </c>
      <c r="AV46" s="217"/>
      <c r="AW46" s="217"/>
      <c r="AX46" s="219"/>
    </row>
    <row r="47" spans="1:50" ht="23.25"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14</v>
      </c>
      <c r="AC47" s="526"/>
      <c r="AD47" s="526"/>
      <c r="AE47" s="216">
        <v>0.45</v>
      </c>
      <c r="AF47" s="217"/>
      <c r="AG47" s="217"/>
      <c r="AH47" s="217"/>
      <c r="AI47" s="216">
        <v>0.45</v>
      </c>
      <c r="AJ47" s="217"/>
      <c r="AK47" s="217"/>
      <c r="AL47" s="217"/>
      <c r="AM47" s="216">
        <v>0.45</v>
      </c>
      <c r="AN47" s="217"/>
      <c r="AO47" s="217"/>
      <c r="AP47" s="217"/>
      <c r="AQ47" s="340" t="s">
        <v>414</v>
      </c>
      <c r="AR47" s="206"/>
      <c r="AS47" s="206"/>
      <c r="AT47" s="341"/>
      <c r="AU47" s="217" t="s">
        <v>414</v>
      </c>
      <c r="AV47" s="217"/>
      <c r="AW47" s="217"/>
      <c r="AX47" s="219"/>
    </row>
    <row r="48" spans="1:50" ht="56.5"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0</v>
      </c>
      <c r="AF48" s="217"/>
      <c r="AG48" s="217"/>
      <c r="AH48" s="217"/>
      <c r="AI48" s="216">
        <v>4444</v>
      </c>
      <c r="AJ48" s="217"/>
      <c r="AK48" s="217"/>
      <c r="AL48" s="217"/>
      <c r="AM48" s="216">
        <v>3711</v>
      </c>
      <c r="AN48" s="217"/>
      <c r="AO48" s="217"/>
      <c r="AP48" s="217"/>
      <c r="AQ48" s="340" t="s">
        <v>414</v>
      </c>
      <c r="AR48" s="206"/>
      <c r="AS48" s="206"/>
      <c r="AT48" s="341"/>
      <c r="AU48" s="217" t="s">
        <v>414</v>
      </c>
      <c r="AV48" s="217"/>
      <c r="AW48" s="217"/>
      <c r="AX48" s="219"/>
    </row>
    <row r="49" spans="1:50" ht="40" customHeight="1">
      <c r="A49" s="224" t="s">
        <v>386</v>
      </c>
      <c r="B49" s="225"/>
      <c r="C49" s="225"/>
      <c r="D49" s="225"/>
      <c r="E49" s="225"/>
      <c r="F49" s="226"/>
      <c r="G49" s="230" t="s">
        <v>578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53.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649999999999999"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1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42"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1</v>
      </c>
      <c r="AF101" s="217"/>
      <c r="AG101" s="217"/>
      <c r="AH101" s="218"/>
      <c r="AI101" s="216">
        <v>1</v>
      </c>
      <c r="AJ101" s="217"/>
      <c r="AK101" s="217"/>
      <c r="AL101" s="218"/>
      <c r="AM101" s="216">
        <v>2</v>
      </c>
      <c r="AN101" s="217"/>
      <c r="AO101" s="217"/>
      <c r="AP101" s="218"/>
      <c r="AQ101" s="216" t="s">
        <v>618</v>
      </c>
      <c r="AR101" s="217"/>
      <c r="AS101" s="217"/>
      <c r="AT101" s="218"/>
      <c r="AU101" s="216" t="s">
        <v>414</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1</v>
      </c>
      <c r="AF102" s="421"/>
      <c r="AG102" s="421"/>
      <c r="AH102" s="421"/>
      <c r="AI102" s="421">
        <v>1</v>
      </c>
      <c r="AJ102" s="421"/>
      <c r="AK102" s="421"/>
      <c r="AL102" s="421"/>
      <c r="AM102" s="421">
        <v>2</v>
      </c>
      <c r="AN102" s="421"/>
      <c r="AO102" s="421"/>
      <c r="AP102" s="421"/>
      <c r="AQ102" s="271">
        <v>1</v>
      </c>
      <c r="AR102" s="272"/>
      <c r="AS102" s="272"/>
      <c r="AT102" s="317"/>
      <c r="AU102" s="271" t="s">
        <v>414</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1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v>12437</v>
      </c>
      <c r="AF116" s="421"/>
      <c r="AG116" s="421"/>
      <c r="AH116" s="421"/>
      <c r="AI116" s="421">
        <v>12437</v>
      </c>
      <c r="AJ116" s="421"/>
      <c r="AK116" s="421"/>
      <c r="AL116" s="421"/>
      <c r="AM116" s="421">
        <v>5913</v>
      </c>
      <c r="AN116" s="421"/>
      <c r="AO116" s="421"/>
      <c r="AP116" s="421"/>
      <c r="AQ116" s="216">
        <v>8394</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585</v>
      </c>
      <c r="AF117" s="554"/>
      <c r="AG117" s="554"/>
      <c r="AH117" s="554"/>
      <c r="AI117" s="554" t="s">
        <v>585</v>
      </c>
      <c r="AJ117" s="554"/>
      <c r="AK117" s="554"/>
      <c r="AL117" s="554"/>
      <c r="AM117" s="554" t="s">
        <v>617</v>
      </c>
      <c r="AN117" s="554"/>
      <c r="AO117" s="554"/>
      <c r="AP117" s="554"/>
      <c r="AQ117" s="554" t="s">
        <v>586</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414</v>
      </c>
      <c r="AR133" s="198"/>
      <c r="AS133" s="132" t="s">
        <v>236</v>
      </c>
      <c r="AT133" s="133"/>
      <c r="AU133" s="199" t="s">
        <v>414</v>
      </c>
      <c r="AV133" s="199"/>
      <c r="AW133" s="132" t="s">
        <v>181</v>
      </c>
      <c r="AX133" s="194"/>
    </row>
    <row r="134" spans="1:50" ht="39.75" customHeight="1">
      <c r="A134" s="188"/>
      <c r="B134" s="185"/>
      <c r="C134" s="179"/>
      <c r="D134" s="185"/>
      <c r="E134" s="179"/>
      <c r="F134" s="180"/>
      <c r="G134" s="103" t="s">
        <v>414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414</v>
      </c>
      <c r="AC134" s="204"/>
      <c r="AD134" s="204"/>
      <c r="AE134" s="205" t="s">
        <v>414</v>
      </c>
      <c r="AF134" s="206"/>
      <c r="AG134" s="206"/>
      <c r="AH134" s="206"/>
      <c r="AI134" s="205" t="s">
        <v>414</v>
      </c>
      <c r="AJ134" s="206"/>
      <c r="AK134" s="206"/>
      <c r="AL134" s="206"/>
      <c r="AM134" s="205" t="s">
        <v>414</v>
      </c>
      <c r="AN134" s="206"/>
      <c r="AO134" s="206"/>
      <c r="AP134" s="206"/>
      <c r="AQ134" s="205" t="s">
        <v>414</v>
      </c>
      <c r="AR134" s="206"/>
      <c r="AS134" s="206"/>
      <c r="AT134" s="206"/>
      <c r="AU134" s="205" t="s">
        <v>414</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414</v>
      </c>
      <c r="AC135" s="212"/>
      <c r="AD135" s="212"/>
      <c r="AE135" s="205" t="s">
        <v>414</v>
      </c>
      <c r="AF135" s="206"/>
      <c r="AG135" s="206"/>
      <c r="AH135" s="206"/>
      <c r="AI135" s="205" t="s">
        <v>414</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428</v>
      </c>
      <c r="D430" s="932"/>
      <c r="E430" s="173" t="s">
        <v>406</v>
      </c>
      <c r="F430" s="898"/>
      <c r="G430" s="899" t="s">
        <v>255</v>
      </c>
      <c r="H430" s="122"/>
      <c r="I430" s="122"/>
      <c r="J430" s="900" t="s">
        <v>573</v>
      </c>
      <c r="K430" s="901"/>
      <c r="L430" s="901"/>
      <c r="M430" s="901"/>
      <c r="N430" s="901"/>
      <c r="O430" s="901"/>
      <c r="P430" s="901"/>
      <c r="Q430" s="901"/>
      <c r="R430" s="901"/>
      <c r="S430" s="901"/>
      <c r="T430" s="902"/>
      <c r="U430" s="903" t="s">
        <v>414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414</v>
      </c>
      <c r="AF432" s="199"/>
      <c r="AG432" s="132" t="s">
        <v>236</v>
      </c>
      <c r="AH432" s="133"/>
      <c r="AI432" s="155"/>
      <c r="AJ432" s="155"/>
      <c r="AK432" s="155"/>
      <c r="AL432" s="153"/>
      <c r="AM432" s="155"/>
      <c r="AN432" s="155"/>
      <c r="AO432" s="155"/>
      <c r="AP432" s="153"/>
      <c r="AQ432" s="590" t="s">
        <v>414</v>
      </c>
      <c r="AR432" s="199"/>
      <c r="AS432" s="132" t="s">
        <v>236</v>
      </c>
      <c r="AT432" s="133"/>
      <c r="AU432" s="199" t="s">
        <v>414</v>
      </c>
      <c r="AV432" s="199"/>
      <c r="AW432" s="132" t="s">
        <v>181</v>
      </c>
      <c r="AX432" s="194"/>
    </row>
    <row r="433" spans="1:50" ht="23.25" customHeight="1">
      <c r="A433" s="188"/>
      <c r="B433" s="185"/>
      <c r="C433" s="179"/>
      <c r="D433" s="185"/>
      <c r="E433" s="342"/>
      <c r="F433" s="343"/>
      <c r="G433" s="103" t="s">
        <v>414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414</v>
      </c>
      <c r="AC433" s="212"/>
      <c r="AD433" s="212"/>
      <c r="AE433" s="340" t="s">
        <v>414</v>
      </c>
      <c r="AF433" s="206"/>
      <c r="AG433" s="206"/>
      <c r="AH433" s="206"/>
      <c r="AI433" s="340" t="s">
        <v>414</v>
      </c>
      <c r="AJ433" s="206"/>
      <c r="AK433" s="206"/>
      <c r="AL433" s="206"/>
      <c r="AM433" s="340" t="s">
        <v>414</v>
      </c>
      <c r="AN433" s="206"/>
      <c r="AO433" s="206"/>
      <c r="AP433" s="341"/>
      <c r="AQ433" s="340" t="s">
        <v>414</v>
      </c>
      <c r="AR433" s="206"/>
      <c r="AS433" s="206"/>
      <c r="AT433" s="341"/>
      <c r="AU433" s="206" t="s">
        <v>414</v>
      </c>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414</v>
      </c>
      <c r="AC434" s="204"/>
      <c r="AD434" s="204"/>
      <c r="AE434" s="340" t="s">
        <v>414</v>
      </c>
      <c r="AF434" s="206"/>
      <c r="AG434" s="206"/>
      <c r="AH434" s="341"/>
      <c r="AI434" s="340" t="s">
        <v>414</v>
      </c>
      <c r="AJ434" s="206"/>
      <c r="AK434" s="206"/>
      <c r="AL434" s="206"/>
      <c r="AM434" s="340" t="s">
        <v>414</v>
      </c>
      <c r="AN434" s="206"/>
      <c r="AO434" s="206"/>
      <c r="AP434" s="341"/>
      <c r="AQ434" s="340" t="s">
        <v>414</v>
      </c>
      <c r="AR434" s="206"/>
      <c r="AS434" s="206"/>
      <c r="AT434" s="341"/>
      <c r="AU434" s="206" t="s">
        <v>414</v>
      </c>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414</v>
      </c>
      <c r="AF435" s="206"/>
      <c r="AG435" s="206"/>
      <c r="AH435" s="341"/>
      <c r="AI435" s="340" t="s">
        <v>414</v>
      </c>
      <c r="AJ435" s="206"/>
      <c r="AK435" s="206"/>
      <c r="AL435" s="206"/>
      <c r="AM435" s="340" t="s">
        <v>414</v>
      </c>
      <c r="AN435" s="206"/>
      <c r="AO435" s="206"/>
      <c r="AP435" s="341"/>
      <c r="AQ435" s="340" t="s">
        <v>414</v>
      </c>
      <c r="AR435" s="206"/>
      <c r="AS435" s="206"/>
      <c r="AT435" s="341"/>
      <c r="AU435" s="206" t="s">
        <v>414</v>
      </c>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414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593</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593</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593</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622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623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625</v>
      </c>
      <c r="B733" s="674"/>
      <c r="C733" s="674"/>
      <c r="D733" s="674"/>
      <c r="E733" s="675"/>
      <c r="F733" s="637" t="s">
        <v>624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9" t="s">
        <v>409</v>
      </c>
      <c r="B737" s="209"/>
      <c r="C737" s="209"/>
      <c r="D737" s="210"/>
      <c r="E737" s="990" t="s">
        <v>604</v>
      </c>
      <c r="F737" s="990"/>
      <c r="G737" s="990"/>
      <c r="H737" s="990"/>
      <c r="I737" s="990"/>
      <c r="J737" s="990"/>
      <c r="K737" s="990"/>
      <c r="L737" s="990"/>
      <c r="M737" s="990"/>
      <c r="N737" s="365" t="s">
        <v>404</v>
      </c>
      <c r="O737" s="365"/>
      <c r="P737" s="365"/>
      <c r="Q737" s="365"/>
      <c r="R737" s="990" t="s">
        <v>605</v>
      </c>
      <c r="S737" s="990"/>
      <c r="T737" s="990"/>
      <c r="U737" s="990"/>
      <c r="V737" s="990"/>
      <c r="W737" s="990"/>
      <c r="X737" s="990"/>
      <c r="Y737" s="990"/>
      <c r="Z737" s="990"/>
      <c r="AA737" s="365" t="s">
        <v>403</v>
      </c>
      <c r="AB737" s="365"/>
      <c r="AC737" s="365"/>
      <c r="AD737" s="365"/>
      <c r="AE737" s="990" t="s">
        <v>606</v>
      </c>
      <c r="AF737" s="990"/>
      <c r="AG737" s="990"/>
      <c r="AH737" s="990"/>
      <c r="AI737" s="990"/>
      <c r="AJ737" s="990"/>
      <c r="AK737" s="990"/>
      <c r="AL737" s="990"/>
      <c r="AM737" s="990"/>
      <c r="AN737" s="365" t="s">
        <v>402</v>
      </c>
      <c r="AO737" s="365"/>
      <c r="AP737" s="365"/>
      <c r="AQ737" s="365"/>
      <c r="AR737" s="996" t="s">
        <v>607</v>
      </c>
      <c r="AS737" s="997"/>
      <c r="AT737" s="997"/>
      <c r="AU737" s="997"/>
      <c r="AV737" s="997"/>
      <c r="AW737" s="997"/>
      <c r="AX737" s="998"/>
      <c r="AY737" s="88"/>
      <c r="AZ737" s="88"/>
    </row>
    <row r="738" spans="1:52" ht="24.75" customHeight="1">
      <c r="A738" s="989" t="s">
        <v>401</v>
      </c>
      <c r="B738" s="209"/>
      <c r="C738" s="209"/>
      <c r="D738" s="210"/>
      <c r="E738" s="990" t="s">
        <v>608</v>
      </c>
      <c r="F738" s="990"/>
      <c r="G738" s="990"/>
      <c r="H738" s="990"/>
      <c r="I738" s="990"/>
      <c r="J738" s="990"/>
      <c r="K738" s="990"/>
      <c r="L738" s="990"/>
      <c r="M738" s="990"/>
      <c r="N738" s="365" t="s">
        <v>400</v>
      </c>
      <c r="O738" s="365"/>
      <c r="P738" s="365"/>
      <c r="Q738" s="365"/>
      <c r="R738" s="990" t="s">
        <v>608</v>
      </c>
      <c r="S738" s="990"/>
      <c r="T738" s="990"/>
      <c r="U738" s="990"/>
      <c r="V738" s="990"/>
      <c r="W738" s="990"/>
      <c r="X738" s="990"/>
      <c r="Y738" s="990"/>
      <c r="Z738" s="990"/>
      <c r="AA738" s="365" t="s">
        <v>399</v>
      </c>
      <c r="AB738" s="365"/>
      <c r="AC738" s="365"/>
      <c r="AD738" s="365"/>
      <c r="AE738" s="990" t="s">
        <v>609</v>
      </c>
      <c r="AF738" s="990"/>
      <c r="AG738" s="990"/>
      <c r="AH738" s="990"/>
      <c r="AI738" s="990"/>
      <c r="AJ738" s="990"/>
      <c r="AK738" s="990"/>
      <c r="AL738" s="990"/>
      <c r="AM738" s="990"/>
      <c r="AN738" s="365" t="s">
        <v>398</v>
      </c>
      <c r="AO738" s="365"/>
      <c r="AP738" s="365"/>
      <c r="AQ738" s="365"/>
      <c r="AR738" s="996" t="s">
        <v>610</v>
      </c>
      <c r="AS738" s="997"/>
      <c r="AT738" s="997"/>
      <c r="AU738" s="997"/>
      <c r="AV738" s="997"/>
      <c r="AW738" s="997"/>
      <c r="AX738" s="998"/>
    </row>
    <row r="739" spans="1:52" ht="24.75" customHeight="1">
      <c r="A739" s="989" t="s">
        <v>397</v>
      </c>
      <c r="B739" s="209"/>
      <c r="C739" s="209"/>
      <c r="D739" s="210"/>
      <c r="E739" s="990" t="s">
        <v>611</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421</v>
      </c>
      <c r="B740" s="972"/>
      <c r="C740" s="972"/>
      <c r="D740" s="973"/>
      <c r="E740" s="974" t="s">
        <v>563</v>
      </c>
      <c r="F740" s="975"/>
      <c r="G740" s="975"/>
      <c r="H740" s="92" t="str">
        <f>IF(E740="", "", "(")</f>
        <v>(</v>
      </c>
      <c r="I740" s="975"/>
      <c r="J740" s="975"/>
      <c r="K740" s="92" t="str">
        <f>IF(OR(I740="　", I740=""), "", "-")</f>
        <v/>
      </c>
      <c r="L740" s="976">
        <v>339</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612</v>
      </c>
      <c r="H782" s="671"/>
      <c r="I782" s="671"/>
      <c r="J782" s="671"/>
      <c r="K782" s="672"/>
      <c r="L782" s="664" t="s">
        <v>613</v>
      </c>
      <c r="M782" s="665"/>
      <c r="N782" s="665"/>
      <c r="O782" s="665"/>
      <c r="P782" s="665"/>
      <c r="Q782" s="665"/>
      <c r="R782" s="665"/>
      <c r="S782" s="665"/>
      <c r="T782" s="665"/>
      <c r="U782" s="665"/>
      <c r="V782" s="665"/>
      <c r="W782" s="665"/>
      <c r="X782" s="666"/>
      <c r="Y782" s="388">
        <v>12</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87" customHeight="1">
      <c r="A838" s="376">
        <v>1</v>
      </c>
      <c r="B838" s="376">
        <v>1</v>
      </c>
      <c r="C838" s="361" t="s">
        <v>614</v>
      </c>
      <c r="D838" s="347"/>
      <c r="E838" s="347"/>
      <c r="F838" s="347"/>
      <c r="G838" s="347"/>
      <c r="H838" s="347"/>
      <c r="I838" s="347"/>
      <c r="J838" s="348" t="s">
        <v>414</v>
      </c>
      <c r="K838" s="349"/>
      <c r="L838" s="349"/>
      <c r="M838" s="349"/>
      <c r="N838" s="349"/>
      <c r="O838" s="349"/>
      <c r="P838" s="362" t="s">
        <v>615</v>
      </c>
      <c r="Q838" s="350"/>
      <c r="R838" s="350"/>
      <c r="S838" s="350"/>
      <c r="T838" s="350"/>
      <c r="U838" s="350"/>
      <c r="V838" s="350"/>
      <c r="W838" s="350"/>
      <c r="X838" s="350"/>
      <c r="Y838" s="351">
        <v>12</v>
      </c>
      <c r="Z838" s="352"/>
      <c r="AA838" s="352"/>
      <c r="AB838" s="353"/>
      <c r="AC838" s="363" t="s">
        <v>616</v>
      </c>
      <c r="AD838" s="371"/>
      <c r="AE838" s="371"/>
      <c r="AF838" s="371"/>
      <c r="AG838" s="371"/>
      <c r="AH838" s="372" t="s">
        <v>414</v>
      </c>
      <c r="AI838" s="373"/>
      <c r="AJ838" s="373"/>
      <c r="AK838" s="373"/>
      <c r="AL838" s="357" t="s">
        <v>414</v>
      </c>
      <c r="AM838" s="358"/>
      <c r="AN838" s="358"/>
      <c r="AO838" s="359"/>
      <c r="AP838" s="360" t="s">
        <v>414</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146" t="s">
        <v>414</v>
      </c>
      <c r="F1103" s="375"/>
      <c r="G1103" s="375"/>
      <c r="H1103" s="375"/>
      <c r="I1103" s="375"/>
      <c r="J1103" s="348" t="s">
        <v>414</v>
      </c>
      <c r="K1103" s="349"/>
      <c r="L1103" s="349"/>
      <c r="M1103" s="349"/>
      <c r="N1103" s="349"/>
      <c r="O1103" s="349"/>
      <c r="P1103" s="362" t="s">
        <v>414</v>
      </c>
      <c r="Q1103" s="350"/>
      <c r="R1103" s="350"/>
      <c r="S1103" s="350"/>
      <c r="T1103" s="350"/>
      <c r="U1103" s="350"/>
      <c r="V1103" s="350"/>
      <c r="W1103" s="350"/>
      <c r="X1103" s="350"/>
      <c r="Y1103" s="351" t="s">
        <v>414</v>
      </c>
      <c r="Z1103" s="352"/>
      <c r="AA1103" s="352"/>
      <c r="AB1103" s="353"/>
      <c r="AC1103" s="354"/>
      <c r="AD1103" s="354"/>
      <c r="AE1103" s="354"/>
      <c r="AF1103" s="354"/>
      <c r="AG1103" s="354"/>
      <c r="AH1103" s="355" t="s">
        <v>414</v>
      </c>
      <c r="AI1103" s="356"/>
      <c r="AJ1103" s="356"/>
      <c r="AK1103" s="356"/>
      <c r="AL1103" s="357" t="s">
        <v>414</v>
      </c>
      <c r="AM1103" s="358"/>
      <c r="AN1103" s="358"/>
      <c r="AO1103" s="359"/>
      <c r="AP1103" s="360" t="s">
        <v>414</v>
      </c>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0:AO867">
    <cfRule type="expression" dxfId="2497" priority="6627">
      <formula>IF(AND(AL840&gt;=0, RIGHT(TEXT(AL840,"0.#"),1)&lt;&gt;"."),TRUE,FALSE)</formula>
    </cfRule>
    <cfRule type="expression" dxfId="2496" priority="6628">
      <formula>IF(AND(AL840&gt;=0, RIGHT(TEXT(AL840,"0.#"),1)="."),TRUE,FALSE)</formula>
    </cfRule>
    <cfRule type="expression" dxfId="2495" priority="6629">
      <formula>IF(AND(AL840&lt;0, RIGHT(TEXT(AL840,"0.#"),1)&lt;&gt;"."),TRUE,FALSE)</formula>
    </cfRule>
    <cfRule type="expression" dxfId="2494" priority="6630">
      <formula>IF(AND(AL840&lt;0, RIGHT(TEXT(AL840,"0.#"),1)="."),TRUE,FALSE)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0:Y867">
    <cfRule type="expression" dxfId="2423" priority="2955">
      <formula>IF(RIGHT(TEXT(Y840,"0.#"),1)=".",FALSE,TRUE)</formula>
    </cfRule>
    <cfRule type="expression" dxfId="2422" priority="2956">
      <formula>IF(RIGHT(TEXT(Y840,"0.#"),1)=".",TRUE,FALSE)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3:AO1132">
    <cfRule type="expression" dxfId="2393" priority="2861">
      <formula>IF(AND(AL1103&gt;=0, RIGHT(TEXT(AL1103,"0.#"),1)&lt;&gt;"."),TRUE,FALSE)</formula>
    </cfRule>
    <cfRule type="expression" dxfId="2392" priority="2862">
      <formula>IF(AND(AL1103&gt;=0, RIGHT(TEXT(AL1103,"0.#"),1)="."),TRUE,FALSE)</formula>
    </cfRule>
    <cfRule type="expression" dxfId="2391" priority="2863">
      <formula>IF(AND(AL1103&lt;0, RIGHT(TEXT(AL1103,"0.#"),1)&lt;&gt;"."),TRUE,FALSE)</formula>
    </cfRule>
    <cfRule type="expression" dxfId="2390" priority="2864">
      <formula>IF(AND(AL1103&lt;0, RIGHT(TEXT(AL1103,"0.#"),1)="."),TRUE,FALSE)</formula>
    </cfRule>
  </conditionalFormatting>
  <conditionalFormatting sqref="Y1103:Y1132">
    <cfRule type="expression" dxfId="2389" priority="2859">
      <formula>IF(RIGHT(TEXT(Y1103,"0.#"),1)=".",FALSE,TRUE)</formula>
    </cfRule>
    <cfRule type="expression" dxfId="2388" priority="2860">
      <formula>IF(RIGHT(TEXT(Y1103,"0.#"),1)=".",TRUE,FALSE)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8:AO839">
    <cfRule type="expression" dxfId="2379" priority="2813">
      <formula>IF(AND(AL838&gt;=0, RIGHT(TEXT(AL838,"0.#"),1)&lt;&gt;"."),TRUE,FALSE)</formula>
    </cfRule>
    <cfRule type="expression" dxfId="2378" priority="2814">
      <formula>IF(AND(AL838&gt;=0, RIGHT(TEXT(AL838,"0.#"),1)="."),TRUE,FALSE)</formula>
    </cfRule>
    <cfRule type="expression" dxfId="2377" priority="2815">
      <formula>IF(AND(AL838&lt;0, RIGHT(TEXT(AL838,"0.#"),1)&lt;&gt;"."),TRUE,FALSE)</formula>
    </cfRule>
    <cfRule type="expression" dxfId="2376" priority="2816">
      <formula>IF(AND(AL838&lt;0, RIGHT(TEXT(AL838,"0.#"),1)="."),TRUE,FALSE)</formula>
    </cfRule>
  </conditionalFormatting>
  <conditionalFormatting sqref="Y838:Y839">
    <cfRule type="expression" dxfId="2375" priority="2811">
      <formula>IF(RIGHT(TEXT(Y838,"0.#"),1)=".",FALSE,TRUE)</formula>
    </cfRule>
    <cfRule type="expression" dxfId="2374" priority="2812">
      <formula>IF(RIGHT(TEXT(Y838,"0.#"),1)=".",TRUE,FALSE)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3:Y900">
    <cfRule type="expression" dxfId="2057" priority="2071">
      <formula>IF(RIGHT(TEXT(Y873,"0.#"),1)=".",FALSE,TRUE)</formula>
    </cfRule>
    <cfRule type="expression" dxfId="2056" priority="2072">
      <formula>IF(RIGHT(TEXT(Y873,"0.#"),1)=".",TRUE,FALSE)</formula>
    </cfRule>
  </conditionalFormatting>
  <conditionalFormatting sqref="Y871:Y872">
    <cfRule type="expression" dxfId="2055" priority="2065">
      <formula>IF(RIGHT(TEXT(Y871,"0.#"),1)=".",FALSE,TRUE)</formula>
    </cfRule>
    <cfRule type="expression" dxfId="2054" priority="2066">
      <formula>IF(RIGHT(TEXT(Y871,"0.#"),1)=".",TRUE,FALSE)</formula>
    </cfRule>
  </conditionalFormatting>
  <conditionalFormatting sqref="Y906:Y933">
    <cfRule type="expression" dxfId="2053" priority="2059">
      <formula>IF(RIGHT(TEXT(Y906,"0.#"),1)=".",FALSE,TRUE)</formula>
    </cfRule>
    <cfRule type="expression" dxfId="2052" priority="2060">
      <formula>IF(RIGHT(TEXT(Y906,"0.#"),1)=".",TRUE,FALSE)</formula>
    </cfRule>
  </conditionalFormatting>
  <conditionalFormatting sqref="Y904:Y905">
    <cfRule type="expression" dxfId="2051" priority="2053">
      <formula>IF(RIGHT(TEXT(Y904,"0.#"),1)=".",FALSE,TRUE)</formula>
    </cfRule>
    <cfRule type="expression" dxfId="2050" priority="2054">
      <formula>IF(RIGHT(TEXT(Y904,"0.#"),1)=".",TRUE,FALSE)</formula>
    </cfRule>
  </conditionalFormatting>
  <conditionalFormatting sqref="Y939:Y966">
    <cfRule type="expression" dxfId="2049" priority="2047">
      <formula>IF(RIGHT(TEXT(Y939,"0.#"),1)=".",FALSE,TRUE)</formula>
    </cfRule>
    <cfRule type="expression" dxfId="2048" priority="2048">
      <formula>IF(RIGHT(TEXT(Y939,"0.#"),1)=".",TRUE,FALSE)</formula>
    </cfRule>
  </conditionalFormatting>
  <conditionalFormatting sqref="Y937:Y938">
    <cfRule type="expression" dxfId="2047" priority="2041">
      <formula>IF(RIGHT(TEXT(Y937,"0.#"),1)=".",FALSE,TRUE)</formula>
    </cfRule>
    <cfRule type="expression" dxfId="2046" priority="2042">
      <formula>IF(RIGHT(TEXT(Y937,"0.#"),1)=".",TRUE,FALSE)</formula>
    </cfRule>
  </conditionalFormatting>
  <conditionalFormatting sqref="Y972:Y999">
    <cfRule type="expression" dxfId="2045" priority="2035">
      <formula>IF(RIGHT(TEXT(Y972,"0.#"),1)=".",FALSE,TRUE)</formula>
    </cfRule>
    <cfRule type="expression" dxfId="2044" priority="2036">
      <formula>IF(RIGHT(TEXT(Y972,"0.#"),1)=".",TRUE,FALSE)</formula>
    </cfRule>
  </conditionalFormatting>
  <conditionalFormatting sqref="Y970:Y971">
    <cfRule type="expression" dxfId="2043" priority="2029">
      <formula>IF(RIGHT(TEXT(Y970,"0.#"),1)=".",FALSE,TRUE)</formula>
    </cfRule>
    <cfRule type="expression" dxfId="2042" priority="2030">
      <formula>IF(RIGHT(TEXT(Y970,"0.#"),1)=".",TRUE,FALSE)</formula>
    </cfRule>
  </conditionalFormatting>
  <conditionalFormatting sqref="Y1005:Y1032">
    <cfRule type="expression" dxfId="2041" priority="2023">
      <formula>IF(RIGHT(TEXT(Y1005,"0.#"),1)=".",FALSE,TRUE)</formula>
    </cfRule>
    <cfRule type="expression" dxfId="2040" priority="2024">
      <formula>IF(RIGHT(TEXT(Y1005,"0.#"),1)=".",TRUE,FALSE)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43" max="16383" man="1"/>
    <brk id="699" max="16383" man="1"/>
    <brk id="735" max="16383" man="1"/>
    <brk id="8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5"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9"/>
      <c r="AA2" s="830"/>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9"/>
      <c r="AA9" s="830"/>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9"/>
      <c r="AA16" s="830"/>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9"/>
      <c r="AA23" s="830"/>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9"/>
      <c r="AA30" s="830"/>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9"/>
      <c r="AA37" s="830"/>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9"/>
      <c r="AA44" s="830"/>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9"/>
      <c r="AA51" s="830"/>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9"/>
      <c r="AA58" s="830"/>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9"/>
      <c r="AA65" s="830"/>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2020-09-16T06:55:22Z</cp:lastPrinted>
  <dcterms:created xsi:type="dcterms:W3CDTF">2012-03-13T00:50:25Z</dcterms:created>
  <dcterms:modified xsi:type="dcterms:W3CDTF">2020-10-27T06:06:07Z</dcterms:modified>
</cp:coreProperties>
</file>