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0" yWindow="47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<sst xmlns="http://schemas.openxmlformats.org/spreadsheetml/2006/main" count="2819" uniqueCount="623">
  <si>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</si>
  <si>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</si>
  <si>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</si>
  <si>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</si>
  <si>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</si>
  <si>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</si>
  <si>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</si>
  <si>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</si>
  <si>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</si>
  <si>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</si>
  <si>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</si>
  <si>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</si>
  <si>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</si>
  <si>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</si>
  <si>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</si>
  <si>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</si>
  <si>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</si>
  <si>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</si>
  <si>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</si>
  <si>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</si>
  <si>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</si>
  <si>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</si>
  <si>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</si>
  <si>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</si>
  <si>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</si>
  <si>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</si>
  <si>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</si>
  <si>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</si>
  <si>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</si>
  <si>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</si>
  <si>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</si>
  <si>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</si>
  <si>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</si>
  <si>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</si>
  <si>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</si>
  <si>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</si>
  <si>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</si>
  <si>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</si>
  <si>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</si>
  <si>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</si>
  <si>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</si>
  <si>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</si>
  <si>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</si>
  <si>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</si>
  <si>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</si>
  <si>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</si>
  <si>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</si>
  <si>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</si>
  <si>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</si>
  <si>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</si>
  <si>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</si>
  <si>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</si>
  <si>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</si>
  <si>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</si>
  <si>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</si>
  <si>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</si>
  <si>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</si>
  <si>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</si>
  <si>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</si>
  <si>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</si>
  <si>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</si>
  <si>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</si>
  <si>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</si>
  <si>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</si>
  <si>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</si>
  <si>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</si>
  <si>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</si>
  <si>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</si>
  <si>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</si>
  <si>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</si>
  <si>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</si>
  <si>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</si>
  <si>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</si>
  <si>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</si>
  <si>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</si>
  <si>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</si>
  <si>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</si>
  <si>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</si>
  <si>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</si>
  <si>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</si>
  <si>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</si>
  <si>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</si>
  <si>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</si>
  <si>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</si>
  <si>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</si>
  <si>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</si>
  <si>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</si>
  <si>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</si>
  <si>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</si>
  <si>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</si>
  <si>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</si>
  <si>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</si>
  <si>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</si>
  <si>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</si>
  <si>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</si>
  <si>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</si>
  <si>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</si>
  <si>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</si>
  <si>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</si>
  <si>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</si>
  <si>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</si>
  <si>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</si>
  <si>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</si>
  <si>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</si>
  <si>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</si>
  <si>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</si>
  <si>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</si>
  <si>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</si>
  <si>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</si>
  <si>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</si>
  <si>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</si>
  <si>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</si>
  <si>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</si>
  <si>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</si>
  <si>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</si>
  <si>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</si>
  <si>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</si>
  <si>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</si>
  <si>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</si>
  <si>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</si>
  <si>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</si>
  <si>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</si>
  <si>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</si>
  <si>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</si>
  <si>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</si>
  <si>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</si>
  <si>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</si>
  <si>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</si>
  <si>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</si>
  <si>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</si>
  <si>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</si>
  <si>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</si>
  <si>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</si>
  <si>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</si>
  <si>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</si>
  <si>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</si>
  <si>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</si>
  <si>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</si>
  <si>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</si>
  <si>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</si>
  <si>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</si>
  <si>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</si>
  <si>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</si>
  <si>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</si>
  <si>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</si>
  <si>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</si>
  <si>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</si>
  <si>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</si>
  <si>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</si>
  <si>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</si>
  <si>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</si>
  <si>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</si>
  <si>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</si>
  <si>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</si>
  <si>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</si>
  <si>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</si>
  <si>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</si>
  <si>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</si>
  <si>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</si>
  <si>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</si>
  <si>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</si>
  <si>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</si>
  <si>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</si>
  <si>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</si>
  <si>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</si>
  <si>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</si>
  <si>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</si>
  <si>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</si>
  <si>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</si>
  <si>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</si>
  <si>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</si>
  <si>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</si>
  <si>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</si>
  <si>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</si>
  <si>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</si>
  <si>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</si>
  <si>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</si>
  <si>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</si>
  <si>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</si>
  <si>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</si>
  <si>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</si>
  <si>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</si>
  <si>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</si>
  <si>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</si>
  <si>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</si>
  <si>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</si>
  <si>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</si>
  <si>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</si>
  <si>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</si>
  <si>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</si>
  <si>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</si>
  <si>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</si>
  <si>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</si>
  <si>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</si>
  <si>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</si>
  <si>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</si>
  <si>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</si>
  <si>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</si>
  <si>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</si>
  <si>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</si>
  <si>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</si>
  <si>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</si>
  <si>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</si>
  <si>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</si>
  <si>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</si>
  <si>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</si>
  <si>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</si>
  <si>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</si>
  <si>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</si>
  <si>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</si>
  <si>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</si>
  <si>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</si>
  <si>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</si>
  <si>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</si>
  <si>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</si>
  <si>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</si>
  <si>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</si>
  <si>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</si>
  <si>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</si>
  <si>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</si>
  <si>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</si>
  <si>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</si>
  <si>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</si>
  <si>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</si>
  <si>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</si>
  <si>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</si>
  <si>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</si>
  <si>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</si>
  <si>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</si>
  <si>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</si>
  <si>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</si>
  <si>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</si>
  <si>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</si>
  <si>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</si>
  <si>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</si>
  <si>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</si>
  <si>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</si>
  <si>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</si>
  <si>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</si>
  <si>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</si>
  <si>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</si>
  <si>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</si>
  <si>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</si>
  <si>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</si>
  <si>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</si>
  <si>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</si>
  <si>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</si>
  <si>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</si>
  <si>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</si>
  <si>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</si>
  <si>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</si>
  <si>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</si>
  <si>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</si>
  <si>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</si>
  <si>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</si>
  <si>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</si>
  <si>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</si>
  <si>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</si>
  <si>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</si>
  <si>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</si>
  <si>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</si>
  <si>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</si>
  <si>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</si>
  <si>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</si>
  <si>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</si>
  <si>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</si>
  <si>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</si>
  <si>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</si>
  <si>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</si>
  <si>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</si>
  <si>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</si>
  <si>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</si>
  <si>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</si>
  <si>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</si>
  <si>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</si>
  <si>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</si>
  <si>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</si>
  <si>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</si>
  <si>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</si>
  <si>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</si>
  <si>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</si>
  <si>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</si>
  <si>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</si>
  <si>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</si>
  <si>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</si>
  <si>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</si>
  <si>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</si>
  <si>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</si>
  <si>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</si>
  <si>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</si>
  <si>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</si>
  <si>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</si>
  <si>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</si>
  <si>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</si>
  <si>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</si>
  <si>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</si>
  <si>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</si>
  <si>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</si>
  <si>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</si>
  <si>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</si>
  <si>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</si>
  <si>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</si>
  <si>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</si>
  <si>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</si>
  <si>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</si>
  <si>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</si>
  <si>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</si>
  <si>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</si>
  <si>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</si>
  <si>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</si>
  <si>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</si>
  <si>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</si>
  <si>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</si>
  <si>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</si>
  <si>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</si>
  <si>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</si>
  <si>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</si>
  <si>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</si>
  <si>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</si>
  <si>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</si>
  <si>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</si>
  <si>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</si>
  <si>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</si>
  <si>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</si>
  <si>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</si>
  <si>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</si>
  <si>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</si>
  <si>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</si>
  <si>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</si>
  <si>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</si>
  <si>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</si>
  <si>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</si>
  <si>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</si>
  <si>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</si>
  <si>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</si>
  <si>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</si>
  <si>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</si>
  <si>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</si>
  <si>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</si>
  <si>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</si>
  <si>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</si>
  <si>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</si>
  <si>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</si>
  <si>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</si>
  <si>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</si>
  <si>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</si>
  <si>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</si>
  <si>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</si>
  <si>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</si>
  <si>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</si>
  <si>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</si>
  <si>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</si>
  <si>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</si>
  <si>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</si>
  <si>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</si>
  <si>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</si>
  <si>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</si>
  <si>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</si>
  <si>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</si>
  <si>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</si>
  <si>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</si>
  <si>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</si>
  <si>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</si>
  <si>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</si>
  <si>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</si>
  <si>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</si>
  <si>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</si>
  <si>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</si>
  <si>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</si>
  <si>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</si>
  <si>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</si>
  <si>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</si>
  <si>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</si>
  <si>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</si>
  <si>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</si>
  <si>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</si>
  <si>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</si>
  <si>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</si>
  <si>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</si>
  <si>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</si>
  <si>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</si>
  <si>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</si>
  <si>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</si>
  <si>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</si>
  <si>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</si>
  <si>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</si>
  <si>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</si>
  <si>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</si>
  <si>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</si>
  <si>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</si>
  <si>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</si>
  <si>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</si>
  <si>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</si>
  <si>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</si>
  <si>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</si>
  <si>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</si>
  <si>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</si>
  <si>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</si>
  <si>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</si>
  <si>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</si>
  <si>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</si>
  <si>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</si>
  <si>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</si>
  <si>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</si>
  <si>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</si>
  <si>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</si>
  <si>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</si>
  <si>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</si>
  <si>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</si>
  <si>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</si>
  <si>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</si>
  <si>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</si>
  <si>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</si>
  <si>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</si>
  <si>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</si>
  <si>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</si>
  <si>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</si>
  <si>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</si>
  <si>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</si>
  <si>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</si>
  <si>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</si>
  <si>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</si>
  <si>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</si>
  <si>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</si>
  <si>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</si>
  <si>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</si>
  <si>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</si>
  <si>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</si>
  <si>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</si>
  <si>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</si>
  <si>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</si>
  <si>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</si>
  <si>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</si>
  <si>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</si>
  <si>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</si>
  <si>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</si>
  <si>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</si>
  <si>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</si>
  <si>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</si>
  <si>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</si>
  <si>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</si>
  <si>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</si>
  <si>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</si>
  <si>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</si>
  <si>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</si>
  <si>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</si>
  <si>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</si>
  <si>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</si>
  <si>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</si>
  <si>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</si>
  <si>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</si>
  <si>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</si>
  <si>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</si>
  <si>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</si>
  <si>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</si>
  <si>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</si>
  <si>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</si>
  <si>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</si>
  <si>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</si>
  <si>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</si>
  <si>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</si>
  <si>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</si>
  <si>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</si>
  <si>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</si>
  <si>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</si>
  <si>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</si>
  <si>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</si>
  <si>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</si>
  <si>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</si>
  <si>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</si>
  <si>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</si>
  <si>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</si>
  <si>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</si>
  <si>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</si>
  <si>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</si>
  <si>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</si>
  <si>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</si>
  <si>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</si>
  <si>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</si>
  <si>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</si>
  <si>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</si>
  <si>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</si>
  <si>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</si>
  <si>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</si>
  <si>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</si>
  <si>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</si>
  <si>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</si>
  <si>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</si>
  <si>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</si>
  <si>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</si>
  <si>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</si>
  <si>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</si>
  <si>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</si>
  <si>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</si>
  <si>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</si>
  <si>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</si>
  <si>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</si>
  <si>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</si>
  <si>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</si>
  <si>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</si>
  <si>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</si>
  <si>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</si>
  <si>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</si>
  <si>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</si>
  <si>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</si>
  <si>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</si>
  <si>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</si>
  <si>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</si>
  <si>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</si>
  <si>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</si>
  <si>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</si>
  <si>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</si>
  <si>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</si>
  <si>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</si>
  <si>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</si>
  <si>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</si>
  <si>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</si>
  <si>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</si>
  <si>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</si>
  <si>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</si>
  <si>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</si>
  <si>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</si>
  <si>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</si>
  <si>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</si>
  <si>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</si>
  <si>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</si>
  <si>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</si>
  <si>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</si>
  <si>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</si>
  <si>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</si>
  <si>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</si>
  <si>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</si>
  <si>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</si>
  <si>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</si>
  <si>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</si>
  <si>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</si>
  <si>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</si>
  <si>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</si>
  <si>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</si>
  <si>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</si>
  <si>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</si>
  <si>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</si>
  <si>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</si>
  <si>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</si>
  <si>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</si>
  <si>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</si>
  <si>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</si>
  <si>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</si>
  <si>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</si>
  <si>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</si>
  <si>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</si>
  <si>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</si>
  <si>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</si>
  <si>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</si>
  <si>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</si>
  <si>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</si>
  <si>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</si>
  <si>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</si>
  <si>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</si>
  <si>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</si>
  <si>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</si>
  <si>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</si>
  <si>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</si>
  <si>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国際連合ボランティア計画拠出金(日本UNV協力事業)</t>
    <phoneticPr fontId="6"/>
  </si>
  <si>
    <t>外務省</t>
  </si>
  <si>
    <t>国際協力局</t>
    <rPh sb="0" eb="2">
      <t>コクサイ</t>
    </rPh>
    <rPh sb="2" eb="4">
      <t>キョウリョク</t>
    </rPh>
    <rPh sb="4" eb="5">
      <t>キョク</t>
    </rPh>
    <phoneticPr fontId="6"/>
  </si>
  <si>
    <t>地球規模課題総括課</t>
    <rPh sb="0" eb="2">
      <t>チキュウ</t>
    </rPh>
    <rPh sb="2" eb="4">
      <t>キボ</t>
    </rPh>
    <rPh sb="4" eb="6">
      <t>カダイ</t>
    </rPh>
    <rPh sb="6" eb="8">
      <t>ソウカツ</t>
    </rPh>
    <rPh sb="8" eb="9">
      <t>カ</t>
    </rPh>
    <phoneticPr fontId="6"/>
  </si>
  <si>
    <t>課長　吉田綾</t>
    <rPh sb="0" eb="2">
      <t>カチョウ</t>
    </rPh>
    <rPh sb="3" eb="5">
      <t>ヨシダ</t>
    </rPh>
    <rPh sb="5" eb="6">
      <t>アヤ</t>
    </rPh>
    <phoneticPr fontId="6"/>
  </si>
  <si>
    <t>第25回国際連合総会決議2659（ＸＸV）</t>
    <phoneticPr fontId="6"/>
  </si>
  <si>
    <t>○</t>
  </si>
  <si>
    <t>外務省設置法第４条第3項</t>
    <phoneticPr fontId="6"/>
  </si>
  <si>
    <t>国際的なボランティアの動員及びボランティア活動の推進を通じて途上国の平和と開発への貢献を目的として設立されたUNVの活動を支援するととともに，日本人に国連ボランティアとして途上国の国連諸機関の事務所等で勤務する機会を提供し，我が国の顔の見える支援を行うことを目的とする。</t>
    <phoneticPr fontId="6"/>
  </si>
  <si>
    <t>途上国において，その国の政府または国際機関等が実施する各種の人道・開発支援活動に対し，日本人の国連ボランティアを派遣（ボランティア派遣のための経費は現地生活費，住居費，渡航費等のみ）。</t>
    <phoneticPr fontId="6"/>
  </si>
  <si>
    <t>日本再興戦略2015工程表に掲げた2025年までに国連関係機関の邦人職員数を1000人（現状約800人）とする目標に向けた水準（2014年現在の職員数の1.25倍）の達成</t>
    <phoneticPr fontId="6"/>
  </si>
  <si>
    <t>ＵＮＶにおける全職員数に占める邦人職員数（専門職以上）の割合</t>
    <phoneticPr fontId="6"/>
  </si>
  <si>
    <t>％</t>
    <phoneticPr fontId="6"/>
  </si>
  <si>
    <t>UNV事務局作成資料</t>
    <phoneticPr fontId="6"/>
  </si>
  <si>
    <t>本件拠出金による邦人ボランティア派遣数</t>
    <phoneticPr fontId="6"/>
  </si>
  <si>
    <t>人</t>
    <rPh sb="0" eb="1">
      <t>ヒト</t>
    </rPh>
    <phoneticPr fontId="6"/>
  </si>
  <si>
    <t>一年間の邦人派遣経費の総計／派遣件数　　　　　　　　　　　　　　（注：見積もりベースで算出）　　　　　　　　　　　　　　　　　　　　　</t>
    <phoneticPr fontId="6"/>
  </si>
  <si>
    <t>ドル</t>
    <phoneticPr fontId="6"/>
  </si>
  <si>
    <t>180,954/3</t>
    <phoneticPr fontId="6"/>
  </si>
  <si>
    <t>基本目標Ⅶ　分担金・拠出金</t>
    <phoneticPr fontId="6"/>
  </si>
  <si>
    <t>施策Ⅶ-３　国際機関を通じた地球規模の諸課題に係る国際貢献</t>
    <phoneticPr fontId="6"/>
  </si>
  <si>
    <t>国際機関等での勤務を通じて，日本の若者が途上国での人道・開発支援に貢献し，我が国の顔の見える支援を行うことは我が国の国益に資するとともに，将来の邦人職員増強にも貢献しうる。</t>
    <phoneticPr fontId="6"/>
  </si>
  <si>
    <t>途上国における人道・開発支援の一環であり，国が行うべき事業。</t>
    <phoneticPr fontId="6"/>
  </si>
  <si>
    <t>我が国は，開発協力の指導理念として掲げる「人間の安全保障」の推進にボランティアを活用した持続的な人間開発が必要との観点から，国際ボランティア活動の推進を重視しており，ＵＮＶとの緊密な協力関係は適切かつ有意義。また，国連ボランティアへの従事は，国連職員への登用のための一つの有力なステップとなっている（UNDP職員を例にとれば，2015年4月時点で専門職員81名のうち約25％（19名）が国連ボランティア経験者であり優先度も高い。</t>
    <phoneticPr fontId="6"/>
  </si>
  <si>
    <t>ボランティアのため派遣関連経費は派遣国側が負担する。</t>
    <phoneticPr fontId="6"/>
  </si>
  <si>
    <t>国際社会において費用対効果が高いと評価されている。</t>
    <phoneticPr fontId="6"/>
  </si>
  <si>
    <t>‐</t>
  </si>
  <si>
    <t>現地生活費，渡航費，居住費等のみを支弁。</t>
    <phoneticPr fontId="6"/>
  </si>
  <si>
    <t>成果目標はボランティア活動を広く普及することであるが，自国からのボランティア派遣が困難な状況な途上国も存在しているため，概ね目標に見合ったものとなっている。</t>
    <phoneticPr fontId="6"/>
  </si>
  <si>
    <t>国連ボランティアの派遣はUNVのみが実施しており代替困難。事業実施にあたってはわが国と調整の上実施している。</t>
    <phoneticPr fontId="6"/>
  </si>
  <si>
    <t>見込みに見合ったものとなっている。</t>
    <phoneticPr fontId="6"/>
  </si>
  <si>
    <t>平和構築・開発におけるグローバル人材育成事業</t>
    <phoneticPr fontId="6"/>
  </si>
  <si>
    <t>ＪＩＣＡによる青年海外協力隊経験者の派遣</t>
    <phoneticPr fontId="6"/>
  </si>
  <si>
    <t>平和構築・開発におけるグローバル人材育成事業は，平和構築・開発の現場で活躍できる日本人文民専門家の育成・派遣が目的であり，本件事業とは趣旨・目的が異なる。また，青年海外協力隊（JOCV)経験者のUNV派遣は，JICAにおけるJOCV経験者の国際協力の専門家としての活躍を支援するものであり，目的・趣旨が異なる。</t>
    <phoneticPr fontId="6"/>
  </si>
  <si>
    <t>UNVとの間で，迅速な拠出金の執行・残余金の有効活動のため，定期的に協議を行うとともに，必要に応じて個別に申し入れを実施。事業実施については引き続き適切に把握するとともに，効果的かつ効率的なものとなるよう注視していく。</t>
    <phoneticPr fontId="6"/>
  </si>
  <si>
    <t>UNVとの間で戦略対話を実施し，拠出金が減少している現状も踏まえ，優先すべき協力分野について協議を行い，拠出金のより効果的な活用を図っている。今後とも，戦略対話等において，継続的に改善点を抽出・検討し，拠出金のより効果的な使用に向け，協議していく予定。</t>
    <phoneticPr fontId="6"/>
  </si>
  <si>
    <t>115</t>
    <phoneticPr fontId="6"/>
  </si>
  <si>
    <t>113</t>
    <phoneticPr fontId="6"/>
  </si>
  <si>
    <t>150</t>
    <phoneticPr fontId="6"/>
  </si>
  <si>
    <t>271</t>
    <phoneticPr fontId="6"/>
  </si>
  <si>
    <t>255</t>
    <phoneticPr fontId="6"/>
  </si>
  <si>
    <t>256</t>
    <phoneticPr fontId="6"/>
  </si>
  <si>
    <t>298</t>
    <phoneticPr fontId="6"/>
  </si>
  <si>
    <t>304</t>
    <phoneticPr fontId="6"/>
  </si>
  <si>
    <t>国際連合ボランティア計画</t>
    <phoneticPr fontId="6"/>
  </si>
  <si>
    <t>国連ボランティア派遣</t>
    <phoneticPr fontId="6"/>
  </si>
  <si>
    <t>拠出金</t>
    <phoneticPr fontId="6"/>
  </si>
  <si>
    <t>邦人派遣プロジェクト</t>
    <phoneticPr fontId="6"/>
  </si>
  <si>
    <t>315</t>
    <phoneticPr fontId="6"/>
  </si>
  <si>
    <t>168,839/3</t>
    <phoneticPr fontId="6"/>
  </si>
  <si>
    <t>106,501/3</t>
    <phoneticPr fontId="6"/>
  </si>
  <si>
    <t>-</t>
    <phoneticPr fontId="6"/>
  </si>
  <si>
    <t>-</t>
    <phoneticPr fontId="6"/>
  </si>
  <si>
    <t>UNV拠出金</t>
  </si>
  <si>
    <t>-</t>
  </si>
  <si>
    <t>外部有識者の点検対象外である。</t>
    <phoneticPr fontId="6"/>
  </si>
  <si>
    <t>これまでの拠出先の国際機関に対する国際機関評価結果も踏まえつつ，拠出金が効果的に活用されるよう，引き続き適正な執行管理に努める。</t>
    <phoneticPr fontId="6"/>
  </si>
  <si>
    <t>-</t>
    <phoneticPr fontId="6"/>
  </si>
  <si>
    <t>無</t>
  </si>
  <si>
    <t>拠出金がより一層効果的に活用されるよう，日UNV戦略対話等の機会を通じて引き続き事業内容及び拠出規模の検討の参考とし，また適正な執行管理に取り組むこととする。</t>
    <rPh sb="0" eb="3">
      <t>キョシュツキン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</si>
</sst>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6663</xdr:colOff>
      <xdr:row>743</xdr:row>
      <xdr:rowOff>12862</xdr:rowOff>
    </xdr:from>
    <xdr:to>
      <xdr:col>43</xdr:col>
      <xdr:colOff>25713</xdr:colOff>
      <xdr:row>749</xdr:row>
      <xdr:rowOff>22386</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5463" y="36550762"/>
          <a:ext cx="6927850" cy="2143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345</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507</v>
      </c>
      <c r="H5" s="560"/>
      <c r="I5" s="560"/>
      <c r="J5" s="560"/>
      <c r="K5" s="560"/>
      <c r="L5" s="560"/>
      <c r="M5" s="561" t="s">
        <v>66</v>
      </c>
      <c r="N5" s="562"/>
      <c r="O5" s="562"/>
      <c r="P5" s="562"/>
      <c r="Q5" s="562"/>
      <c r="R5" s="563"/>
      <c r="S5" s="564" t="s">
        <v>537</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570</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経済協力</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20</v>
      </c>
      <c r="Q13" s="117"/>
      <c r="R13" s="117"/>
      <c r="S13" s="117"/>
      <c r="T13" s="117"/>
      <c r="U13" s="117"/>
      <c r="V13" s="118"/>
      <c r="W13" s="116">
        <v>19</v>
      </c>
      <c r="X13" s="117"/>
      <c r="Y13" s="117"/>
      <c r="Z13" s="117"/>
      <c r="AA13" s="117"/>
      <c r="AB13" s="117"/>
      <c r="AC13" s="118"/>
      <c r="AD13" s="116">
        <v>12</v>
      </c>
      <c r="AE13" s="117"/>
      <c r="AF13" s="117"/>
      <c r="AG13" s="117"/>
      <c r="AH13" s="117"/>
      <c r="AI13" s="117"/>
      <c r="AJ13" s="118"/>
      <c r="AK13" s="116">
        <v>9</v>
      </c>
      <c r="AL13" s="117"/>
      <c r="AM13" s="117"/>
      <c r="AN13" s="117"/>
      <c r="AO13" s="117"/>
      <c r="AP13" s="117"/>
      <c r="AQ13" s="118"/>
      <c r="AR13" s="113" t="s">
        <v>620</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614</v>
      </c>
      <c r="Q14" s="117"/>
      <c r="R14" s="117"/>
      <c r="S14" s="117"/>
      <c r="T14" s="117"/>
      <c r="U14" s="117"/>
      <c r="V14" s="118"/>
      <c r="W14" s="116" t="s">
        <v>614</v>
      </c>
      <c r="X14" s="117"/>
      <c r="Y14" s="117"/>
      <c r="Z14" s="117"/>
      <c r="AA14" s="117"/>
      <c r="AB14" s="117"/>
      <c r="AC14" s="118"/>
      <c r="AD14" s="116" t="s">
        <v>614</v>
      </c>
      <c r="AE14" s="117"/>
      <c r="AF14" s="117"/>
      <c r="AG14" s="117"/>
      <c r="AH14" s="117"/>
      <c r="AI14" s="117"/>
      <c r="AJ14" s="118"/>
      <c r="AK14" s="116" t="s">
        <v>614</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614</v>
      </c>
      <c r="Q15" s="117"/>
      <c r="R15" s="117"/>
      <c r="S15" s="117"/>
      <c r="T15" s="117"/>
      <c r="U15" s="117"/>
      <c r="V15" s="118"/>
      <c r="W15" s="116" t="s">
        <v>614</v>
      </c>
      <c r="X15" s="117"/>
      <c r="Y15" s="117"/>
      <c r="Z15" s="117"/>
      <c r="AA15" s="117"/>
      <c r="AB15" s="117"/>
      <c r="AC15" s="118"/>
      <c r="AD15" s="116" t="s">
        <v>614</v>
      </c>
      <c r="AE15" s="117"/>
      <c r="AF15" s="117"/>
      <c r="AG15" s="117"/>
      <c r="AH15" s="117"/>
      <c r="AI15" s="117"/>
      <c r="AJ15" s="118"/>
      <c r="AK15" s="116" t="s">
        <v>614</v>
      </c>
      <c r="AL15" s="117"/>
      <c r="AM15" s="117"/>
      <c r="AN15" s="117"/>
      <c r="AO15" s="117"/>
      <c r="AP15" s="117"/>
      <c r="AQ15" s="118"/>
      <c r="AR15" s="116" t="s">
        <v>614</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614</v>
      </c>
      <c r="Q16" s="117"/>
      <c r="R16" s="117"/>
      <c r="S16" s="117"/>
      <c r="T16" s="117"/>
      <c r="U16" s="117"/>
      <c r="V16" s="118"/>
      <c r="W16" s="116" t="s">
        <v>614</v>
      </c>
      <c r="X16" s="117"/>
      <c r="Y16" s="117"/>
      <c r="Z16" s="117"/>
      <c r="AA16" s="117"/>
      <c r="AB16" s="117"/>
      <c r="AC16" s="118"/>
      <c r="AD16" s="116" t="s">
        <v>614</v>
      </c>
      <c r="AE16" s="117"/>
      <c r="AF16" s="117"/>
      <c r="AG16" s="117"/>
      <c r="AH16" s="117"/>
      <c r="AI16" s="117"/>
      <c r="AJ16" s="118"/>
      <c r="AK16" s="116" t="s">
        <v>614</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614</v>
      </c>
      <c r="Q17" s="117"/>
      <c r="R17" s="117"/>
      <c r="S17" s="117"/>
      <c r="T17" s="117"/>
      <c r="U17" s="117"/>
      <c r="V17" s="118"/>
      <c r="W17" s="116" t="s">
        <v>614</v>
      </c>
      <c r="X17" s="117"/>
      <c r="Y17" s="117"/>
      <c r="Z17" s="117"/>
      <c r="AA17" s="117"/>
      <c r="AB17" s="117"/>
      <c r="AC17" s="118"/>
      <c r="AD17" s="116" t="s">
        <v>614</v>
      </c>
      <c r="AE17" s="117"/>
      <c r="AF17" s="117"/>
      <c r="AG17" s="117"/>
      <c r="AH17" s="117"/>
      <c r="AI17" s="117"/>
      <c r="AJ17" s="118"/>
      <c r="AK17" s="116" t="s">
        <v>614</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20</v>
      </c>
      <c r="Q18" s="123"/>
      <c r="R18" s="123"/>
      <c r="S18" s="123"/>
      <c r="T18" s="123"/>
      <c r="U18" s="123"/>
      <c r="V18" s="124"/>
      <c r="W18" s="122">
        <f>SUM(W13:AC17)</f>
        <v>19</v>
      </c>
      <c r="X18" s="123"/>
      <c r="Y18" s="123"/>
      <c r="Z18" s="123"/>
      <c r="AA18" s="123"/>
      <c r="AB18" s="123"/>
      <c r="AC18" s="124"/>
      <c r="AD18" s="122">
        <f>SUM(AD13:AJ17)</f>
        <v>12</v>
      </c>
      <c r="AE18" s="123"/>
      <c r="AF18" s="123"/>
      <c r="AG18" s="123"/>
      <c r="AH18" s="123"/>
      <c r="AI18" s="123"/>
      <c r="AJ18" s="124"/>
      <c r="AK18" s="122">
        <f>SUM(AK13:AQ17)</f>
        <v>9</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20</v>
      </c>
      <c r="Q19" s="117"/>
      <c r="R19" s="117"/>
      <c r="S19" s="117"/>
      <c r="T19" s="117"/>
      <c r="U19" s="117"/>
      <c r="V19" s="118"/>
      <c r="W19" s="116">
        <v>19</v>
      </c>
      <c r="X19" s="117"/>
      <c r="Y19" s="117"/>
      <c r="Z19" s="117"/>
      <c r="AA19" s="117"/>
      <c r="AB19" s="117"/>
      <c r="AC19" s="118"/>
      <c r="AD19" s="116">
        <v>12</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616</v>
      </c>
      <c r="H23" s="191"/>
      <c r="I23" s="191"/>
      <c r="J23" s="191"/>
      <c r="K23" s="191"/>
      <c r="L23" s="191"/>
      <c r="M23" s="191"/>
      <c r="N23" s="191"/>
      <c r="O23" s="192"/>
      <c r="P23" s="113">
        <v>9</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49.5" customHeight="1" thickBot="1">
      <c r="A29" s="202"/>
      <c r="B29" s="203"/>
      <c r="C29" s="203"/>
      <c r="D29" s="203"/>
      <c r="E29" s="203"/>
      <c r="F29" s="204"/>
      <c r="G29" s="232" t="s">
        <v>338</v>
      </c>
      <c r="H29" s="233"/>
      <c r="I29" s="233"/>
      <c r="J29" s="233"/>
      <c r="K29" s="233"/>
      <c r="L29" s="233"/>
      <c r="M29" s="233"/>
      <c r="N29" s="233"/>
      <c r="O29" s="234"/>
      <c r="P29" s="116">
        <f>AK13</f>
        <v>9</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615</v>
      </c>
      <c r="AV31" s="275"/>
      <c r="AW31" s="383" t="s">
        <v>181</v>
      </c>
      <c r="AX31" s="384"/>
    </row>
    <row r="32" spans="1:50" ht="23.25" customHeight="1">
      <c r="A32" s="516"/>
      <c r="B32" s="514"/>
      <c r="C32" s="514"/>
      <c r="D32" s="514"/>
      <c r="E32" s="514"/>
      <c r="F32" s="515"/>
      <c r="G32" s="541" t="s">
        <v>573</v>
      </c>
      <c r="H32" s="542"/>
      <c r="I32" s="542"/>
      <c r="J32" s="542"/>
      <c r="K32" s="542"/>
      <c r="L32" s="542"/>
      <c r="M32" s="542"/>
      <c r="N32" s="542"/>
      <c r="O32" s="543"/>
      <c r="P32" s="165" t="s">
        <v>574</v>
      </c>
      <c r="Q32" s="165"/>
      <c r="R32" s="165"/>
      <c r="S32" s="165"/>
      <c r="T32" s="165"/>
      <c r="U32" s="165"/>
      <c r="V32" s="165"/>
      <c r="W32" s="165"/>
      <c r="X32" s="236"/>
      <c r="Y32" s="342" t="s">
        <v>12</v>
      </c>
      <c r="Z32" s="550"/>
      <c r="AA32" s="551"/>
      <c r="AB32" s="552" t="s">
        <v>575</v>
      </c>
      <c r="AC32" s="552"/>
      <c r="AD32" s="552"/>
      <c r="AE32" s="368">
        <v>2.7</v>
      </c>
      <c r="AF32" s="369"/>
      <c r="AG32" s="369"/>
      <c r="AH32" s="369"/>
      <c r="AI32" s="368">
        <v>2.8</v>
      </c>
      <c r="AJ32" s="369"/>
      <c r="AK32" s="369"/>
      <c r="AL32" s="369"/>
      <c r="AM32" s="368">
        <v>2.5</v>
      </c>
      <c r="AN32" s="369"/>
      <c r="AO32" s="369"/>
      <c r="AP32" s="369"/>
      <c r="AQ32" s="119" t="s">
        <v>614</v>
      </c>
      <c r="AR32" s="120"/>
      <c r="AS32" s="120"/>
      <c r="AT32" s="121"/>
      <c r="AU32" s="369" t="s">
        <v>615</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575</v>
      </c>
      <c r="AC33" s="523"/>
      <c r="AD33" s="523"/>
      <c r="AE33" s="368">
        <v>3.1</v>
      </c>
      <c r="AF33" s="369"/>
      <c r="AG33" s="369"/>
      <c r="AH33" s="369"/>
      <c r="AI33" s="368">
        <v>3.1</v>
      </c>
      <c r="AJ33" s="369"/>
      <c r="AK33" s="369"/>
      <c r="AL33" s="369"/>
      <c r="AM33" s="368">
        <v>3.1</v>
      </c>
      <c r="AN33" s="369"/>
      <c r="AO33" s="369"/>
      <c r="AP33" s="369"/>
      <c r="AQ33" s="119">
        <v>3.1</v>
      </c>
      <c r="AR33" s="120"/>
      <c r="AS33" s="120"/>
      <c r="AT33" s="121"/>
      <c r="AU33" s="369" t="s">
        <v>614</v>
      </c>
      <c r="AV33" s="369"/>
      <c r="AW33" s="369"/>
      <c r="AX33" s="371"/>
    </row>
    <row r="34" spans="1:50" ht="65.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87</v>
      </c>
      <c r="AF34" s="369"/>
      <c r="AG34" s="369"/>
      <c r="AH34" s="369"/>
      <c r="AI34" s="368">
        <v>90</v>
      </c>
      <c r="AJ34" s="369"/>
      <c r="AK34" s="369"/>
      <c r="AL34" s="369"/>
      <c r="AM34" s="368">
        <v>81</v>
      </c>
      <c r="AN34" s="369"/>
      <c r="AO34" s="369"/>
      <c r="AP34" s="369"/>
      <c r="AQ34" s="119" t="s">
        <v>614</v>
      </c>
      <c r="AR34" s="120"/>
      <c r="AS34" s="120"/>
      <c r="AT34" s="121"/>
      <c r="AU34" s="369" t="s">
        <v>614</v>
      </c>
      <c r="AV34" s="369"/>
      <c r="AW34" s="369"/>
      <c r="AX34" s="371"/>
    </row>
    <row r="35" spans="1:50" ht="23.25" customHeight="1">
      <c r="A35" s="901" t="s">
        <v>386</v>
      </c>
      <c r="B35" s="902"/>
      <c r="C35" s="902"/>
      <c r="D35" s="902"/>
      <c r="E35" s="902"/>
      <c r="F35" s="903"/>
      <c r="G35" s="907" t="s">
        <v>576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c r="A101" s="492"/>
      <c r="B101" s="493"/>
      <c r="C101" s="493"/>
      <c r="D101" s="493"/>
      <c r="E101" s="493"/>
      <c r="F101" s="494"/>
      <c r="G101" s="165" t="s">
        <v>577</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578</v>
      </c>
      <c r="AC101" s="552"/>
      <c r="AD101" s="552"/>
      <c r="AE101" s="368">
        <v>3</v>
      </c>
      <c r="AF101" s="369"/>
      <c r="AG101" s="369"/>
      <c r="AH101" s="370"/>
      <c r="AI101" s="368">
        <v>3</v>
      </c>
      <c r="AJ101" s="369"/>
      <c r="AK101" s="369"/>
      <c r="AL101" s="370"/>
      <c r="AM101" s="368">
        <v>3</v>
      </c>
      <c r="AN101" s="369"/>
      <c r="AO101" s="369"/>
      <c r="AP101" s="370"/>
      <c r="AQ101" s="368" t="s">
        <v>614</v>
      </c>
      <c r="AR101" s="369"/>
      <c r="AS101" s="369"/>
      <c r="AT101" s="370"/>
      <c r="AU101" s="368" t="s">
        <v>614</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578</v>
      </c>
      <c r="AC102" s="552"/>
      <c r="AD102" s="552"/>
      <c r="AE102" s="362">
        <v>3</v>
      </c>
      <c r="AF102" s="362"/>
      <c r="AG102" s="362"/>
      <c r="AH102" s="362"/>
      <c r="AI102" s="362">
        <v>3</v>
      </c>
      <c r="AJ102" s="362"/>
      <c r="AK102" s="362"/>
      <c r="AL102" s="362"/>
      <c r="AM102" s="362">
        <v>3</v>
      </c>
      <c r="AN102" s="362"/>
      <c r="AO102" s="362"/>
      <c r="AP102" s="362"/>
      <c r="AQ102" s="818" t="s">
        <v>617</v>
      </c>
      <c r="AR102" s="819"/>
      <c r="AS102" s="819"/>
      <c r="AT102" s="820"/>
      <c r="AU102" s="818" t="s">
        <v>615</v>
      </c>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579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580</v>
      </c>
      <c r="AC116" s="305"/>
      <c r="AD116" s="306"/>
      <c r="AE116" s="362">
        <v>60318</v>
      </c>
      <c r="AF116" s="362"/>
      <c r="AG116" s="362"/>
      <c r="AH116" s="362"/>
      <c r="AI116" s="362">
        <v>56279</v>
      </c>
      <c r="AJ116" s="362"/>
      <c r="AK116" s="362"/>
      <c r="AL116" s="362"/>
      <c r="AM116" s="362">
        <v>35503</v>
      </c>
      <c r="AN116" s="362"/>
      <c r="AO116" s="362"/>
      <c r="AP116" s="362"/>
      <c r="AQ116" s="368"/>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581</v>
      </c>
      <c r="AF117" s="310"/>
      <c r="AG117" s="310"/>
      <c r="AH117" s="310"/>
      <c r="AI117" s="310" t="s">
        <v>612</v>
      </c>
      <c r="AJ117" s="310"/>
      <c r="AK117" s="310"/>
      <c r="AL117" s="310"/>
      <c r="AM117" s="310" t="s">
        <v>613</v>
      </c>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413</v>
      </c>
      <c r="B130" s="996"/>
      <c r="C130" s="995" t="s">
        <v>239</v>
      </c>
      <c r="D130" s="996"/>
      <c r="E130" s="312" t="s">
        <v>268</v>
      </c>
      <c r="F130" s="313"/>
      <c r="G130" s="314" t="s">
        <v>582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thickBot="1">
      <c r="A131" s="999"/>
      <c r="B131" s="256"/>
      <c r="C131" s="255"/>
      <c r="D131" s="256"/>
      <c r="E131" s="242" t="s">
        <v>267</v>
      </c>
      <c r="F131" s="243"/>
      <c r="G131" s="240" t="s">
        <v>583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569</v>
      </c>
      <c r="AE702" s="900"/>
      <c r="AF702" s="900"/>
      <c r="AG702" s="889" t="s">
        <v>584</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569</v>
      </c>
      <c r="AE703" s="159"/>
      <c r="AF703" s="159"/>
      <c r="AG703" s="668" t="s">
        <v>585</v>
      </c>
      <c r="AH703" s="669"/>
      <c r="AI703" s="669"/>
      <c r="AJ703" s="669"/>
      <c r="AK703" s="669"/>
      <c r="AL703" s="669"/>
      <c r="AM703" s="669"/>
      <c r="AN703" s="669"/>
      <c r="AO703" s="669"/>
      <c r="AP703" s="669"/>
      <c r="AQ703" s="669"/>
      <c r="AR703" s="669"/>
      <c r="AS703" s="669"/>
      <c r="AT703" s="669"/>
      <c r="AU703" s="669"/>
      <c r="AV703" s="669"/>
      <c r="AW703" s="669"/>
      <c r="AX703" s="670"/>
    </row>
    <row r="704" spans="1:50" ht="107.2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569</v>
      </c>
      <c r="AE704" s="587"/>
      <c r="AF704" s="587"/>
      <c r="AG704" s="432" t="s">
        <v>586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589</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621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621</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589</v>
      </c>
      <c r="AE708" s="672"/>
      <c r="AF708" s="672"/>
      <c r="AG708" s="527" t="s">
        <v>587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569</v>
      </c>
      <c r="AE709" s="159"/>
      <c r="AF709" s="159"/>
      <c r="AG709" s="668" t="s">
        <v>588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589</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569</v>
      </c>
      <c r="AE711" s="159"/>
      <c r="AF711" s="159"/>
      <c r="AG711" s="668" t="s">
        <v>590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589</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589</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44.25"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569</v>
      </c>
      <c r="AE715" s="672"/>
      <c r="AF715" s="781"/>
      <c r="AG715" s="527" t="s">
        <v>591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569</v>
      </c>
      <c r="AE716" s="763"/>
      <c r="AF716" s="763"/>
      <c r="AG716" s="668" t="s">
        <v>592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569</v>
      </c>
      <c r="AE717" s="159"/>
      <c r="AF717" s="159"/>
      <c r="AG717" s="668" t="s">
        <v>593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589</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569</v>
      </c>
      <c r="AE719" s="672"/>
      <c r="AF719" s="672"/>
      <c r="AG719" s="164" t="s">
        <v>596</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t="s">
        <v>564</v>
      </c>
      <c r="D721" s="923"/>
      <c r="E721" s="923"/>
      <c r="F721" s="924"/>
      <c r="G721" s="942"/>
      <c r="H721" s="943"/>
      <c r="I721" s="82" t="str">
        <f>IF(OR(G721="　", G721=""), "", "-")</f>
        <v/>
      </c>
      <c r="J721" s="921">
        <v>327</v>
      </c>
      <c r="K721" s="921"/>
      <c r="L721" s="82" t="str">
        <f>IF(M721="","","-")</f>
        <v/>
      </c>
      <c r="M721" s="83"/>
      <c r="N721" s="918" t="s">
        <v>594</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t="s">
        <v>595</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597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598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t="s">
        <v>618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138</v>
      </c>
      <c r="B731" s="620"/>
      <c r="C731" s="620"/>
      <c r="D731" s="620"/>
      <c r="E731" s="621"/>
      <c r="F731" s="684" t="s">
        <v>619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t="s">
        <v>138</v>
      </c>
      <c r="B733" s="754"/>
      <c r="C733" s="754"/>
      <c r="D733" s="754"/>
      <c r="E733" s="755"/>
      <c r="F733" s="770" t="s">
        <v>622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409</v>
      </c>
      <c r="B737" s="101"/>
      <c r="C737" s="101"/>
      <c r="D737" s="102"/>
      <c r="E737" s="103" t="s">
        <v>599</v>
      </c>
      <c r="F737" s="103"/>
      <c r="G737" s="103"/>
      <c r="H737" s="103"/>
      <c r="I737" s="103"/>
      <c r="J737" s="103"/>
      <c r="K737" s="103"/>
      <c r="L737" s="103"/>
      <c r="M737" s="103"/>
      <c r="N737" s="109" t="s">
        <v>404</v>
      </c>
      <c r="O737" s="109"/>
      <c r="P737" s="109"/>
      <c r="Q737" s="109"/>
      <c r="R737" s="103" t="s">
        <v>600</v>
      </c>
      <c r="S737" s="103"/>
      <c r="T737" s="103"/>
      <c r="U737" s="103"/>
      <c r="V737" s="103"/>
      <c r="W737" s="103"/>
      <c r="X737" s="103"/>
      <c r="Y737" s="103"/>
      <c r="Z737" s="103"/>
      <c r="AA737" s="109" t="s">
        <v>403</v>
      </c>
      <c r="AB737" s="109"/>
      <c r="AC737" s="109"/>
      <c r="AD737" s="109"/>
      <c r="AE737" s="103" t="s">
        <v>601</v>
      </c>
      <c r="AF737" s="103"/>
      <c r="AG737" s="103"/>
      <c r="AH737" s="103"/>
      <c r="AI737" s="103"/>
      <c r="AJ737" s="103"/>
      <c r="AK737" s="103"/>
      <c r="AL737" s="103"/>
      <c r="AM737" s="103"/>
      <c r="AN737" s="109" t="s">
        <v>402</v>
      </c>
      <c r="AO737" s="109"/>
      <c r="AP737" s="109"/>
      <c r="AQ737" s="109"/>
      <c r="AR737" s="110" t="s">
        <v>602</v>
      </c>
      <c r="AS737" s="111"/>
      <c r="AT737" s="111"/>
      <c r="AU737" s="111"/>
      <c r="AV737" s="111"/>
      <c r="AW737" s="111"/>
      <c r="AX737" s="112"/>
      <c r="AY737" s="88"/>
      <c r="AZ737" s="88"/>
    </row>
    <row r="738" spans="1:52" ht="24.75" customHeight="1">
      <c r="A738" s="100" t="s">
        <v>401</v>
      </c>
      <c r="B738" s="101"/>
      <c r="C738" s="101"/>
      <c r="D738" s="102"/>
      <c r="E738" s="103" t="s">
        <v>603</v>
      </c>
      <c r="F738" s="103"/>
      <c r="G738" s="103"/>
      <c r="H738" s="103"/>
      <c r="I738" s="103"/>
      <c r="J738" s="103"/>
      <c r="K738" s="103"/>
      <c r="L738" s="103"/>
      <c r="M738" s="103"/>
      <c r="N738" s="109" t="s">
        <v>400</v>
      </c>
      <c r="O738" s="109"/>
      <c r="P738" s="109"/>
      <c r="Q738" s="109"/>
      <c r="R738" s="103" t="s">
        <v>604</v>
      </c>
      <c r="S738" s="103"/>
      <c r="T738" s="103"/>
      <c r="U738" s="103"/>
      <c r="V738" s="103"/>
      <c r="W738" s="103"/>
      <c r="X738" s="103"/>
      <c r="Y738" s="103"/>
      <c r="Z738" s="103"/>
      <c r="AA738" s="109" t="s">
        <v>399</v>
      </c>
      <c r="AB738" s="109"/>
      <c r="AC738" s="109"/>
      <c r="AD738" s="109"/>
      <c r="AE738" s="103" t="s">
        <v>605</v>
      </c>
      <c r="AF738" s="103"/>
      <c r="AG738" s="103"/>
      <c r="AH738" s="103"/>
      <c r="AI738" s="103"/>
      <c r="AJ738" s="103"/>
      <c r="AK738" s="103"/>
      <c r="AL738" s="103"/>
      <c r="AM738" s="103"/>
      <c r="AN738" s="109" t="s">
        <v>398</v>
      </c>
      <c r="AO738" s="109"/>
      <c r="AP738" s="109"/>
      <c r="AQ738" s="109"/>
      <c r="AR738" s="110" t="s">
        <v>606</v>
      </c>
      <c r="AS738" s="111"/>
      <c r="AT738" s="111"/>
      <c r="AU738" s="111"/>
      <c r="AV738" s="111"/>
      <c r="AW738" s="111"/>
      <c r="AX738" s="112"/>
    </row>
    <row r="739" spans="1:52" ht="24.75" customHeight="1">
      <c r="A739" s="100" t="s">
        <v>397</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c r="F740" s="125"/>
      <c r="G740" s="125"/>
      <c r="H740" s="92" t="str">
        <f>IF(E740="", "", "(")</f>
        <v/>
      </c>
      <c r="I740" s="125" t="s">
        <v>346</v>
      </c>
      <c r="J740" s="125"/>
      <c r="K740" s="92" t="str">
        <f>IF(OR(I740="　", I740=""), "", "-")</f>
        <v/>
      </c>
      <c r="L740" s="126">
        <v>336</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7.7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609</v>
      </c>
      <c r="H782" s="454"/>
      <c r="I782" s="454"/>
      <c r="J782" s="454"/>
      <c r="K782" s="455"/>
      <c r="L782" s="456" t="s">
        <v>610</v>
      </c>
      <c r="M782" s="457"/>
      <c r="N782" s="457"/>
      <c r="O782" s="457"/>
      <c r="P782" s="457"/>
      <c r="Q782" s="457"/>
      <c r="R782" s="457"/>
      <c r="S782" s="457"/>
      <c r="T782" s="457"/>
      <c r="U782" s="457"/>
      <c r="V782" s="457"/>
      <c r="W782" s="457"/>
      <c r="X782" s="458"/>
      <c r="Y782" s="459">
        <v>12</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607</v>
      </c>
      <c r="D838" s="422"/>
      <c r="E838" s="422"/>
      <c r="F838" s="422"/>
      <c r="G838" s="422"/>
      <c r="H838" s="422"/>
      <c r="I838" s="422"/>
      <c r="J838" s="423"/>
      <c r="K838" s="424"/>
      <c r="L838" s="424"/>
      <c r="M838" s="424"/>
      <c r="N838" s="424"/>
      <c r="O838" s="424"/>
      <c r="P838" s="429" t="s">
        <v>608</v>
      </c>
      <c r="Q838" s="321"/>
      <c r="R838" s="321"/>
      <c r="S838" s="321"/>
      <c r="T838" s="321"/>
      <c r="U838" s="321"/>
      <c r="V838" s="321"/>
      <c r="W838" s="321"/>
      <c r="X838" s="321"/>
      <c r="Y838" s="322">
        <v>12</v>
      </c>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AR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15:AQ17">
    <cfRule type="expression" dxfId="701" priority="1">
      <formula>IF(RIGHT(TEXT(P15,"0.#"),1)=".",FALSE,TRUE)</formula>
    </cfRule>
    <cfRule type="expression" dxfId="700" priority="2">
      <formula>IF(RIGHT(TEXT(P15,"0.#"),1)=".",TRUE,FALSE)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699" max="49" man="1"/>
    <brk id="731" max="49" man="1"/>
  </rowBreaks>
  <colBreaks count="1" manualBreakCount="1">
    <brk id="6" max="86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workbookViewId="0"/>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workbookViewId="0"/>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workbookViewId="0"/>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2020-05-20T06:38:09Z</cp:lastPrinted>
  <dcterms:created xsi:type="dcterms:W3CDTF">2012-03-13T00:50:25Z</dcterms:created>
  <dcterms:modified xsi:type="dcterms:W3CDTF">2020-10-27T06:05:58Z</dcterms:modified>
</cp:coreProperties>
</file>