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Q45" authorId="0" shapeId="0">
      <text>
        <r>
          <rPr>
            <b/>
            <sz val="9"/>
            <color indexed="81"/>
            <rFont val="MS P ゴシック"/>
            <family val="3"/>
            <charset val="128"/>
          </rPr>
          <t>会計課:</t>
        </r>
        <r>
          <rPr>
            <sz val="9"/>
            <color indexed="81"/>
            <rFont val="MS P ゴシック"/>
            <family val="3"/>
            <charset val="128"/>
          </rPr>
          <t xml:space="preserve">
要記載。
</t>
        </r>
      </text>
    </comment>
  </commentList>
</comments>
</file>

<file path=xl/sharedStrings.xml><?xml version="1.0" encoding="utf-8"?>
<sst xmlns="http://schemas.openxmlformats.org/spreadsheetml/2006/main" count="2818" uniqueCount="634">
  <si>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</si>
  <si>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</si>
  <si>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</si>
  <si>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</si>
  <si>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</si>
  <si>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</si>
  <si>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</si>
  <si>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</si>
  <si>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</si>
  <si>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</si>
  <si>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</si>
  <si>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</si>
  <si>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</si>
  <si>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</si>
  <si>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</si>
  <si>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</si>
  <si>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</si>
  <si>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</si>
  <si>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</si>
  <si>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</si>
  <si>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</si>
  <si>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</si>
  <si>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</si>
  <si>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</si>
  <si>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</si>
  <si>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</si>
  <si>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</si>
  <si>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</si>
  <si>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</si>
  <si>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</si>
  <si>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</si>
  <si>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</si>
  <si>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</si>
  <si>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</si>
  <si>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</si>
  <si>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</si>
  <si>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</si>
  <si>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</si>
  <si>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</si>
  <si>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</si>
  <si>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</si>
  <si>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</si>
  <si>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</si>
  <si>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</si>
  <si>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</si>
  <si>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</si>
  <si>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</si>
  <si>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</si>
  <si>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</si>
  <si>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</si>
  <si>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</si>
  <si>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</si>
  <si>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</si>
  <si>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</si>
  <si>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</si>
  <si>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</si>
  <si>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</si>
  <si>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</si>
  <si>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</si>
  <si>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</si>
  <si>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</si>
  <si>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</si>
  <si>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</si>
  <si>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</si>
  <si>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</si>
  <si>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</si>
  <si>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</si>
  <si>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</si>
  <si>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</si>
  <si>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</si>
  <si>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</si>
  <si>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</si>
  <si>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</si>
  <si>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</si>
  <si>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</si>
  <si>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</si>
  <si>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</si>
  <si>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</si>
  <si>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</si>
  <si>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</si>
  <si>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</si>
  <si>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</si>
  <si>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</si>
  <si>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</si>
  <si>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</si>
  <si>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</si>
  <si>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</si>
  <si>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</si>
  <si>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</si>
  <si>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</si>
  <si>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</si>
  <si>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</si>
  <si>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</si>
  <si>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</si>
  <si>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</si>
  <si>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</si>
  <si>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</si>
  <si>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</si>
  <si>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</si>
  <si>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</si>
  <si>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</si>
  <si>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</si>
  <si>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</si>
  <si>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</si>
  <si>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</si>
  <si>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</si>
  <si>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</si>
  <si>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</si>
  <si>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</si>
  <si>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</si>
  <si>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</si>
  <si>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</si>
  <si>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</si>
  <si>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</si>
  <si>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</si>
  <si>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</si>
  <si>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</si>
  <si>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</si>
  <si>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</si>
  <si>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</si>
  <si>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</si>
  <si>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</si>
  <si>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</si>
  <si>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</si>
  <si>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</si>
  <si>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</si>
  <si>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</si>
  <si>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</si>
  <si>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</si>
  <si>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</si>
  <si>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</si>
  <si>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</si>
  <si>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</si>
  <si>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</si>
  <si>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</si>
  <si>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</si>
  <si>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</si>
  <si>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</si>
  <si>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</si>
  <si>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</si>
  <si>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</si>
  <si>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</si>
  <si>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</si>
  <si>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</si>
  <si>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</si>
  <si>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</si>
  <si>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</si>
  <si>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</si>
  <si>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</si>
  <si>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</si>
  <si>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</si>
  <si>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</si>
  <si>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</si>
  <si>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</si>
  <si>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</si>
  <si>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</si>
  <si>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</si>
  <si>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</si>
  <si>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</si>
  <si>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</si>
  <si>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</si>
  <si>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</si>
  <si>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</si>
  <si>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</si>
  <si>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</si>
  <si>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</si>
  <si>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</si>
  <si>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</si>
  <si>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</si>
  <si>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</si>
  <si>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</si>
  <si>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</si>
  <si>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</si>
  <si>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</si>
  <si>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</si>
  <si>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</si>
  <si>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</si>
  <si>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</si>
  <si>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</si>
  <si>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</si>
  <si>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</si>
  <si>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</si>
  <si>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</si>
  <si>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</si>
  <si>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</si>
  <si>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</si>
  <si>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</si>
  <si>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</si>
  <si>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</si>
  <si>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</si>
  <si>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</si>
  <si>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</si>
  <si>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</si>
  <si>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</si>
  <si>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</si>
  <si>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</si>
  <si>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</si>
  <si>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</si>
  <si>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</si>
  <si>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</si>
  <si>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</si>
  <si>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</si>
  <si>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</si>
  <si>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</si>
  <si>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</si>
  <si>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</si>
  <si>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</si>
  <si>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</si>
  <si>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</si>
  <si>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</si>
  <si>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</si>
  <si>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</si>
  <si>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</si>
  <si>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</si>
  <si>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</si>
  <si>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</si>
  <si>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</si>
  <si>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</si>
  <si>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</si>
  <si>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</si>
  <si>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</si>
  <si>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</si>
  <si>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</si>
  <si>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</si>
  <si>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</si>
  <si>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</si>
  <si>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</si>
  <si>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</si>
  <si>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</si>
  <si>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</si>
  <si>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</si>
  <si>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</si>
  <si>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</si>
  <si>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</si>
  <si>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</si>
  <si>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</si>
  <si>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</si>
  <si>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</si>
  <si>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</si>
  <si>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</si>
  <si>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</si>
  <si>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</si>
  <si>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</si>
  <si>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</si>
  <si>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</si>
  <si>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</si>
  <si>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</si>
  <si>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</si>
  <si>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</si>
  <si>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</si>
  <si>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</si>
  <si>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</si>
  <si>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</si>
  <si>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</si>
  <si>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</si>
  <si>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</si>
  <si>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</si>
  <si>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</si>
  <si>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</si>
  <si>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</si>
  <si>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</si>
  <si>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</si>
  <si>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</si>
  <si>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</si>
  <si>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</si>
  <si>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</si>
  <si>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</si>
  <si>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</si>
  <si>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</si>
  <si>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</si>
  <si>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</si>
  <si>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</si>
  <si>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</si>
  <si>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</si>
  <si>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</si>
  <si>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</si>
  <si>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</si>
  <si>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</si>
  <si>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</si>
  <si>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</si>
  <si>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</si>
  <si>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</si>
  <si>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</si>
  <si>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</si>
  <si>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</si>
  <si>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</si>
  <si>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</si>
  <si>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</si>
  <si>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</si>
  <si>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</si>
  <si>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</si>
  <si>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</si>
  <si>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</si>
  <si>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</si>
  <si>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</si>
  <si>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</si>
  <si>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</si>
  <si>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</si>
  <si>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</si>
  <si>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</si>
  <si>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</si>
  <si>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</si>
  <si>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</si>
  <si>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</si>
  <si>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</si>
  <si>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</si>
  <si>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</si>
  <si>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</si>
  <si>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</si>
  <si>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</si>
  <si>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</si>
  <si>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</si>
  <si>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</si>
  <si>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</si>
  <si>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</si>
  <si>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</si>
  <si>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</si>
  <si>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</si>
  <si>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</si>
  <si>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</si>
  <si>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</si>
  <si>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</si>
  <si>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</si>
  <si>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</si>
  <si>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</si>
  <si>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</si>
  <si>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</si>
  <si>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</si>
  <si>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</si>
  <si>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</si>
  <si>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</si>
  <si>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</si>
  <si>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</si>
  <si>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</si>
  <si>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</si>
  <si>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</si>
  <si>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</si>
  <si>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</si>
  <si>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</si>
  <si>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</si>
  <si>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</si>
  <si>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</si>
  <si>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</si>
  <si>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</si>
  <si>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</si>
  <si>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</si>
  <si>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</si>
  <si>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</si>
  <si>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</si>
  <si>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</si>
  <si>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</si>
  <si>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</si>
  <si>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</si>
  <si>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</si>
  <si>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</si>
  <si>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</si>
  <si>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</si>
  <si>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</si>
  <si>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</si>
  <si>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</si>
  <si>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</si>
  <si>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</si>
  <si>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</si>
  <si>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</si>
  <si>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</si>
  <si>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</si>
  <si>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</si>
  <si>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</si>
  <si>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</si>
  <si>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</si>
  <si>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</si>
  <si>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</si>
  <si>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</si>
  <si>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</si>
  <si>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</si>
  <si>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</si>
  <si>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</si>
  <si>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</si>
  <si>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</si>
  <si>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</si>
  <si>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</si>
  <si>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</si>
  <si>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</si>
  <si>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</si>
  <si>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</si>
  <si>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</si>
  <si>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</si>
  <si>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</si>
  <si>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</si>
  <si>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</si>
  <si>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</si>
  <si>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</si>
  <si>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</si>
  <si>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</si>
  <si>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</si>
  <si>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</si>
  <si>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</si>
  <si>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</si>
  <si>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</si>
  <si>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</si>
  <si>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</si>
  <si>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</si>
  <si>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</si>
  <si>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</si>
  <si>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</si>
  <si>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</si>
  <si>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</si>
  <si>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</si>
  <si>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</si>
  <si>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</si>
  <si>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</si>
  <si>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</si>
  <si>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</si>
  <si>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</si>
  <si>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</si>
  <si>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</si>
  <si>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</si>
  <si>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</si>
  <si>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</si>
  <si>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</si>
  <si>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</si>
  <si>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</si>
  <si>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</si>
  <si>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</si>
  <si>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</si>
  <si>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</si>
  <si>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</si>
  <si>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</si>
  <si>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</si>
  <si>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</si>
  <si>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</si>
  <si>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</si>
  <si>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</si>
  <si>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</si>
  <si>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</si>
  <si>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</si>
  <si>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</si>
  <si>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</si>
  <si>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</si>
  <si>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</si>
  <si>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</si>
  <si>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</si>
  <si>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</si>
  <si>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</si>
  <si>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</si>
  <si>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</si>
  <si>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</si>
  <si>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</si>
  <si>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</si>
  <si>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</si>
  <si>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</si>
  <si>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</si>
  <si>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</si>
  <si>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</si>
  <si>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</si>
  <si>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</si>
  <si>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</si>
  <si>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</si>
  <si>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</si>
  <si>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</si>
  <si>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</si>
  <si>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</si>
  <si>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</si>
  <si>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</si>
  <si>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</si>
  <si>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</si>
  <si>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</si>
  <si>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</si>
  <si>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</si>
  <si>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</si>
  <si>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</si>
  <si>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</si>
  <si>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</si>
  <si>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</si>
  <si>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</si>
  <si>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</si>
  <si>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</si>
  <si>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</si>
  <si>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</si>
  <si>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</si>
  <si>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</si>
  <si>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</si>
  <si>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</si>
  <si>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</si>
  <si>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</si>
  <si>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</si>
  <si>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</si>
  <si>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</si>
  <si>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</si>
  <si>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</si>
  <si>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</si>
  <si>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</si>
  <si>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</si>
  <si>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</si>
  <si>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</si>
  <si>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</si>
  <si>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</si>
  <si>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</si>
  <si>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</si>
  <si>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</si>
  <si>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</si>
  <si>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</si>
  <si>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</si>
  <si>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</si>
  <si>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</si>
  <si>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</si>
  <si>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</si>
  <si>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</si>
  <si>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</si>
  <si>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</si>
  <si>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</si>
  <si>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</si>
  <si>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</si>
  <si>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</si>
  <si>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</si>
  <si>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</si>
  <si>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</si>
  <si>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</si>
  <si>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</si>
  <si>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</si>
  <si>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</si>
  <si>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</si>
  <si>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</si>
  <si>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</si>
  <si>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</si>
  <si>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</si>
  <si>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</si>
  <si>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</si>
  <si>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</si>
  <si>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</si>
  <si>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</si>
  <si>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</si>
  <si>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</si>
  <si>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</si>
  <si>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</si>
  <si>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</si>
  <si>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</si>
  <si>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</si>
  <si>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</si>
  <si>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</si>
  <si>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</si>
  <si>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</si>
  <si>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</si>
  <si>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</si>
  <si>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</si>
  <si>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</si>
  <si>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</si>
  <si>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</si>
  <si>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</si>
  <si>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</si>
  <si>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</si>
  <si>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</si>
  <si>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</si>
  <si>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</si>
  <si>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</si>
  <si>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</si>
  <si>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</si>
  <si>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</si>
  <si>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</si>
  <si>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</si>
  <si>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</si>
  <si>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</si>
  <si>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</si>
  <si>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</si>
  <si>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</si>
  <si>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</si>
  <si>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外務報道官・広報文化組織</t>
    <phoneticPr fontId="5"/>
  </si>
  <si>
    <t>国際文化協力室</t>
    <phoneticPr fontId="5"/>
  </si>
  <si>
    <t>世界遺産基金分担金</t>
    <rPh sb="0" eb="2">
      <t>セカイ</t>
    </rPh>
    <rPh sb="2" eb="4">
      <t>イサン</t>
    </rPh>
    <rPh sb="4" eb="6">
      <t>キキン</t>
    </rPh>
    <rPh sb="6" eb="9">
      <t>ブンタンキン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</si>
  <si>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</si>
  <si>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</si>
  <si>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世界遺産条約第16条１</t>
    <rPh sb="0" eb="2">
      <t>セカイ</t>
    </rPh>
    <rPh sb="2" eb="4">
      <t>イサン</t>
    </rPh>
    <rPh sb="4" eb="6">
      <t>ジョウヤク</t>
    </rPh>
    <rPh sb="6" eb="7">
      <t>ダイ</t>
    </rPh>
    <rPh sb="9" eb="10">
      <t>ジョウ</t>
    </rPh>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</si>
  <si>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</si>
  <si>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phoneticPr fontId="5"/>
  </si>
  <si>
    <t>分担金</t>
    <rPh sb="0" eb="3">
      <t>ブンタンキン</t>
    </rPh>
    <phoneticPr fontId="5"/>
  </si>
  <si>
    <t>例年の世界遺産委員会で新規に登録される世界遺産の件数。</t>
    <phoneticPr fontId="5"/>
  </si>
  <si>
    <t>世界遺産新規登録件数。</t>
    <phoneticPr fontId="5"/>
  </si>
  <si>
    <t>文化庁提供第43回世界遺産委員会で審査される新規資産（議題８B）の結果</t>
    <phoneticPr fontId="5"/>
  </si>
  <si>
    <t>邦人専門職員の維持増強</t>
  </si>
  <si>
    <t>邦人職員数（専門職以上）※目標値：ユネスコの算出する地理的配分ポストのうち我が国の望ましい専門職以上の職員数の上限</t>
  </si>
  <si>
    <t>当方からの照会を受けてユネスコ人事部が作成した資料</t>
    <phoneticPr fontId="5"/>
  </si>
  <si>
    <t>人</t>
    <rPh sb="0" eb="1">
      <t>ニン</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</si>
  <si>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</si>
  <si>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</si>
  <si>
    <t>当方からの照会を受けてユネスコ人事部が作成した資料</t>
    <phoneticPr fontId="5"/>
  </si>
  <si>
    <t>回</t>
    <rPh sb="0" eb="1">
      <t>カイ</t>
    </rPh>
    <phoneticPr fontId="5"/>
  </si>
  <si>
    <t>施策Ⅶ－３　国際機関を通じた地球規模の諸問題に係る国際貢献</t>
    <phoneticPr fontId="5"/>
  </si>
  <si>
    <t>ユネスコ世界遺産センターを通じた我が国の知見の活用</t>
    <rPh sb="4" eb="6">
      <t>セカイ</t>
    </rPh>
    <rPh sb="6" eb="8">
      <t>イサン</t>
    </rPh>
    <phoneticPr fontId="5"/>
  </si>
  <si>
    <t>元年度</t>
    <rPh sb="0" eb="2">
      <t>ガンネン</t>
    </rPh>
    <rPh sb="1" eb="3">
      <t>ネンド</t>
    </rPh>
    <phoneticPr fontId="5"/>
  </si>
  <si>
    <t>ユネスコ世界遺産センターハイレベルとの協議を含む各種議論への積極的な関与を図ることで我が国の知見の活用につなげる。</t>
    <phoneticPr fontId="5"/>
  </si>
  <si>
    <t>‐</t>
  </si>
  <si>
    <t>無</t>
  </si>
  <si>
    <t>ユネスコの財務規則に従い事務局が実施。</t>
    <rPh sb="5" eb="7">
      <t>ザイム</t>
    </rPh>
    <rPh sb="7" eb="9">
      <t>キソク</t>
    </rPh>
    <rPh sb="10" eb="11">
      <t>シタガ</t>
    </rPh>
    <rPh sb="12" eb="15">
      <t>ジムキョク</t>
    </rPh>
    <rPh sb="16" eb="18">
      <t>ジッシ</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</si>
  <si>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</si>
  <si>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</si>
  <si>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45</t>
    <phoneticPr fontId="5"/>
  </si>
  <si>
    <t>36</t>
    <phoneticPr fontId="5"/>
  </si>
  <si>
    <t>73</t>
    <phoneticPr fontId="5"/>
  </si>
  <si>
    <t>222</t>
    <phoneticPr fontId="5"/>
  </si>
  <si>
    <t>266</t>
    <phoneticPr fontId="5"/>
  </si>
  <si>
    <t>257</t>
    <phoneticPr fontId="5"/>
  </si>
  <si>
    <t>218</t>
    <phoneticPr fontId="5"/>
  </si>
  <si>
    <t>278</t>
    <phoneticPr fontId="5"/>
  </si>
  <si>
    <t>分担金</t>
    <rPh sb="0" eb="3">
      <t>ブンタンキン</t>
    </rPh>
    <phoneticPr fontId="5"/>
  </si>
  <si>
    <t>運営費</t>
    <rPh sb="0" eb="3">
      <t>ウンエイヒ</t>
    </rPh>
    <phoneticPr fontId="5"/>
  </si>
  <si>
    <t>-</t>
    <phoneticPr fontId="5"/>
  </si>
  <si>
    <t>件</t>
    <rPh sb="0" eb="1">
      <t>ケン</t>
    </rPh>
    <phoneticPr fontId="5"/>
  </si>
  <si>
    <t>本件基金の使用も含め、世界遺産条約の運用に係る意思決定のため、２年に１度締約国会議が、１年に１度委員会が開催される。</t>
    <phoneticPr fontId="5"/>
  </si>
  <si>
    <t>基本目標Ⅶ　分担金・拠出金：国際機関等を通じて我が国の国際貢献を拡充し、日本にとって望ましい国際環境を確保すること</t>
    <phoneticPr fontId="5"/>
  </si>
  <si>
    <t>ユネスコ世界遺産センターを通じて我が国の知見が活用されることを目的として、ユネスコ世界遺産センターにおいて意思決定を行う会議(総会及び世界遺産委員会）に我が国が出席した主な会合の数</t>
    <rPh sb="4" eb="6">
      <t>セカイ</t>
    </rPh>
    <rPh sb="6" eb="8">
      <t>イサン</t>
    </rPh>
    <rPh sb="41" eb="43">
      <t>セカイ</t>
    </rPh>
    <rPh sb="43" eb="45">
      <t>イサン</t>
    </rPh>
    <rPh sb="67" eb="69">
      <t>セカイ</t>
    </rPh>
    <rPh sb="69" eb="71">
      <t>イサン</t>
    </rPh>
    <rPh sb="71" eb="74">
      <t>イインカイ</t>
    </rPh>
    <phoneticPr fontId="5"/>
  </si>
  <si>
    <t>文化、教育、知的交流の分野における国際協力・貢献</t>
    <phoneticPr fontId="5"/>
  </si>
  <si>
    <t>上述のとおり、ユネスコ場裡における我が国の積極的な関与により、文化、教育、知的交流の振興のための国際協力や国際貢献に寄与することが出来た。</t>
    <phoneticPr fontId="5"/>
  </si>
  <si>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</si>
  <si>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</si>
  <si>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</si>
  <si>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条約の規定上、支出先はユネスコに限定されている。</t>
    <rPh sb="0" eb="2">
      <t>ジョウヤク</t>
    </rPh>
    <rPh sb="3" eb="6">
      <t>キテイジョウ</t>
    </rPh>
    <rPh sb="7" eb="10">
      <t>シシュツサキ</t>
    </rPh>
    <rPh sb="16" eb="18">
      <t>ゲンテイ</t>
    </rPh>
    <phoneticPr fontId="5"/>
  </si>
  <si>
    <t>条約の主体は国であり、国以外は条約の分担金を支払うことができない。</t>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</si>
  <si>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</si>
  <si>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ユネスコ世界遺産センターハイレベルと定期的に意見交換を行うとともに、各種会議にも積極的に参加し我が国の意見を然るべく申し入れ、反映することができた。</t>
    <phoneticPr fontId="5"/>
  </si>
  <si>
    <t>有形文化遺産を国際的な枠組みで保護していく上で、条約以外の代替的な手段は考えられない。</t>
    <rPh sb="0" eb="2">
      <t>ユウケイ</t>
    </rPh>
    <phoneticPr fontId="5"/>
  </si>
  <si>
    <t>より効果的な執行がなされるよう、締約国会議及び政府間委員会の場におけるチェックを関係国と連携して引き続き行っていく。</t>
    <phoneticPr fontId="5"/>
  </si>
  <si>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に貢献し、同時に我が国が世界遺産一覧表登録を推進していることは、文化遺産を尊重してきた国内各地の担い手のニーズを的確に反映するもの。</t>
    <phoneticPr fontId="5"/>
  </si>
  <si>
    <t>A.国連教育科学文化機関</t>
    <phoneticPr fontId="5"/>
  </si>
  <si>
    <t>国連教育科学文化機関</t>
    <rPh sb="0" eb="2">
      <t>コクレン</t>
    </rPh>
    <rPh sb="2" eb="4">
      <t>キョウイク</t>
    </rPh>
    <rPh sb="4" eb="6">
      <t>カガク</t>
    </rPh>
    <rPh sb="6" eb="8">
      <t>ブンカ</t>
    </rPh>
    <rPh sb="8" eb="10">
      <t>キカン</t>
    </rPh>
    <phoneticPr fontId="5"/>
  </si>
  <si>
    <t>室長　松田　友紀子</t>
    <rPh sb="0" eb="2">
      <t>シツチョウ</t>
    </rPh>
    <rPh sb="3" eb="5">
      <t>マツダ</t>
    </rPh>
    <rPh sb="6" eb="9">
      <t>ユキコ</t>
    </rPh>
    <phoneticPr fontId="5"/>
  </si>
  <si>
    <t>文化遺産及び自然遺産を損傷、破損等の脅威から国際的な枠組みで保護していくことを目的とした世界遺産基金へ分担金を拠出する意義は高い。
特段指摘すべき事項はない。</t>
    <phoneticPr fontId="5"/>
  </si>
  <si>
    <t>外部有識者のご指摘を踏まえ，今後も適切な執行に努める。</t>
    <phoneticPr fontId="5"/>
  </si>
  <si>
    <t>今回、指摘すべき事項はなかったが、分担金がより効果的に活用されるために引き続きユネスコとの連携を深めていく。</t>
    <rPh sb="0" eb="2">
      <t>コンカイ</t>
    </rPh>
    <rPh sb="3" eb="5">
      <t>シテキ</t>
    </rPh>
    <rPh sb="8" eb="10">
      <t>ジコウ</t>
    </rPh>
    <rPh sb="17" eb="20">
      <t>ブンタンキン</t>
    </rPh>
    <rPh sb="23" eb="26">
      <t>コウカテキ</t>
    </rPh>
    <rPh sb="27" eb="29">
      <t>カツヨウ</t>
    </rPh>
    <rPh sb="35" eb="36">
      <t>ヒ</t>
    </rPh>
    <rPh sb="37" eb="38">
      <t>ツヅ</t>
    </rPh>
    <rPh sb="45" eb="47">
      <t>レンケイ</t>
    </rPh>
    <rPh sb="48" eb="49">
      <t>フカ</t>
    </rPh>
    <phoneticPr fontId="5"/>
  </si>
  <si>
    <t>-</t>
    <phoneticPr fontId="5"/>
  </si>
  <si>
    <t>－</t>
    <phoneticPr fontId="5"/>
  </si>
  <si>
    <t>外務省</t>
    <rPh sb="0" eb="3">
      <t>ガイムショウ</t>
    </rPh>
    <phoneticPr fontId="5"/>
  </si>
  <si>
    <t>ユネスコ拠出金</t>
    <rPh sb="4" eb="7">
      <t>キョシュツキン</t>
    </rPh>
    <phoneticPr fontId="5"/>
  </si>
  <si>
    <t>260</t>
    <phoneticPr fontId="5"/>
  </si>
  <si>
    <t>本件は、世界遺産条約の運用に必要な基金への我が国分担金であるのに対し、ユネスコ拠出金は、国際文化協力分野における我が国のプレゼンスを示す具体的な遺跡等の保存修復事業に活用される拠出金でH30年に有形、無形、人的それぞれの基金が統合されたもの。</t>
    <rPh sb="0" eb="2">
      <t>ホンケン</t>
    </rPh>
    <rPh sb="4" eb="6">
      <t>セカイ</t>
    </rPh>
    <rPh sb="6" eb="8">
      <t>イサン</t>
    </rPh>
    <rPh sb="8" eb="10">
      <t>ジョウヤク</t>
    </rPh>
    <rPh sb="11" eb="13">
      <t>ウンヨウ</t>
    </rPh>
    <rPh sb="14" eb="16">
      <t>ヒツヨウ</t>
    </rPh>
    <rPh sb="17" eb="19">
      <t>キキン</t>
    </rPh>
    <rPh sb="21" eb="22">
      <t>ワ</t>
    </rPh>
    <rPh sb="23" eb="24">
      <t>クニ</t>
    </rPh>
    <rPh sb="24" eb="27">
      <t>ブンタンキン</t>
    </rPh>
    <rPh sb="32" eb="33">
      <t>タイ</t>
    </rPh>
    <rPh sb="39" eb="42">
      <t>キョシュツキン</t>
    </rPh>
    <rPh sb="44" eb="46">
      <t>コクサイ</t>
    </rPh>
    <rPh sb="46" eb="48">
      <t>ブンカ</t>
    </rPh>
    <rPh sb="48" eb="50">
      <t>キョウリョク</t>
    </rPh>
    <rPh sb="50" eb="52">
      <t>ブンヤ</t>
    </rPh>
    <rPh sb="56" eb="57">
      <t>ワ</t>
    </rPh>
    <rPh sb="58" eb="59">
      <t>クニ</t>
    </rPh>
    <rPh sb="66" eb="67">
      <t>シメ</t>
    </rPh>
    <rPh sb="68" eb="71">
      <t>グタイテキ</t>
    </rPh>
    <rPh sb="72" eb="74">
      <t>イセキ</t>
    </rPh>
    <rPh sb="74" eb="75">
      <t>トウ</t>
    </rPh>
    <rPh sb="76" eb="78">
      <t>ホゾン</t>
    </rPh>
    <rPh sb="78" eb="80">
      <t>シュウフク</t>
    </rPh>
    <rPh sb="80" eb="82">
      <t>ジギョウ</t>
    </rPh>
    <rPh sb="83" eb="85">
      <t>カツヨウ</t>
    </rPh>
    <rPh sb="88" eb="91">
      <t>キョシュツキン</t>
    </rPh>
    <rPh sb="95" eb="96">
      <t>ネン</t>
    </rPh>
    <rPh sb="97" eb="99">
      <t>ユウケイ</t>
    </rPh>
    <rPh sb="100" eb="102">
      <t>ムケイ</t>
    </rPh>
    <rPh sb="103" eb="105">
      <t>ジンテキ</t>
    </rPh>
    <rPh sb="110" eb="112">
      <t>キキン</t>
    </rPh>
    <rPh sb="113" eb="115">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</si>
</sst>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8282</xdr:colOff>
      <xdr:row>743</xdr:row>
      <xdr:rowOff>0</xdr:rowOff>
    </xdr:from>
    <xdr:to>
      <xdr:col>33</xdr:col>
      <xdr:colOff>167615</xdr:colOff>
      <xdr:row>744</xdr:row>
      <xdr:rowOff>177328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08857" y="56816625"/>
          <a:ext cx="2159583" cy="52975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28</xdr:col>
      <xdr:colOff>35201</xdr:colOff>
      <xdr:row>744</xdr:row>
      <xdr:rowOff>339587</xdr:rowOff>
    </xdr:from>
    <xdr:to>
      <xdr:col>28</xdr:col>
      <xdr:colOff>35202</xdr:colOff>
      <xdr:row>747</xdr:row>
      <xdr:rowOff>57814</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5400000">
          <a:off x="5248151" y="57896387"/>
          <a:ext cx="77550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68331</xdr:colOff>
      <xdr:row>745</xdr:row>
      <xdr:rowOff>183460</xdr:rowOff>
    </xdr:from>
    <xdr:ext cx="466794"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68931" y="5770493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132522</xdr:colOff>
      <xdr:row>747</xdr:row>
      <xdr:rowOff>280781</xdr:rowOff>
    </xdr:from>
    <xdr:to>
      <xdr:col>33</xdr:col>
      <xdr:colOff>117534</xdr:colOff>
      <xdr:row>750</xdr:row>
      <xdr:rowOff>184714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33072" y="58507106"/>
          <a:ext cx="2185287" cy="9612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endParaRPr kumimoji="1" lang="en-US" altLang="ja-JP" sz="1100"/>
        </a:p>
        <a:p>
          <a:pPr algn="ctr"/>
          <a:r>
            <a:rPr kumimoji="1" lang="en-US" altLang="ja-JP" sz="1100"/>
            <a:t>31</a:t>
          </a:r>
          <a:r>
            <a:rPr kumimoji="1" lang="ja-JP" altLang="en-US" sz="1100"/>
            <a:t>百万円</a:t>
          </a:r>
          <a:endParaRPr kumimoji="1" lang="en-US" altLang="ja-JP" sz="1100"/>
        </a:p>
      </xdr:txBody>
    </xdr:sp>
    <xdr:clientData/>
  </xdr:twoCellAnchor>
  <xdr:twoCellAnchor>
    <xdr:from>
      <xdr:col>22</xdr:col>
      <xdr:colOff>99392</xdr:colOff>
      <xdr:row>751</xdr:row>
      <xdr:rowOff>323021</xdr:rowOff>
    </xdr:from>
    <xdr:to>
      <xdr:col>34</xdr:col>
      <xdr:colOff>182508</xdr:colOff>
      <xdr:row>753</xdr:row>
      <xdr:rowOff>183834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99942" y="59959046"/>
          <a:ext cx="2483416" cy="5656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310</v>
      </c>
      <c r="AT2" s="969"/>
      <c r="AU2" s="969"/>
      <c r="AV2" s="51" t="str">
        <f>IF(AW2="", "", "-")</f>
        <v/>
      </c>
      <c r="AW2" s="914"/>
      <c r="AX2" s="914"/>
    </row>
    <row r="3" spans="1:50" ht="21" customHeight="1" thickBot="1">
      <c r="A3" s="870" t="s">
        <v>432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565</v>
      </c>
      <c r="AK3" s="872"/>
      <c r="AL3" s="872"/>
      <c r="AM3" s="872"/>
      <c r="AN3" s="872"/>
      <c r="AO3" s="872"/>
      <c r="AP3" s="872"/>
      <c r="AQ3" s="872"/>
      <c r="AR3" s="872"/>
      <c r="AS3" s="872"/>
      <c r="AT3" s="872"/>
      <c r="AU3" s="872"/>
      <c r="AV3" s="872"/>
      <c r="AW3" s="872"/>
      <c r="AX3" s="24" t="s">
        <v>65</v>
      </c>
    </row>
    <row r="4" spans="1:50" ht="24.75" customHeight="1">
      <c r="A4" s="706" t="s">
        <v>25</v>
      </c>
      <c r="B4" s="707"/>
      <c r="C4" s="707"/>
      <c r="D4" s="707"/>
      <c r="E4" s="707"/>
      <c r="F4" s="707"/>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2" t="s">
        <v>507</v>
      </c>
      <c r="H5" s="843"/>
      <c r="I5" s="843"/>
      <c r="J5" s="843"/>
      <c r="K5" s="843"/>
      <c r="L5" s="843"/>
      <c r="M5" s="844" t="s">
        <v>66</v>
      </c>
      <c r="N5" s="845"/>
      <c r="O5" s="845"/>
      <c r="P5" s="845"/>
      <c r="Q5" s="845"/>
      <c r="R5" s="846"/>
      <c r="S5" s="847" t="s">
        <v>70</v>
      </c>
      <c r="T5" s="843"/>
      <c r="U5" s="843"/>
      <c r="V5" s="843"/>
      <c r="W5" s="843"/>
      <c r="X5" s="848"/>
      <c r="Y5" s="699" t="s">
        <v>3</v>
      </c>
      <c r="Z5" s="546"/>
      <c r="AA5" s="546"/>
      <c r="AB5" s="546"/>
      <c r="AC5" s="546"/>
      <c r="AD5" s="547"/>
      <c r="AE5" s="700" t="s">
        <v>567</v>
      </c>
      <c r="AF5" s="701"/>
      <c r="AG5" s="701"/>
      <c r="AH5" s="701"/>
      <c r="AI5" s="701"/>
      <c r="AJ5" s="701"/>
      <c r="AK5" s="701"/>
      <c r="AL5" s="701"/>
      <c r="AM5" s="701"/>
      <c r="AN5" s="701"/>
      <c r="AO5" s="701"/>
      <c r="AP5" s="702"/>
      <c r="AQ5" s="703" t="s">
        <v>624</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5" t="s">
        <v>396</v>
      </c>
      <c r="Z7" s="446"/>
      <c r="AA7" s="446"/>
      <c r="AB7" s="446"/>
      <c r="AC7" s="446"/>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8" t="s">
        <v>259</v>
      </c>
      <c r="B8" s="499"/>
      <c r="C8" s="499"/>
      <c r="D8" s="499"/>
      <c r="E8" s="499"/>
      <c r="F8" s="500"/>
      <c r="G8" s="936" t="str">
        <f>入力規則等!A27</f>
        <v>ＯＤＡ</v>
      </c>
      <c r="H8" s="722"/>
      <c r="I8" s="722"/>
      <c r="J8" s="722"/>
      <c r="K8" s="722"/>
      <c r="L8" s="722"/>
      <c r="M8" s="722"/>
      <c r="N8" s="722"/>
      <c r="O8" s="722"/>
      <c r="P8" s="722"/>
      <c r="Q8" s="722"/>
      <c r="R8" s="722"/>
      <c r="S8" s="722"/>
      <c r="T8" s="722"/>
      <c r="U8" s="722"/>
      <c r="V8" s="722"/>
      <c r="W8" s="722"/>
      <c r="X8" s="937"/>
      <c r="Y8" s="849" t="s">
        <v>260</v>
      </c>
      <c r="Z8" s="850"/>
      <c r="AA8" s="850"/>
      <c r="AB8" s="850"/>
      <c r="AC8" s="850"/>
      <c r="AD8" s="851"/>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2" t="s">
        <v>23</v>
      </c>
      <c r="B9" s="853"/>
      <c r="C9" s="853"/>
      <c r="D9" s="853"/>
      <c r="E9" s="853"/>
      <c r="F9" s="853"/>
      <c r="G9" s="854" t="s">
        <v>572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1" t="s">
        <v>30</v>
      </c>
      <c r="B10" s="662"/>
      <c r="C10" s="662"/>
      <c r="D10" s="662"/>
      <c r="E10" s="662"/>
      <c r="F10" s="662"/>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9" t="s">
        <v>24</v>
      </c>
      <c r="B12" s="980"/>
      <c r="C12" s="980"/>
      <c r="D12" s="980"/>
      <c r="E12" s="980"/>
      <c r="F12" s="981"/>
      <c r="G12" s="762"/>
      <c r="H12" s="763"/>
      <c r="I12" s="763"/>
      <c r="J12" s="763"/>
      <c r="K12" s="763"/>
      <c r="L12" s="763"/>
      <c r="M12" s="763"/>
      <c r="N12" s="763"/>
      <c r="O12" s="763"/>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4"/>
    </row>
    <row r="13" spans="1:50" ht="21" customHeight="1">
      <c r="A13" s="615"/>
      <c r="B13" s="616"/>
      <c r="C13" s="616"/>
      <c r="D13" s="616"/>
      <c r="E13" s="616"/>
      <c r="F13" s="617"/>
      <c r="G13" s="725" t="s">
        <v>6</v>
      </c>
      <c r="H13" s="726"/>
      <c r="I13" s="766" t="s">
        <v>7</v>
      </c>
      <c r="J13" s="767"/>
      <c r="K13" s="767"/>
      <c r="L13" s="767"/>
      <c r="M13" s="767"/>
      <c r="N13" s="767"/>
      <c r="O13" s="768"/>
      <c r="P13" s="658">
        <v>35</v>
      </c>
      <c r="Q13" s="659"/>
      <c r="R13" s="659"/>
      <c r="S13" s="659"/>
      <c r="T13" s="659"/>
      <c r="U13" s="659"/>
      <c r="V13" s="660"/>
      <c r="W13" s="658">
        <v>35</v>
      </c>
      <c r="X13" s="659"/>
      <c r="Y13" s="659"/>
      <c r="Z13" s="659"/>
      <c r="AA13" s="659"/>
      <c r="AB13" s="659"/>
      <c r="AC13" s="660"/>
      <c r="AD13" s="658">
        <v>31</v>
      </c>
      <c r="AE13" s="659"/>
      <c r="AF13" s="659"/>
      <c r="AG13" s="659"/>
      <c r="AH13" s="659"/>
      <c r="AI13" s="659"/>
      <c r="AJ13" s="660"/>
      <c r="AK13" s="658">
        <v>32</v>
      </c>
      <c r="AL13" s="659"/>
      <c r="AM13" s="659"/>
      <c r="AN13" s="659"/>
      <c r="AO13" s="659"/>
      <c r="AP13" s="659"/>
      <c r="AQ13" s="660"/>
      <c r="AR13" s="922">
        <v>32</v>
      </c>
      <c r="AS13" s="923"/>
      <c r="AT13" s="923"/>
      <c r="AU13" s="923"/>
      <c r="AV13" s="923"/>
      <c r="AW13" s="923"/>
      <c r="AX13" s="924"/>
    </row>
    <row r="14" spans="1:50" ht="21" customHeight="1">
      <c r="A14" s="615"/>
      <c r="B14" s="616"/>
      <c r="C14" s="616"/>
      <c r="D14" s="616"/>
      <c r="E14" s="616"/>
      <c r="F14" s="617"/>
      <c r="G14" s="727"/>
      <c r="H14" s="728"/>
      <c r="I14" s="713" t="s">
        <v>8</v>
      </c>
      <c r="J14" s="764"/>
      <c r="K14" s="764"/>
      <c r="L14" s="764"/>
      <c r="M14" s="764"/>
      <c r="N14" s="764"/>
      <c r="O14" s="765"/>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90"/>
      <c r="AS14" s="790"/>
      <c r="AT14" s="790"/>
      <c r="AU14" s="790"/>
      <c r="AV14" s="790"/>
      <c r="AW14" s="790"/>
      <c r="AX14" s="791"/>
    </row>
    <row r="15" spans="1:50" ht="21" customHeight="1">
      <c r="A15" s="615"/>
      <c r="B15" s="616"/>
      <c r="C15" s="616"/>
      <c r="D15" s="616"/>
      <c r="E15" s="616"/>
      <c r="F15" s="617"/>
      <c r="G15" s="727"/>
      <c r="H15" s="728"/>
      <c r="I15" s="713" t="s">
        <v>51</v>
      </c>
      <c r="J15" s="714"/>
      <c r="K15" s="714"/>
      <c r="L15" s="714"/>
      <c r="M15" s="714"/>
      <c r="N15" s="714"/>
      <c r="O15" s="715"/>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808"/>
      <c r="AS15" s="808"/>
      <c r="AT15" s="808"/>
      <c r="AU15" s="808"/>
      <c r="AV15" s="808"/>
      <c r="AW15" s="808"/>
      <c r="AX15" s="809"/>
    </row>
    <row r="16" spans="1:50" ht="21" customHeight="1">
      <c r="A16" s="615"/>
      <c r="B16" s="616"/>
      <c r="C16" s="616"/>
      <c r="D16" s="616"/>
      <c r="E16" s="616"/>
      <c r="F16" s="617"/>
      <c r="G16" s="727"/>
      <c r="H16" s="728"/>
      <c r="I16" s="713" t="s">
        <v>52</v>
      </c>
      <c r="J16" s="714"/>
      <c r="K16" s="714"/>
      <c r="L16" s="714"/>
      <c r="M16" s="714"/>
      <c r="N16" s="714"/>
      <c r="O16" s="715"/>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9"/>
      <c r="AS16" s="760"/>
      <c r="AT16" s="760"/>
      <c r="AU16" s="760"/>
      <c r="AV16" s="760"/>
      <c r="AW16" s="760"/>
      <c r="AX16" s="761"/>
    </row>
    <row r="17" spans="1:50" ht="24.75" customHeight="1">
      <c r="A17" s="615"/>
      <c r="B17" s="616"/>
      <c r="C17" s="616"/>
      <c r="D17" s="616"/>
      <c r="E17" s="616"/>
      <c r="F17" s="617"/>
      <c r="G17" s="727"/>
      <c r="H17" s="728"/>
      <c r="I17" s="713" t="s">
        <v>50</v>
      </c>
      <c r="J17" s="764"/>
      <c r="K17" s="764"/>
      <c r="L17" s="764"/>
      <c r="M17" s="764"/>
      <c r="N17" s="764"/>
      <c r="O17" s="765"/>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20"/>
      <c r="AS17" s="920"/>
      <c r="AT17" s="920"/>
      <c r="AU17" s="920"/>
      <c r="AV17" s="920"/>
      <c r="AW17" s="920"/>
      <c r="AX17" s="921"/>
    </row>
    <row r="18" spans="1:50" ht="24.75" customHeight="1">
      <c r="A18" s="615"/>
      <c r="B18" s="616"/>
      <c r="C18" s="616"/>
      <c r="D18" s="616"/>
      <c r="E18" s="616"/>
      <c r="F18" s="617"/>
      <c r="G18" s="729"/>
      <c r="H18" s="730"/>
      <c r="I18" s="718" t="s">
        <v>20</v>
      </c>
      <c r="J18" s="719"/>
      <c r="K18" s="719"/>
      <c r="L18" s="719"/>
      <c r="M18" s="719"/>
      <c r="N18" s="719"/>
      <c r="O18" s="720"/>
      <c r="P18" s="881">
        <f>SUM(P13:V17)</f>
        <v>35</v>
      </c>
      <c r="Q18" s="882"/>
      <c r="R18" s="882"/>
      <c r="S18" s="882"/>
      <c r="T18" s="882"/>
      <c r="U18" s="882"/>
      <c r="V18" s="883"/>
      <c r="W18" s="881">
        <f>SUM(W13:AC17)</f>
        <v>35</v>
      </c>
      <c r="X18" s="882"/>
      <c r="Y18" s="882"/>
      <c r="Z18" s="882"/>
      <c r="AA18" s="882"/>
      <c r="AB18" s="882"/>
      <c r="AC18" s="883"/>
      <c r="AD18" s="881">
        <f>SUM(AD13:AJ17)</f>
        <v>31</v>
      </c>
      <c r="AE18" s="882"/>
      <c r="AF18" s="882"/>
      <c r="AG18" s="882"/>
      <c r="AH18" s="882"/>
      <c r="AI18" s="882"/>
      <c r="AJ18" s="883"/>
      <c r="AK18" s="881">
        <f>SUM(AK13:AQ17)</f>
        <v>32</v>
      </c>
      <c r="AL18" s="882"/>
      <c r="AM18" s="882"/>
      <c r="AN18" s="882"/>
      <c r="AO18" s="882"/>
      <c r="AP18" s="882"/>
      <c r="AQ18" s="883"/>
      <c r="AR18" s="881">
        <f>SUM(AR13:AX17)</f>
        <v>32</v>
      </c>
      <c r="AS18" s="882"/>
      <c r="AT18" s="882"/>
      <c r="AU18" s="882"/>
      <c r="AV18" s="882"/>
      <c r="AW18" s="882"/>
      <c r="AX18" s="884"/>
    </row>
    <row r="19" spans="1:50" ht="24.75" customHeight="1">
      <c r="A19" s="615"/>
      <c r="B19" s="616"/>
      <c r="C19" s="616"/>
      <c r="D19" s="616"/>
      <c r="E19" s="616"/>
      <c r="F19" s="617"/>
      <c r="G19" s="879" t="s">
        <v>9</v>
      </c>
      <c r="H19" s="880"/>
      <c r="I19" s="880"/>
      <c r="J19" s="880"/>
      <c r="K19" s="880"/>
      <c r="L19" s="880"/>
      <c r="M19" s="880"/>
      <c r="N19" s="880"/>
      <c r="O19" s="880"/>
      <c r="P19" s="658">
        <v>35</v>
      </c>
      <c r="Q19" s="659"/>
      <c r="R19" s="659"/>
      <c r="S19" s="659"/>
      <c r="T19" s="659"/>
      <c r="U19" s="659"/>
      <c r="V19" s="660"/>
      <c r="W19" s="658">
        <v>35</v>
      </c>
      <c r="X19" s="659"/>
      <c r="Y19" s="659"/>
      <c r="Z19" s="659"/>
      <c r="AA19" s="659"/>
      <c r="AB19" s="659"/>
      <c r="AC19" s="660"/>
      <c r="AD19" s="658">
        <v>31</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2"/>
      <c r="B21" s="853"/>
      <c r="C21" s="853"/>
      <c r="D21" s="853"/>
      <c r="E21" s="853"/>
      <c r="F21" s="982"/>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9" t="s">
        <v>435</v>
      </c>
      <c r="B22" s="950"/>
      <c r="C22" s="950"/>
      <c r="D22" s="950"/>
      <c r="E22" s="950"/>
      <c r="F22" s="951"/>
      <c r="G22" s="987" t="s">
        <v>337</v>
      </c>
      <c r="H22" s="220"/>
      <c r="I22" s="220"/>
      <c r="J22" s="220"/>
      <c r="K22" s="220"/>
      <c r="L22" s="220"/>
      <c r="M22" s="220"/>
      <c r="N22" s="220"/>
      <c r="O22" s="221"/>
      <c r="P22" s="938" t="s">
        <v>436</v>
      </c>
      <c r="Q22" s="220"/>
      <c r="R22" s="220"/>
      <c r="S22" s="220"/>
      <c r="T22" s="220"/>
      <c r="U22" s="220"/>
      <c r="V22" s="221"/>
      <c r="W22" s="938" t="s">
        <v>437</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c r="A23" s="952"/>
      <c r="B23" s="953"/>
      <c r="C23" s="953"/>
      <c r="D23" s="953"/>
      <c r="E23" s="953"/>
      <c r="F23" s="954"/>
      <c r="G23" s="988" t="s">
        <v>574</v>
      </c>
      <c r="H23" s="989"/>
      <c r="I23" s="989"/>
      <c r="J23" s="989"/>
      <c r="K23" s="989"/>
      <c r="L23" s="989"/>
      <c r="M23" s="989"/>
      <c r="N23" s="989"/>
      <c r="O23" s="990"/>
      <c r="P23" s="922">
        <v>32</v>
      </c>
      <c r="Q23" s="923"/>
      <c r="R23" s="923"/>
      <c r="S23" s="923"/>
      <c r="T23" s="923"/>
      <c r="U23" s="923"/>
      <c r="V23" s="939"/>
      <c r="W23" s="922">
        <v>32</v>
      </c>
      <c r="X23" s="923"/>
      <c r="Y23" s="923"/>
      <c r="Z23" s="923"/>
      <c r="AA23" s="923"/>
      <c r="AB23" s="923"/>
      <c r="AC23" s="939"/>
      <c r="AD23" s="959" t="s">
        <v>629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c r="H24" s="941"/>
      <c r="I24" s="941"/>
      <c r="J24" s="941"/>
      <c r="K24" s="941"/>
      <c r="L24" s="941"/>
      <c r="M24" s="941"/>
      <c r="N24" s="941"/>
      <c r="O24" s="942"/>
      <c r="P24" s="658"/>
      <c r="Q24" s="659"/>
      <c r="R24" s="659"/>
      <c r="S24" s="659"/>
      <c r="T24" s="659"/>
      <c r="U24" s="659"/>
      <c r="V24" s="660"/>
      <c r="W24" s="658"/>
      <c r="X24" s="659"/>
      <c r="Y24" s="659"/>
      <c r="Z24" s="659"/>
      <c r="AA24" s="659"/>
      <c r="AB24" s="659"/>
      <c r="AC24" s="66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c r="H25" s="941"/>
      <c r="I25" s="941"/>
      <c r="J25" s="941"/>
      <c r="K25" s="941"/>
      <c r="L25" s="941"/>
      <c r="M25" s="941"/>
      <c r="N25" s="941"/>
      <c r="O25" s="942"/>
      <c r="P25" s="658"/>
      <c r="Q25" s="659"/>
      <c r="R25" s="659"/>
      <c r="S25" s="659"/>
      <c r="T25" s="659"/>
      <c r="U25" s="659"/>
      <c r="V25" s="660"/>
      <c r="W25" s="658"/>
      <c r="X25" s="659"/>
      <c r="Y25" s="659"/>
      <c r="Z25" s="659"/>
      <c r="AA25" s="659"/>
      <c r="AB25" s="659"/>
      <c r="AC25" s="66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c r="H26" s="941"/>
      <c r="I26" s="941"/>
      <c r="J26" s="941"/>
      <c r="K26" s="941"/>
      <c r="L26" s="941"/>
      <c r="M26" s="941"/>
      <c r="N26" s="941"/>
      <c r="O26" s="942"/>
      <c r="P26" s="658"/>
      <c r="Q26" s="659"/>
      <c r="R26" s="659"/>
      <c r="S26" s="659"/>
      <c r="T26" s="659"/>
      <c r="U26" s="659"/>
      <c r="V26" s="660"/>
      <c r="W26" s="658"/>
      <c r="X26" s="659"/>
      <c r="Y26" s="659"/>
      <c r="Z26" s="659"/>
      <c r="AA26" s="659"/>
      <c r="AB26" s="659"/>
      <c r="AC26" s="66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c r="H27" s="941"/>
      <c r="I27" s="941"/>
      <c r="J27" s="941"/>
      <c r="K27" s="941"/>
      <c r="L27" s="941"/>
      <c r="M27" s="941"/>
      <c r="N27" s="941"/>
      <c r="O27" s="942"/>
      <c r="P27" s="658"/>
      <c r="Q27" s="659"/>
      <c r="R27" s="659"/>
      <c r="S27" s="659"/>
      <c r="T27" s="659"/>
      <c r="U27" s="659"/>
      <c r="V27" s="660"/>
      <c r="W27" s="658"/>
      <c r="X27" s="659"/>
      <c r="Y27" s="659"/>
      <c r="Z27" s="659"/>
      <c r="AA27" s="659"/>
      <c r="AB27" s="659"/>
      <c r="AC27" s="66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338</v>
      </c>
      <c r="H29" s="947"/>
      <c r="I29" s="947"/>
      <c r="J29" s="947"/>
      <c r="K29" s="947"/>
      <c r="L29" s="947"/>
      <c r="M29" s="947"/>
      <c r="N29" s="947"/>
      <c r="O29" s="948"/>
      <c r="P29" s="658">
        <f>AK13</f>
        <v>32</v>
      </c>
      <c r="Q29" s="659"/>
      <c r="R29" s="659"/>
      <c r="S29" s="659"/>
      <c r="T29" s="659"/>
      <c r="U29" s="659"/>
      <c r="V29" s="660"/>
      <c r="W29" s="970">
        <f>AR13</f>
        <v>32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4" t="s">
        <v>353</v>
      </c>
      <c r="B30" s="865"/>
      <c r="C30" s="865"/>
      <c r="D30" s="865"/>
      <c r="E30" s="865"/>
      <c r="F30" s="866"/>
      <c r="G30" s="775" t="s">
        <v>146</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399</v>
      </c>
      <c r="AF30" s="862"/>
      <c r="AG30" s="862"/>
      <c r="AH30" s="863"/>
      <c r="AI30" s="861" t="s">
        <v>421</v>
      </c>
      <c r="AJ30" s="862"/>
      <c r="AK30" s="862"/>
      <c r="AL30" s="863"/>
      <c r="AM30" s="918" t="s">
        <v>426</v>
      </c>
      <c r="AN30" s="918"/>
      <c r="AO30" s="918"/>
      <c r="AP30" s="861"/>
      <c r="AQ30" s="769" t="s">
        <v>235</v>
      </c>
      <c r="AR30" s="770"/>
      <c r="AS30" s="770"/>
      <c r="AT30" s="771"/>
      <c r="AU30" s="776" t="s">
        <v>134</v>
      </c>
      <c r="AV30" s="776"/>
      <c r="AW30" s="776"/>
      <c r="AX30" s="919"/>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v>2</v>
      </c>
      <c r="AR31" s="199"/>
      <c r="AS31" s="132" t="s">
        <v>236</v>
      </c>
      <c r="AT31" s="133"/>
      <c r="AU31" s="198"/>
      <c r="AV31" s="198"/>
      <c r="AW31" s="398" t="s">
        <v>181</v>
      </c>
      <c r="AX31" s="399"/>
    </row>
    <row r="32" spans="1:50" ht="23.25" customHeight="1">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606</v>
      </c>
      <c r="AC32" s="464"/>
      <c r="AD32" s="464"/>
      <c r="AE32" s="216">
        <v>21</v>
      </c>
      <c r="AF32" s="217"/>
      <c r="AG32" s="217"/>
      <c r="AH32" s="217"/>
      <c r="AI32" s="216">
        <v>19</v>
      </c>
      <c r="AJ32" s="217"/>
      <c r="AK32" s="217"/>
      <c r="AL32" s="217"/>
      <c r="AM32" s="216">
        <v>29</v>
      </c>
      <c r="AN32" s="217"/>
      <c r="AO32" s="217"/>
      <c r="AP32" s="217"/>
      <c r="AQ32" s="340" t="s">
        <v>628</v>
      </c>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606</v>
      </c>
      <c r="AC33" s="526"/>
      <c r="AD33" s="526"/>
      <c r="AE33" s="216">
        <v>35</v>
      </c>
      <c r="AF33" s="217"/>
      <c r="AG33" s="217"/>
      <c r="AH33" s="217"/>
      <c r="AI33" s="216">
        <v>35</v>
      </c>
      <c r="AJ33" s="217"/>
      <c r="AK33" s="217"/>
      <c r="AL33" s="217"/>
      <c r="AM33" s="216">
        <v>35</v>
      </c>
      <c r="AN33" s="217"/>
      <c r="AO33" s="217"/>
      <c r="AP33" s="217"/>
      <c r="AQ33" s="340">
        <v>35</v>
      </c>
      <c r="AR33" s="206"/>
      <c r="AS33" s="206"/>
      <c r="AT33" s="341"/>
      <c r="AU33" s="217"/>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60</v>
      </c>
      <c r="AF34" s="217"/>
      <c r="AG34" s="217"/>
      <c r="AH34" s="217"/>
      <c r="AI34" s="216">
        <v>54</v>
      </c>
      <c r="AJ34" s="217"/>
      <c r="AK34" s="217"/>
      <c r="AL34" s="217"/>
      <c r="AM34" s="216">
        <v>83</v>
      </c>
      <c r="AN34" s="217"/>
      <c r="AO34" s="217"/>
      <c r="AP34" s="217"/>
      <c r="AQ34" s="340" t="s">
        <v>628</v>
      </c>
      <c r="AR34" s="206"/>
      <c r="AS34" s="206"/>
      <c r="AT34" s="341"/>
      <c r="AU34" s="217"/>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3"/>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v>2</v>
      </c>
      <c r="AR38" s="199"/>
      <c r="AS38" s="132" t="s">
        <v>236</v>
      </c>
      <c r="AT38" s="133"/>
      <c r="AU38" s="198"/>
      <c r="AV38" s="198"/>
      <c r="AW38" s="398" t="s">
        <v>181</v>
      </c>
      <c r="AX38" s="399"/>
    </row>
    <row r="39" spans="1:50" ht="23.25" customHeight="1">
      <c r="A39" s="403"/>
      <c r="B39" s="401"/>
      <c r="C39" s="401"/>
      <c r="D39" s="401"/>
      <c r="E39" s="401"/>
      <c r="F39" s="402"/>
      <c r="G39" s="564" t="s">
        <v>578</v>
      </c>
      <c r="H39" s="565"/>
      <c r="I39" s="565"/>
      <c r="J39" s="565"/>
      <c r="K39" s="565"/>
      <c r="L39" s="565"/>
      <c r="M39" s="565"/>
      <c r="N39" s="565"/>
      <c r="O39" s="566"/>
      <c r="P39" s="104" t="s">
        <v>579</v>
      </c>
      <c r="Q39" s="104"/>
      <c r="R39" s="104"/>
      <c r="S39" s="104"/>
      <c r="T39" s="104"/>
      <c r="U39" s="104"/>
      <c r="V39" s="104"/>
      <c r="W39" s="104"/>
      <c r="X39" s="105"/>
      <c r="Y39" s="474" t="s">
        <v>12</v>
      </c>
      <c r="Z39" s="534"/>
      <c r="AA39" s="535"/>
      <c r="AB39" s="464" t="s">
        <v>581</v>
      </c>
      <c r="AC39" s="464"/>
      <c r="AD39" s="464"/>
      <c r="AE39" s="216">
        <v>30</v>
      </c>
      <c r="AF39" s="217"/>
      <c r="AG39" s="217"/>
      <c r="AH39" s="217"/>
      <c r="AI39" s="216">
        <v>32</v>
      </c>
      <c r="AJ39" s="217"/>
      <c r="AK39" s="217"/>
      <c r="AL39" s="217"/>
      <c r="AM39" s="216">
        <v>33</v>
      </c>
      <c r="AN39" s="217"/>
      <c r="AO39" s="217"/>
      <c r="AP39" s="217"/>
      <c r="AQ39" s="340" t="s">
        <v>628</v>
      </c>
      <c r="AR39" s="206"/>
      <c r="AS39" s="206"/>
      <c r="AT39" s="341"/>
      <c r="AU39" s="217"/>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581</v>
      </c>
      <c r="AC40" s="526"/>
      <c r="AD40" s="526"/>
      <c r="AE40" s="216">
        <v>35</v>
      </c>
      <c r="AF40" s="217"/>
      <c r="AG40" s="217"/>
      <c r="AH40" s="217"/>
      <c r="AI40" s="216">
        <v>35</v>
      </c>
      <c r="AJ40" s="217"/>
      <c r="AK40" s="217"/>
      <c r="AL40" s="217"/>
      <c r="AM40" s="216">
        <v>35</v>
      </c>
      <c r="AN40" s="217"/>
      <c r="AO40" s="217"/>
      <c r="AP40" s="217"/>
      <c r="AQ40" s="340">
        <v>40</v>
      </c>
      <c r="AR40" s="206"/>
      <c r="AS40" s="206"/>
      <c r="AT40" s="341"/>
      <c r="AU40" s="217"/>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85.7</v>
      </c>
      <c r="AF41" s="217"/>
      <c r="AG41" s="217"/>
      <c r="AH41" s="217"/>
      <c r="AI41" s="216">
        <v>91.4</v>
      </c>
      <c r="AJ41" s="217"/>
      <c r="AK41" s="217"/>
      <c r="AL41" s="217"/>
      <c r="AM41" s="216">
        <v>94.3</v>
      </c>
      <c r="AN41" s="217"/>
      <c r="AO41" s="217"/>
      <c r="AP41" s="217"/>
      <c r="AQ41" s="340" t="s">
        <v>628</v>
      </c>
      <c r="AR41" s="206"/>
      <c r="AS41" s="206"/>
      <c r="AT41" s="341"/>
      <c r="AU41" s="217"/>
      <c r="AV41" s="217"/>
      <c r="AW41" s="217"/>
      <c r="AX41" s="219"/>
    </row>
    <row r="42" spans="1:50" ht="23.25" customHeight="1">
      <c r="A42" s="224" t="s">
        <v>386</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3"/>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v>2</v>
      </c>
      <c r="AR45" s="199"/>
      <c r="AS45" s="132" t="s">
        <v>236</v>
      </c>
      <c r="AT45" s="133"/>
      <c r="AU45" s="198"/>
      <c r="AV45" s="198"/>
      <c r="AW45" s="398" t="s">
        <v>181</v>
      </c>
      <c r="AX45" s="399"/>
    </row>
    <row r="46" spans="1:50" ht="23.25" customHeight="1">
      <c r="A46" s="403"/>
      <c r="B46" s="401"/>
      <c r="C46" s="401"/>
      <c r="D46" s="401"/>
      <c r="E46" s="401"/>
      <c r="F46" s="402"/>
      <c r="G46" s="564" t="s">
        <v>582</v>
      </c>
      <c r="H46" s="565"/>
      <c r="I46" s="565"/>
      <c r="J46" s="565"/>
      <c r="K46" s="565"/>
      <c r="L46" s="565"/>
      <c r="M46" s="565"/>
      <c r="N46" s="565"/>
      <c r="O46" s="566"/>
      <c r="P46" s="104" t="s">
        <v>583</v>
      </c>
      <c r="Q46" s="104"/>
      <c r="R46" s="104"/>
      <c r="S46" s="104"/>
      <c r="T46" s="104"/>
      <c r="U46" s="104"/>
      <c r="V46" s="104"/>
      <c r="W46" s="104"/>
      <c r="X46" s="105"/>
      <c r="Y46" s="474" t="s">
        <v>12</v>
      </c>
      <c r="Z46" s="534"/>
      <c r="AA46" s="535"/>
      <c r="AB46" s="464" t="s">
        <v>581</v>
      </c>
      <c r="AC46" s="464"/>
      <c r="AD46" s="464"/>
      <c r="AE46" s="216">
        <v>3.8</v>
      </c>
      <c r="AF46" s="217"/>
      <c r="AG46" s="217"/>
      <c r="AH46" s="217"/>
      <c r="AI46" s="216">
        <v>3.7</v>
      </c>
      <c r="AJ46" s="217"/>
      <c r="AK46" s="217"/>
      <c r="AL46" s="217"/>
      <c r="AM46" s="216">
        <v>3.6</v>
      </c>
      <c r="AN46" s="217"/>
      <c r="AO46" s="217"/>
      <c r="AP46" s="217"/>
      <c r="AQ46" s="340" t="s">
        <v>628</v>
      </c>
      <c r="AR46" s="206"/>
      <c r="AS46" s="206"/>
      <c r="AT46" s="341"/>
      <c r="AU46" s="217"/>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581</v>
      </c>
      <c r="AC47" s="526"/>
      <c r="AD47" s="526"/>
      <c r="AE47" s="216">
        <v>3.4</v>
      </c>
      <c r="AF47" s="217"/>
      <c r="AG47" s="217"/>
      <c r="AH47" s="217"/>
      <c r="AI47" s="216">
        <v>3.6</v>
      </c>
      <c r="AJ47" s="217"/>
      <c r="AK47" s="217"/>
      <c r="AL47" s="217"/>
      <c r="AM47" s="216">
        <v>3.6</v>
      </c>
      <c r="AN47" s="217"/>
      <c r="AO47" s="217"/>
      <c r="AP47" s="217"/>
      <c r="AQ47" s="340">
        <v>2.8</v>
      </c>
      <c r="AR47" s="206"/>
      <c r="AS47" s="206"/>
      <c r="AT47" s="341"/>
      <c r="AU47" s="217"/>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113.8</v>
      </c>
      <c r="AF48" s="217"/>
      <c r="AG48" s="217"/>
      <c r="AH48" s="217"/>
      <c r="AI48" s="216">
        <v>102.3</v>
      </c>
      <c r="AJ48" s="217"/>
      <c r="AK48" s="217"/>
      <c r="AL48" s="217"/>
      <c r="AM48" s="216">
        <v>100</v>
      </c>
      <c r="AN48" s="217"/>
      <c r="AO48" s="217"/>
      <c r="AP48" s="217"/>
      <c r="AQ48" s="340" t="s">
        <v>628</v>
      </c>
      <c r="AR48" s="206"/>
      <c r="AS48" s="206"/>
      <c r="AT48" s="341"/>
      <c r="AU48" s="217"/>
      <c r="AV48" s="217"/>
      <c r="AW48" s="217"/>
      <c r="AX48" s="219"/>
    </row>
    <row r="49" spans="1:50" ht="23.25" customHeight="1">
      <c r="A49" s="224" t="s">
        <v>386</v>
      </c>
      <c r="B49" s="225"/>
      <c r="C49" s="225"/>
      <c r="D49" s="225"/>
      <c r="E49" s="225"/>
      <c r="F49" s="226"/>
      <c r="G49" s="230" t="s">
        <v>584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7" t="s">
        <v>134</v>
      </c>
      <c r="AV51" s="927"/>
      <c r="AW51" s="927"/>
      <c r="AX51" s="928"/>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7" t="s">
        <v>134</v>
      </c>
      <c r="AV58" s="927"/>
      <c r="AW58" s="927"/>
      <c r="AX58" s="928"/>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3"/>
    </row>
    <row r="80" spans="1:50" ht="18.75" hidden="1" customHeight="1">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c r="A83" s="868"/>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c r="A84" s="868"/>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9"/>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c r="A101" s="425"/>
      <c r="B101" s="426"/>
      <c r="C101" s="426"/>
      <c r="D101" s="426"/>
      <c r="E101" s="426"/>
      <c r="F101" s="427"/>
      <c r="G101" s="104" t="s">
        <v>607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585</v>
      </c>
      <c r="AC101" s="464"/>
      <c r="AD101" s="464"/>
      <c r="AE101" s="216">
        <v>2</v>
      </c>
      <c r="AF101" s="217"/>
      <c r="AG101" s="217"/>
      <c r="AH101" s="218"/>
      <c r="AI101" s="216">
        <v>1</v>
      </c>
      <c r="AJ101" s="217"/>
      <c r="AK101" s="217"/>
      <c r="AL101" s="218"/>
      <c r="AM101" s="216">
        <v>2</v>
      </c>
      <c r="AN101" s="217"/>
      <c r="AO101" s="217"/>
      <c r="AP101" s="218"/>
      <c r="AQ101" s="216">
        <v>1</v>
      </c>
      <c r="AR101" s="217"/>
      <c r="AS101" s="217"/>
      <c r="AT101" s="218"/>
      <c r="AU101" s="216">
        <v>2</v>
      </c>
      <c r="AV101" s="217"/>
      <c r="AW101" s="217"/>
      <c r="AX101" s="218"/>
    </row>
    <row r="102" spans="1:60" ht="23.25"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585</v>
      </c>
      <c r="AC102" s="464"/>
      <c r="AD102" s="464"/>
      <c r="AE102" s="421">
        <v>2</v>
      </c>
      <c r="AF102" s="421"/>
      <c r="AG102" s="421"/>
      <c r="AH102" s="421"/>
      <c r="AI102" s="421">
        <v>1</v>
      </c>
      <c r="AJ102" s="421"/>
      <c r="AK102" s="421"/>
      <c r="AL102" s="421"/>
      <c r="AM102" s="421">
        <v>2</v>
      </c>
      <c r="AN102" s="421"/>
      <c r="AO102" s="421"/>
      <c r="AP102" s="421"/>
      <c r="AQ102" s="271">
        <v>1</v>
      </c>
      <c r="AR102" s="272"/>
      <c r="AS102" s="272"/>
      <c r="AT102" s="317"/>
      <c r="AU102" s="271">
        <v>2</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2" t="s">
        <v>441</v>
      </c>
      <c r="AR115" s="593"/>
      <c r="AS115" s="593"/>
      <c r="AT115" s="593"/>
      <c r="AU115" s="593"/>
      <c r="AV115" s="593"/>
      <c r="AW115" s="593"/>
      <c r="AX115" s="594"/>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2" t="s">
        <v>441</v>
      </c>
      <c r="AR118" s="593"/>
      <c r="AS118" s="593"/>
      <c r="AT118" s="593"/>
      <c r="AU118" s="593"/>
      <c r="AV118" s="593"/>
      <c r="AW118" s="593"/>
      <c r="AX118" s="594"/>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2" t="s">
        <v>441</v>
      </c>
      <c r="AR121" s="593"/>
      <c r="AS121" s="593"/>
      <c r="AT121" s="593"/>
      <c r="AU121" s="593"/>
      <c r="AV121" s="593"/>
      <c r="AW121" s="593"/>
      <c r="AX121" s="594"/>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2" t="s">
        <v>441</v>
      </c>
      <c r="AR124" s="593"/>
      <c r="AS124" s="593"/>
      <c r="AT124" s="593"/>
      <c r="AU124" s="593"/>
      <c r="AV124" s="593"/>
      <c r="AW124" s="593"/>
      <c r="AX124" s="594"/>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399</v>
      </c>
      <c r="AF127" s="419"/>
      <c r="AG127" s="419"/>
      <c r="AH127" s="420"/>
      <c r="AI127" s="418" t="s">
        <v>397</v>
      </c>
      <c r="AJ127" s="419"/>
      <c r="AK127" s="419"/>
      <c r="AL127" s="420"/>
      <c r="AM127" s="418" t="s">
        <v>426</v>
      </c>
      <c r="AN127" s="419"/>
      <c r="AO127" s="419"/>
      <c r="AP127" s="420"/>
      <c r="AQ127" s="592" t="s">
        <v>441</v>
      </c>
      <c r="AR127" s="593"/>
      <c r="AS127" s="593"/>
      <c r="AT127" s="593"/>
      <c r="AU127" s="593"/>
      <c r="AV127" s="593"/>
      <c r="AW127" s="593"/>
      <c r="AX127" s="594"/>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608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c r="AV133" s="199"/>
      <c r="AW133" s="132" t="s">
        <v>181</v>
      </c>
      <c r="AX133" s="194"/>
    </row>
    <row r="134" spans="1:50" ht="39.75" customHeight="1">
      <c r="A134" s="188"/>
      <c r="B134" s="185"/>
      <c r="C134" s="179"/>
      <c r="D134" s="185"/>
      <c r="E134" s="179"/>
      <c r="F134" s="180"/>
      <c r="G134" s="103" t="s">
        <v>609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v>2</v>
      </c>
      <c r="AF134" s="206"/>
      <c r="AG134" s="206"/>
      <c r="AH134" s="206"/>
      <c r="AI134" s="205">
        <v>1</v>
      </c>
      <c r="AJ134" s="206"/>
      <c r="AK134" s="206"/>
      <c r="AL134" s="206"/>
      <c r="AM134" s="205">
        <v>2</v>
      </c>
      <c r="AN134" s="206"/>
      <c r="AO134" s="206"/>
      <c r="AP134" s="206"/>
      <c r="AQ134" s="205" t="s">
        <v>628</v>
      </c>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v>2</v>
      </c>
      <c r="AF135" s="206"/>
      <c r="AG135" s="206"/>
      <c r="AH135" s="206"/>
      <c r="AI135" s="205">
        <v>1</v>
      </c>
      <c r="AJ135" s="206"/>
      <c r="AK135" s="206"/>
      <c r="AL135" s="206"/>
      <c r="AM135" s="205">
        <v>2</v>
      </c>
      <c r="AN135" s="206"/>
      <c r="AO135" s="206"/>
      <c r="AP135" s="206"/>
      <c r="AQ135" s="205">
        <v>1</v>
      </c>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610</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588</v>
      </c>
      <c r="AC154" s="141"/>
      <c r="AD154" s="141"/>
      <c r="AE154" s="146" t="s">
        <v>589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4"/>
      <c r="E430" s="173" t="s">
        <v>407</v>
      </c>
      <c r="F430" s="901"/>
      <c r="G430" s="902" t="s">
        <v>255</v>
      </c>
      <c r="H430" s="122"/>
      <c r="I430" s="122"/>
      <c r="J430" s="903"/>
      <c r="K430" s="904"/>
      <c r="L430" s="904"/>
      <c r="M430" s="904"/>
      <c r="N430" s="904"/>
      <c r="O430" s="904"/>
      <c r="P430" s="904"/>
      <c r="Q430" s="904"/>
      <c r="R430" s="904"/>
      <c r="S430" s="904"/>
      <c r="T430" s="90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02" t="s">
        <v>255</v>
      </c>
      <c r="H484" s="122"/>
      <c r="I484" s="122"/>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02" t="s">
        <v>255</v>
      </c>
      <c r="H538" s="122"/>
      <c r="I538" s="122"/>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02" t="s">
        <v>255</v>
      </c>
      <c r="H592" s="122"/>
      <c r="I592" s="122"/>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02" t="s">
        <v>255</v>
      </c>
      <c r="H646" s="122"/>
      <c r="I646" s="122"/>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112.5" customHeight="1">
      <c r="A702" s="873" t="s">
        <v>140</v>
      </c>
      <c r="B702" s="87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569</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569</v>
      </c>
      <c r="AE703" s="327"/>
      <c r="AF703" s="327"/>
      <c r="AG703" s="100" t="s">
        <v>616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569</v>
      </c>
      <c r="AE704" s="785"/>
      <c r="AF704" s="785"/>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6" t="s">
        <v>590</v>
      </c>
      <c r="AE705" s="717"/>
      <c r="AF705" s="717"/>
      <c r="AG705" s="124" t="s">
        <v>615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6"/>
      <c r="D706" s="797"/>
      <c r="E706" s="732" t="s">
        <v>387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591</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591</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569</v>
      </c>
      <c r="AE708" s="606"/>
      <c r="AF708" s="606"/>
      <c r="AG708" s="744" t="s">
        <v>592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569</v>
      </c>
      <c r="AE710" s="327"/>
      <c r="AF710" s="327"/>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569</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590</v>
      </c>
      <c r="AE712" s="785"/>
      <c r="AF712" s="78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3"/>
      <c r="B713" s="645"/>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590</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569</v>
      </c>
      <c r="AE714" s="811"/>
      <c r="AF714" s="812"/>
      <c r="AG714" s="738" t="s">
        <v>612</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1"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569</v>
      </c>
      <c r="AE715" s="606"/>
      <c r="AF715" s="657"/>
      <c r="AG715" s="744" t="s">
        <v>613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590</v>
      </c>
      <c r="AE716" s="628"/>
      <c r="AF716" s="628"/>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593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590</v>
      </c>
      <c r="AE719" s="606"/>
      <c r="AF719" s="606"/>
      <c r="AG719" s="124" t="s">
        <v>633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0"/>
      <c r="B721" s="781"/>
      <c r="C721" s="294" t="s">
        <v>630</v>
      </c>
      <c r="D721" s="295"/>
      <c r="E721" s="295"/>
      <c r="F721" s="296"/>
      <c r="G721" s="285"/>
      <c r="H721" s="286"/>
      <c r="I721" s="82" t="str">
        <f>IF(OR(G721="　", G721=""), "", "-")</f>
        <v/>
      </c>
      <c r="J721" s="289">
        <v>381</v>
      </c>
      <c r="K721" s="289"/>
      <c r="L721" s="82" t="str">
        <f>IF(M721="","","-")</f>
        <v/>
      </c>
      <c r="M721" s="83"/>
      <c r="N721" s="302" t="s">
        <v>631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4"/>
      <c r="C726" s="818" t="s">
        <v>53</v>
      </c>
      <c r="D726" s="840"/>
      <c r="E726" s="840"/>
      <c r="F726" s="841"/>
      <c r="G726" s="577" t="s">
        <v>594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5"/>
      <c r="B727" s="806"/>
      <c r="C727" s="750" t="s">
        <v>57</v>
      </c>
      <c r="D727" s="751"/>
      <c r="E727" s="751"/>
      <c r="F727" s="752"/>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5" t="s">
        <v>625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138</v>
      </c>
      <c r="B731" s="802"/>
      <c r="C731" s="802"/>
      <c r="D731" s="802"/>
      <c r="E731" s="803"/>
      <c r="F731" s="731" t="s">
        <v>626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4" t="s">
        <v>138</v>
      </c>
      <c r="B733" s="675"/>
      <c r="C733" s="675"/>
      <c r="D733" s="675"/>
      <c r="E733" s="676"/>
      <c r="F733" s="638" t="s">
        <v>627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415</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1" t="s">
        <v>410</v>
      </c>
      <c r="B737" s="209"/>
      <c r="C737" s="209"/>
      <c r="D737" s="210"/>
      <c r="E737" s="992" t="s">
        <v>595</v>
      </c>
      <c r="F737" s="992"/>
      <c r="G737" s="992"/>
      <c r="H737" s="992"/>
      <c r="I737" s="992"/>
      <c r="J737" s="992"/>
      <c r="K737" s="992"/>
      <c r="L737" s="992"/>
      <c r="M737" s="992"/>
      <c r="N737" s="365" t="s">
        <v>405</v>
      </c>
      <c r="O737" s="365"/>
      <c r="P737" s="365"/>
      <c r="Q737" s="365"/>
      <c r="R737" s="992" t="s">
        <v>596</v>
      </c>
      <c r="S737" s="992"/>
      <c r="T737" s="992"/>
      <c r="U737" s="992"/>
      <c r="V737" s="992"/>
      <c r="W737" s="992"/>
      <c r="X737" s="992"/>
      <c r="Y737" s="992"/>
      <c r="Z737" s="992"/>
      <c r="AA737" s="365" t="s">
        <v>404</v>
      </c>
      <c r="AB737" s="365"/>
      <c r="AC737" s="365"/>
      <c r="AD737" s="365"/>
      <c r="AE737" s="992" t="s">
        <v>597</v>
      </c>
      <c r="AF737" s="992"/>
      <c r="AG737" s="992"/>
      <c r="AH737" s="992"/>
      <c r="AI737" s="992"/>
      <c r="AJ737" s="992"/>
      <c r="AK737" s="992"/>
      <c r="AL737" s="992"/>
      <c r="AM737" s="992"/>
      <c r="AN737" s="365" t="s">
        <v>403</v>
      </c>
      <c r="AO737" s="365"/>
      <c r="AP737" s="365"/>
      <c r="AQ737" s="365"/>
      <c r="AR737" s="998" t="s">
        <v>598</v>
      </c>
      <c r="AS737" s="999"/>
      <c r="AT737" s="999"/>
      <c r="AU737" s="999"/>
      <c r="AV737" s="999"/>
      <c r="AW737" s="999"/>
      <c r="AX737" s="1000"/>
      <c r="AY737" s="88"/>
      <c r="AZ737" s="88"/>
    </row>
    <row r="738" spans="1:52" ht="24.75" customHeight="1">
      <c r="A738" s="991" t="s">
        <v>402</v>
      </c>
      <c r="B738" s="209"/>
      <c r="C738" s="209"/>
      <c r="D738" s="210"/>
      <c r="E738" s="992" t="s">
        <v>601</v>
      </c>
      <c r="F738" s="992"/>
      <c r="G738" s="992"/>
      <c r="H738" s="992"/>
      <c r="I738" s="992"/>
      <c r="J738" s="992"/>
      <c r="K738" s="992"/>
      <c r="L738" s="992"/>
      <c r="M738" s="992"/>
      <c r="N738" s="365" t="s">
        <v>401</v>
      </c>
      <c r="O738" s="365"/>
      <c r="P738" s="365"/>
      <c r="Q738" s="365"/>
      <c r="R738" s="992" t="s">
        <v>600</v>
      </c>
      <c r="S738" s="992"/>
      <c r="T738" s="992"/>
      <c r="U738" s="992"/>
      <c r="V738" s="992"/>
      <c r="W738" s="992"/>
      <c r="X738" s="992"/>
      <c r="Y738" s="992"/>
      <c r="Z738" s="992"/>
      <c r="AA738" s="365" t="s">
        <v>400</v>
      </c>
      <c r="AB738" s="365"/>
      <c r="AC738" s="365"/>
      <c r="AD738" s="365"/>
      <c r="AE738" s="992" t="s">
        <v>632</v>
      </c>
      <c r="AF738" s="992"/>
      <c r="AG738" s="992"/>
      <c r="AH738" s="992"/>
      <c r="AI738" s="992"/>
      <c r="AJ738" s="992"/>
      <c r="AK738" s="992"/>
      <c r="AL738" s="992"/>
      <c r="AM738" s="992"/>
      <c r="AN738" s="365" t="s">
        <v>399</v>
      </c>
      <c r="AO738" s="365"/>
      <c r="AP738" s="365"/>
      <c r="AQ738" s="365"/>
      <c r="AR738" s="998" t="s">
        <v>599</v>
      </c>
      <c r="AS738" s="999"/>
      <c r="AT738" s="999"/>
      <c r="AU738" s="999"/>
      <c r="AV738" s="999"/>
      <c r="AW738" s="999"/>
      <c r="AX738" s="1000"/>
    </row>
    <row r="739" spans="1:52" ht="24.75" customHeight="1">
      <c r="A739" s="991" t="s">
        <v>398</v>
      </c>
      <c r="B739" s="209"/>
      <c r="C739" s="209"/>
      <c r="D739" s="210"/>
      <c r="E739" s="992" t="s">
        <v>602</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c r="A740" s="973" t="s">
        <v>422</v>
      </c>
      <c r="B740" s="974"/>
      <c r="C740" s="974"/>
      <c r="D740" s="975"/>
      <c r="E740" s="976" t="s">
        <v>564</v>
      </c>
      <c r="F740" s="977"/>
      <c r="G740" s="977"/>
      <c r="H740" s="92" t="str">
        <f>IF(E740="", "", "(")</f>
        <v>(</v>
      </c>
      <c r="I740" s="977"/>
      <c r="J740" s="977"/>
      <c r="K740" s="92" t="str">
        <f>IF(OR(I740="　", I740=""), "", "-")</f>
        <v/>
      </c>
      <c r="L740" s="978">
        <v>301</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4" customHeight="1">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622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c r="A781" s="632"/>
      <c r="B781" s="633"/>
      <c r="C781" s="633"/>
      <c r="D781" s="633"/>
      <c r="E781" s="633"/>
      <c r="F781" s="634"/>
      <c r="G781" s="818"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8"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603</v>
      </c>
      <c r="H782" s="672"/>
      <c r="I782" s="672"/>
      <c r="J782" s="672"/>
      <c r="K782" s="673"/>
      <c r="L782" s="665" t="s">
        <v>604</v>
      </c>
      <c r="M782" s="666"/>
      <c r="N782" s="666"/>
      <c r="O782" s="666"/>
      <c r="P782" s="666"/>
      <c r="Q782" s="666"/>
      <c r="R782" s="666"/>
      <c r="S782" s="666"/>
      <c r="T782" s="666"/>
      <c r="U782" s="666"/>
      <c r="V782" s="666"/>
      <c r="W782" s="666"/>
      <c r="X782" s="667"/>
      <c r="Y782" s="388">
        <v>31</v>
      </c>
      <c r="Z782" s="389"/>
      <c r="AA782" s="389"/>
      <c r="AB782" s="807"/>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9" t="s">
        <v>20</v>
      </c>
      <c r="H792" s="830"/>
      <c r="I792" s="830"/>
      <c r="J792" s="830"/>
      <c r="K792" s="830"/>
      <c r="L792" s="831"/>
      <c r="M792" s="832"/>
      <c r="N792" s="832"/>
      <c r="O792" s="832"/>
      <c r="P792" s="832"/>
      <c r="Q792" s="832"/>
      <c r="R792" s="832"/>
      <c r="S792" s="832"/>
      <c r="T792" s="832"/>
      <c r="U792" s="832"/>
      <c r="V792" s="832"/>
      <c r="W792" s="832"/>
      <c r="X792" s="833"/>
      <c r="Y792" s="834">
        <f>SUM(Y782:AB791)</f>
        <v>31</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hidden="1" customHeight="1">
      <c r="A794" s="632"/>
      <c r="B794" s="633"/>
      <c r="C794" s="633"/>
      <c r="D794" s="633"/>
      <c r="E794" s="633"/>
      <c r="F794" s="634"/>
      <c r="G794" s="818"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8"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7"/>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hidden="1" customHeight="1">
      <c r="A807" s="632"/>
      <c r="B807" s="633"/>
      <c r="C807" s="633"/>
      <c r="D807" s="633"/>
      <c r="E807" s="633"/>
      <c r="F807" s="634"/>
      <c r="G807" s="818"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8"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hidden="1" customHeight="1">
      <c r="A820" s="632"/>
      <c r="B820" s="633"/>
      <c r="C820" s="633"/>
      <c r="D820" s="633"/>
      <c r="E820" s="633"/>
      <c r="F820" s="634"/>
      <c r="G820" s="818"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8"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45" customHeight="1">
      <c r="A831" s="632"/>
      <c r="B831" s="633"/>
      <c r="C831" s="633"/>
      <c r="D831" s="633"/>
      <c r="E831" s="633"/>
      <c r="F831" s="634"/>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8"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623</v>
      </c>
      <c r="D838" s="347"/>
      <c r="E838" s="347"/>
      <c r="F838" s="347"/>
      <c r="G838" s="347"/>
      <c r="H838" s="347"/>
      <c r="I838" s="347"/>
      <c r="J838" s="348" t="s">
        <v>605</v>
      </c>
      <c r="K838" s="349"/>
      <c r="L838" s="349"/>
      <c r="M838" s="349"/>
      <c r="N838" s="349"/>
      <c r="O838" s="349"/>
      <c r="P838" s="362" t="s">
        <v>604</v>
      </c>
      <c r="Q838" s="350"/>
      <c r="R838" s="350"/>
      <c r="S838" s="350"/>
      <c r="T838" s="350"/>
      <c r="U838" s="350"/>
      <c r="V838" s="350"/>
      <c r="W838" s="350"/>
      <c r="X838" s="350"/>
      <c r="Y838" s="351">
        <v>31</v>
      </c>
      <c r="Z838" s="352"/>
      <c r="AA838" s="352"/>
      <c r="AB838" s="353"/>
      <c r="AC838" s="363" t="s">
        <v>80</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Q17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cfRule type="expression" dxfId="2783" priority="13681">
      <formula>IF(RIGHT(TEXT(Y784,"0.#"),1)=".",FALSE,TRUE)</formula>
    </cfRule>
    <cfRule type="expression" dxfId="2782" priority="13682">
      <formula>IF(RIGHT(TEXT(Y784,"0.#"),1)=".",TRUE,FALSE)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9">
    <cfRule type="expression" dxfId="2379" priority="2813">
      <formula>IF(RIGHT(TEXT(Y839,"0.#"),1)=".",FALSE,TRUE)</formula>
    </cfRule>
    <cfRule type="expression" dxfId="2378" priority="2814">
      <formula>IF(RIGHT(TEXT(Y839,"0.#"),1)=".",TRUE,FALSE)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4" max="49" man="1"/>
    <brk id="740"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8" t="s">
        <v>28</v>
      </c>
      <c r="B2" s="1059"/>
      <c r="C2" s="1059"/>
      <c r="D2" s="1059"/>
      <c r="E2" s="1059"/>
      <c r="F2" s="1060"/>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8" t="s">
        <v>17</v>
      </c>
      <c r="H3" s="669"/>
      <c r="I3" s="669"/>
      <c r="J3" s="669"/>
      <c r="K3" s="669"/>
      <c r="L3" s="668" t="s">
        <v>18</v>
      </c>
      <c r="M3" s="669"/>
      <c r="N3" s="669"/>
      <c r="O3" s="669"/>
      <c r="P3" s="669"/>
      <c r="Q3" s="669"/>
      <c r="R3" s="669"/>
      <c r="S3" s="669"/>
      <c r="T3" s="669"/>
      <c r="U3" s="669"/>
      <c r="V3" s="669"/>
      <c r="W3" s="669"/>
      <c r="X3" s="670"/>
      <c r="Y3" s="654" t="s">
        <v>19</v>
      </c>
      <c r="Z3" s="655"/>
      <c r="AA3" s="655"/>
      <c r="AB3" s="800"/>
      <c r="AC3" s="818"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2"/>
      <c r="B4" s="1053"/>
      <c r="C4" s="1053"/>
      <c r="D4" s="1053"/>
      <c r="E4" s="1053"/>
      <c r="F4" s="1054"/>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2"/>
      <c r="B15" s="1053"/>
      <c r="C15" s="1053"/>
      <c r="D15" s="1053"/>
      <c r="E15" s="1053"/>
      <c r="F15" s="1054"/>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c r="A16" s="1052"/>
      <c r="B16" s="1053"/>
      <c r="C16" s="1053"/>
      <c r="D16" s="1053"/>
      <c r="E16" s="1053"/>
      <c r="F16" s="1054"/>
      <c r="G16" s="818"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8"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2"/>
      <c r="B17" s="1053"/>
      <c r="C17" s="1053"/>
      <c r="D17" s="1053"/>
      <c r="E17" s="1053"/>
      <c r="F17" s="1054"/>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2"/>
      <c r="B28" s="1053"/>
      <c r="C28" s="1053"/>
      <c r="D28" s="1053"/>
      <c r="E28" s="1053"/>
      <c r="F28" s="1054"/>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c r="A29" s="1052"/>
      <c r="B29" s="1053"/>
      <c r="C29" s="1053"/>
      <c r="D29" s="1053"/>
      <c r="E29" s="1053"/>
      <c r="F29" s="1054"/>
      <c r="G29" s="818"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8"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2"/>
      <c r="B30" s="1053"/>
      <c r="C30" s="1053"/>
      <c r="D30" s="1053"/>
      <c r="E30" s="1053"/>
      <c r="F30" s="1054"/>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2"/>
      <c r="B41" s="1053"/>
      <c r="C41" s="1053"/>
      <c r="D41" s="1053"/>
      <c r="E41" s="1053"/>
      <c r="F41" s="1054"/>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c r="A42" s="1052"/>
      <c r="B42" s="1053"/>
      <c r="C42" s="1053"/>
      <c r="D42" s="1053"/>
      <c r="E42" s="1053"/>
      <c r="F42" s="1054"/>
      <c r="G42" s="818"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8"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2"/>
      <c r="B43" s="1053"/>
      <c r="C43" s="1053"/>
      <c r="D43" s="1053"/>
      <c r="E43" s="1053"/>
      <c r="F43" s="1054"/>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row r="55" spans="1:50" ht="30" customHeight="1">
      <c r="A55" s="1058" t="s">
        <v>28</v>
      </c>
      <c r="B55" s="1059"/>
      <c r="C55" s="1059"/>
      <c r="D55" s="1059"/>
      <c r="E55" s="1059"/>
      <c r="F55" s="1060"/>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c r="A56" s="1052"/>
      <c r="B56" s="1053"/>
      <c r="C56" s="1053"/>
      <c r="D56" s="1053"/>
      <c r="E56" s="1053"/>
      <c r="F56" s="1054"/>
      <c r="G56" s="818"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8"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2"/>
      <c r="B57" s="1053"/>
      <c r="C57" s="1053"/>
      <c r="D57" s="1053"/>
      <c r="E57" s="1053"/>
      <c r="F57" s="1054"/>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2"/>
      <c r="B68" s="1053"/>
      <c r="C68" s="1053"/>
      <c r="D68" s="1053"/>
      <c r="E68" s="1053"/>
      <c r="F68" s="1054"/>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c r="A69" s="1052"/>
      <c r="B69" s="1053"/>
      <c r="C69" s="1053"/>
      <c r="D69" s="1053"/>
      <c r="E69" s="1053"/>
      <c r="F69" s="1054"/>
      <c r="G69" s="818"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8"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2"/>
      <c r="B70" s="1053"/>
      <c r="C70" s="1053"/>
      <c r="D70" s="1053"/>
      <c r="E70" s="1053"/>
      <c r="F70" s="1054"/>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2"/>
      <c r="B81" s="1053"/>
      <c r="C81" s="1053"/>
      <c r="D81" s="1053"/>
      <c r="E81" s="1053"/>
      <c r="F81" s="1054"/>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c r="A82" s="1052"/>
      <c r="B82" s="1053"/>
      <c r="C82" s="1053"/>
      <c r="D82" s="1053"/>
      <c r="E82" s="1053"/>
      <c r="F82" s="1054"/>
      <c r="G82" s="818"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8"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2"/>
      <c r="B83" s="1053"/>
      <c r="C83" s="1053"/>
      <c r="D83" s="1053"/>
      <c r="E83" s="1053"/>
      <c r="F83" s="1054"/>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2"/>
      <c r="B94" s="1053"/>
      <c r="C94" s="1053"/>
      <c r="D94" s="1053"/>
      <c r="E94" s="1053"/>
      <c r="F94" s="1054"/>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c r="A95" s="1052"/>
      <c r="B95" s="1053"/>
      <c r="C95" s="1053"/>
      <c r="D95" s="1053"/>
      <c r="E95" s="1053"/>
      <c r="F95" s="1054"/>
      <c r="G95" s="818"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8"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2"/>
      <c r="B96" s="1053"/>
      <c r="C96" s="1053"/>
      <c r="D96" s="1053"/>
      <c r="E96" s="1053"/>
      <c r="F96" s="1054"/>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row r="108" spans="1:50" ht="30" customHeight="1">
      <c r="A108" s="1058" t="s">
        <v>28</v>
      </c>
      <c r="B108" s="1059"/>
      <c r="C108" s="1059"/>
      <c r="D108" s="1059"/>
      <c r="E108" s="1059"/>
      <c r="F108" s="1060"/>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c r="A109" s="1052"/>
      <c r="B109" s="1053"/>
      <c r="C109" s="1053"/>
      <c r="D109" s="1053"/>
      <c r="E109" s="1053"/>
      <c r="F109" s="1054"/>
      <c r="G109" s="818"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8"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2"/>
      <c r="B110" s="1053"/>
      <c r="C110" s="1053"/>
      <c r="D110" s="1053"/>
      <c r="E110" s="1053"/>
      <c r="F110" s="1054"/>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2"/>
      <c r="B121" s="1053"/>
      <c r="C121" s="1053"/>
      <c r="D121" s="1053"/>
      <c r="E121" s="1053"/>
      <c r="F121" s="1054"/>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c r="A122" s="1052"/>
      <c r="B122" s="1053"/>
      <c r="C122" s="1053"/>
      <c r="D122" s="1053"/>
      <c r="E122" s="1053"/>
      <c r="F122" s="1054"/>
      <c r="G122" s="818"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8"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2"/>
      <c r="B123" s="1053"/>
      <c r="C123" s="1053"/>
      <c r="D123" s="1053"/>
      <c r="E123" s="1053"/>
      <c r="F123" s="1054"/>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2"/>
      <c r="B134" s="1053"/>
      <c r="C134" s="1053"/>
      <c r="D134" s="1053"/>
      <c r="E134" s="1053"/>
      <c r="F134" s="1054"/>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c r="A135" s="1052"/>
      <c r="B135" s="1053"/>
      <c r="C135" s="1053"/>
      <c r="D135" s="1053"/>
      <c r="E135" s="1053"/>
      <c r="F135" s="1054"/>
      <c r="G135" s="818"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8"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2"/>
      <c r="B136" s="1053"/>
      <c r="C136" s="1053"/>
      <c r="D136" s="1053"/>
      <c r="E136" s="1053"/>
      <c r="F136" s="1054"/>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2"/>
      <c r="B147" s="1053"/>
      <c r="C147" s="1053"/>
      <c r="D147" s="1053"/>
      <c r="E147" s="1053"/>
      <c r="F147" s="1054"/>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c r="A148" s="1052"/>
      <c r="B148" s="1053"/>
      <c r="C148" s="1053"/>
      <c r="D148" s="1053"/>
      <c r="E148" s="1053"/>
      <c r="F148" s="1054"/>
      <c r="G148" s="818"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8"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2"/>
      <c r="B149" s="1053"/>
      <c r="C149" s="1053"/>
      <c r="D149" s="1053"/>
      <c r="E149" s="1053"/>
      <c r="F149" s="1054"/>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row r="161" spans="1:50" ht="30" customHeight="1">
      <c r="A161" s="1058" t="s">
        <v>28</v>
      </c>
      <c r="B161" s="1059"/>
      <c r="C161" s="1059"/>
      <c r="D161" s="1059"/>
      <c r="E161" s="1059"/>
      <c r="F161" s="1060"/>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c r="A162" s="1052"/>
      <c r="B162" s="1053"/>
      <c r="C162" s="1053"/>
      <c r="D162" s="1053"/>
      <c r="E162" s="1053"/>
      <c r="F162" s="1054"/>
      <c r="G162" s="818"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8"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2"/>
      <c r="B163" s="1053"/>
      <c r="C163" s="1053"/>
      <c r="D163" s="1053"/>
      <c r="E163" s="1053"/>
      <c r="F163" s="1054"/>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2"/>
      <c r="B174" s="1053"/>
      <c r="C174" s="1053"/>
      <c r="D174" s="1053"/>
      <c r="E174" s="1053"/>
      <c r="F174" s="1054"/>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c r="A175" s="1052"/>
      <c r="B175" s="1053"/>
      <c r="C175" s="1053"/>
      <c r="D175" s="1053"/>
      <c r="E175" s="1053"/>
      <c r="F175" s="1054"/>
      <c r="G175" s="818"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8"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2"/>
      <c r="B176" s="1053"/>
      <c r="C176" s="1053"/>
      <c r="D176" s="1053"/>
      <c r="E176" s="1053"/>
      <c r="F176" s="1054"/>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2"/>
      <c r="B187" s="1053"/>
      <c r="C187" s="1053"/>
      <c r="D187" s="1053"/>
      <c r="E187" s="1053"/>
      <c r="F187" s="1054"/>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c r="A188" s="1052"/>
      <c r="B188" s="1053"/>
      <c r="C188" s="1053"/>
      <c r="D188" s="1053"/>
      <c r="E188" s="1053"/>
      <c r="F188" s="1054"/>
      <c r="G188" s="818"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8"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2"/>
      <c r="B189" s="1053"/>
      <c r="C189" s="1053"/>
      <c r="D189" s="1053"/>
      <c r="E189" s="1053"/>
      <c r="F189" s="1054"/>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2"/>
      <c r="B200" s="1053"/>
      <c r="C200" s="1053"/>
      <c r="D200" s="1053"/>
      <c r="E200" s="1053"/>
      <c r="F200" s="1054"/>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c r="A201" s="1052"/>
      <c r="B201" s="1053"/>
      <c r="C201" s="1053"/>
      <c r="D201" s="1053"/>
      <c r="E201" s="1053"/>
      <c r="F201" s="1054"/>
      <c r="G201" s="818"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8"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2"/>
      <c r="B202" s="1053"/>
      <c r="C202" s="1053"/>
      <c r="D202" s="1053"/>
      <c r="E202" s="1053"/>
      <c r="F202" s="1054"/>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row r="214" spans="1:50" ht="30" customHeight="1">
      <c r="A214" s="1049" t="s">
        <v>28</v>
      </c>
      <c r="B214" s="1050"/>
      <c r="C214" s="1050"/>
      <c r="D214" s="1050"/>
      <c r="E214" s="1050"/>
      <c r="F214" s="1051"/>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c r="A215" s="1052"/>
      <c r="B215" s="1053"/>
      <c r="C215" s="1053"/>
      <c r="D215" s="1053"/>
      <c r="E215" s="1053"/>
      <c r="F215" s="1054"/>
      <c r="G215" s="818"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8"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2"/>
      <c r="B216" s="1053"/>
      <c r="C216" s="1053"/>
      <c r="D216" s="1053"/>
      <c r="E216" s="1053"/>
      <c r="F216" s="1054"/>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2"/>
      <c r="B227" s="1053"/>
      <c r="C227" s="1053"/>
      <c r="D227" s="1053"/>
      <c r="E227" s="1053"/>
      <c r="F227" s="1054"/>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c r="A228" s="1052"/>
      <c r="B228" s="1053"/>
      <c r="C228" s="1053"/>
      <c r="D228" s="1053"/>
      <c r="E228" s="1053"/>
      <c r="F228" s="1054"/>
      <c r="G228" s="818"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8"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2"/>
      <c r="B229" s="1053"/>
      <c r="C229" s="1053"/>
      <c r="D229" s="1053"/>
      <c r="E229" s="1053"/>
      <c r="F229" s="1054"/>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2"/>
      <c r="B240" s="1053"/>
      <c r="C240" s="1053"/>
      <c r="D240" s="1053"/>
      <c r="E240" s="1053"/>
      <c r="F240" s="1054"/>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c r="A241" s="1052"/>
      <c r="B241" s="1053"/>
      <c r="C241" s="1053"/>
      <c r="D241" s="1053"/>
      <c r="E241" s="1053"/>
      <c r="F241" s="1054"/>
      <c r="G241" s="818"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8"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2"/>
      <c r="B242" s="1053"/>
      <c r="C242" s="1053"/>
      <c r="D242" s="1053"/>
      <c r="E242" s="1053"/>
      <c r="F242" s="1054"/>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2"/>
      <c r="B253" s="1053"/>
      <c r="C253" s="1053"/>
      <c r="D253" s="1053"/>
      <c r="E253" s="1053"/>
      <c r="F253" s="1054"/>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c r="A254" s="1052"/>
      <c r="B254" s="1053"/>
      <c r="C254" s="1053"/>
      <c r="D254" s="1053"/>
      <c r="E254" s="1053"/>
      <c r="F254" s="1054"/>
      <c r="G254" s="818"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8"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2"/>
      <c r="B255" s="1053"/>
      <c r="C255" s="1053"/>
      <c r="D255" s="1053"/>
      <c r="E255" s="1053"/>
      <c r="F255" s="1054"/>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2020-09-30T00:50:51Z</cp:lastPrinted>
  <dcterms:created xsi:type="dcterms:W3CDTF">2012-03-13T00:50:25Z</dcterms:created>
  <dcterms:modified xsi:type="dcterms:W3CDTF">2020-12-01T05:54:18Z</dcterms:modified>
</cp:coreProperties>
</file>