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<sst xmlns="http://schemas.openxmlformats.org/spreadsheetml/2006/main" count="2836" uniqueCount="635">
  <si>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</si>
  <si>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</si>
  <si>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</si>
  <si>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</si>
  <si>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</si>
  <si>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</si>
  <si>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</si>
  <si>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</si>
  <si>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</si>
  <si>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</si>
  <si>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</si>
  <si>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</si>
  <si>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</si>
  <si>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</si>
  <si>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</si>
  <si>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</si>
  <si>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</si>
  <si>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</si>
  <si>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</si>
  <si>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</si>
  <si>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</si>
  <si>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</si>
  <si>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</si>
  <si>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</si>
  <si>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</si>
  <si>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</si>
  <si>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</si>
  <si>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</si>
  <si>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</si>
  <si>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</si>
  <si>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</si>
  <si>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</si>
  <si>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</si>
  <si>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</si>
  <si>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</si>
  <si>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</si>
  <si>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</si>
  <si>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</si>
  <si>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</si>
  <si>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</si>
  <si>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</si>
  <si>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</si>
  <si>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</si>
  <si>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</si>
  <si>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</si>
  <si>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</si>
  <si>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</si>
  <si>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</si>
  <si>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</si>
  <si>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</si>
  <si>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</si>
  <si>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</si>
  <si>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</si>
  <si>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</si>
  <si>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</si>
  <si>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</si>
  <si>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</si>
  <si>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</si>
  <si>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</si>
  <si>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</si>
  <si>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</si>
  <si>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</si>
  <si>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</si>
  <si>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</si>
  <si>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</si>
  <si>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</si>
  <si>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</si>
  <si>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</si>
  <si>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</si>
  <si>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</si>
  <si>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</si>
  <si>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</si>
  <si>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</si>
  <si>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</si>
  <si>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</si>
  <si>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</si>
  <si>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</si>
  <si>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</si>
  <si>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</si>
  <si>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</si>
  <si>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</si>
  <si>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</si>
  <si>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</si>
  <si>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</si>
  <si>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</si>
  <si>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</si>
  <si>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</si>
  <si>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</si>
  <si>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</si>
  <si>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</si>
  <si>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</si>
  <si>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</si>
  <si>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</si>
  <si>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</si>
  <si>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</si>
  <si>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</si>
  <si>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</si>
  <si>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</si>
  <si>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</si>
  <si>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</si>
  <si>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</si>
  <si>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</si>
  <si>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</si>
  <si>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</si>
  <si>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</si>
  <si>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</si>
  <si>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</si>
  <si>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</si>
  <si>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</si>
  <si>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</si>
  <si>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</si>
  <si>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</si>
  <si>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</si>
  <si>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</si>
  <si>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</si>
  <si>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</si>
  <si>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</si>
  <si>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</si>
  <si>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</si>
  <si>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</si>
  <si>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</si>
  <si>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</si>
  <si>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</si>
  <si>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</si>
  <si>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</si>
  <si>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</si>
  <si>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</si>
  <si>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</si>
  <si>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</si>
  <si>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</si>
  <si>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</si>
  <si>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</si>
  <si>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</si>
  <si>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</si>
  <si>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</si>
  <si>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</si>
  <si>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</si>
  <si>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</si>
  <si>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</si>
  <si>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</si>
  <si>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</si>
  <si>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</si>
  <si>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</si>
  <si>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</si>
  <si>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</si>
  <si>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</si>
  <si>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</si>
  <si>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</si>
  <si>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</si>
  <si>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</si>
  <si>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</si>
  <si>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</si>
  <si>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</si>
  <si>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</si>
  <si>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</si>
  <si>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</si>
  <si>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</si>
  <si>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</si>
  <si>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</si>
  <si>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</si>
  <si>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</si>
  <si>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</si>
  <si>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</si>
  <si>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</si>
  <si>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</si>
  <si>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</si>
  <si>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</si>
  <si>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</si>
  <si>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</si>
  <si>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</si>
  <si>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</si>
  <si>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</si>
  <si>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</si>
  <si>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</si>
  <si>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</si>
  <si>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</si>
  <si>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</si>
  <si>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</si>
  <si>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</si>
  <si>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</si>
  <si>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</si>
  <si>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</si>
  <si>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</si>
  <si>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</si>
  <si>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</si>
  <si>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</si>
  <si>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</si>
  <si>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</si>
  <si>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</si>
  <si>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</si>
  <si>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</si>
  <si>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</si>
  <si>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</si>
  <si>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</si>
  <si>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</si>
  <si>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</si>
  <si>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</si>
  <si>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</si>
  <si>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</si>
  <si>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</si>
  <si>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</si>
  <si>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</si>
  <si>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</si>
  <si>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</si>
  <si>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</si>
  <si>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</si>
  <si>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</si>
  <si>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</si>
  <si>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</si>
  <si>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</si>
  <si>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</si>
  <si>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</si>
  <si>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</si>
  <si>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</si>
  <si>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</si>
  <si>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</si>
  <si>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</si>
  <si>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</si>
  <si>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</si>
  <si>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</si>
  <si>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</si>
  <si>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</si>
  <si>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</si>
  <si>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</si>
  <si>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</si>
  <si>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</si>
  <si>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</si>
  <si>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</si>
  <si>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</si>
  <si>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</si>
  <si>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</si>
  <si>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</si>
  <si>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</si>
  <si>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</si>
  <si>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</si>
  <si>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</si>
  <si>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</si>
  <si>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</si>
  <si>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</si>
  <si>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</si>
  <si>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</si>
  <si>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</si>
  <si>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</si>
  <si>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</si>
  <si>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</si>
  <si>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</si>
  <si>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</si>
  <si>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</si>
  <si>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</si>
  <si>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</si>
  <si>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</si>
  <si>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</si>
  <si>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</si>
  <si>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</si>
  <si>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</si>
  <si>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</si>
  <si>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</si>
  <si>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</si>
  <si>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</si>
  <si>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</si>
  <si>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</si>
  <si>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</si>
  <si>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</si>
  <si>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</si>
  <si>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</si>
  <si>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</si>
  <si>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</si>
  <si>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</si>
  <si>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</si>
  <si>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</si>
  <si>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</si>
  <si>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</si>
  <si>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</si>
  <si>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</si>
  <si>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</si>
  <si>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</si>
  <si>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</si>
  <si>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</si>
  <si>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</si>
  <si>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</si>
  <si>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</si>
  <si>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</si>
  <si>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</si>
  <si>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</si>
  <si>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</si>
  <si>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</si>
  <si>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</si>
  <si>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</si>
  <si>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</si>
  <si>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</si>
  <si>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</si>
  <si>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</si>
  <si>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</si>
  <si>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</si>
  <si>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</si>
  <si>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</si>
  <si>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</si>
  <si>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</si>
  <si>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</si>
  <si>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</si>
  <si>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</si>
  <si>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</si>
  <si>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</si>
  <si>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</si>
  <si>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</si>
  <si>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</si>
  <si>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</si>
  <si>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</si>
  <si>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</si>
  <si>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</si>
  <si>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</si>
  <si>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</si>
  <si>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</si>
  <si>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</si>
  <si>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</si>
  <si>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</si>
  <si>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</si>
  <si>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</si>
  <si>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</si>
  <si>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</si>
  <si>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</si>
  <si>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</si>
  <si>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</si>
  <si>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</si>
  <si>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</si>
  <si>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</si>
  <si>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</si>
  <si>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</si>
  <si>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</si>
  <si>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</si>
  <si>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</si>
  <si>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</si>
  <si>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</si>
  <si>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</si>
  <si>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</si>
  <si>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</si>
  <si>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</si>
  <si>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</si>
  <si>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</si>
  <si>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</si>
  <si>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</si>
  <si>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</si>
  <si>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</si>
  <si>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</si>
  <si>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</si>
  <si>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</si>
  <si>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</si>
  <si>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</si>
  <si>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</si>
  <si>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</si>
  <si>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</si>
  <si>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</si>
  <si>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</si>
  <si>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</si>
  <si>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</si>
  <si>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</si>
  <si>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</si>
  <si>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</si>
  <si>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</si>
  <si>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</si>
  <si>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</si>
  <si>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</si>
  <si>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</si>
  <si>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</si>
  <si>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</si>
  <si>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</si>
  <si>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</si>
  <si>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</si>
  <si>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</si>
  <si>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</si>
  <si>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</si>
  <si>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</si>
  <si>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</si>
  <si>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</si>
  <si>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</si>
  <si>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</si>
  <si>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</si>
  <si>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</si>
  <si>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</si>
  <si>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</si>
  <si>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</si>
  <si>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</si>
  <si>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</si>
  <si>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</si>
  <si>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</si>
  <si>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</si>
  <si>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</si>
  <si>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</si>
  <si>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</si>
  <si>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</si>
  <si>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</si>
  <si>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</si>
  <si>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</si>
  <si>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</si>
  <si>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</si>
  <si>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</si>
  <si>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</si>
  <si>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</si>
  <si>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</si>
  <si>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</si>
  <si>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</si>
  <si>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</si>
  <si>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</si>
  <si>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</si>
  <si>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</si>
  <si>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</si>
  <si>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</si>
  <si>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</si>
  <si>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</si>
  <si>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</si>
  <si>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</si>
  <si>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</si>
  <si>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</si>
  <si>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</si>
  <si>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</si>
  <si>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</si>
  <si>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</si>
  <si>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</si>
  <si>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</si>
  <si>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</si>
  <si>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</si>
  <si>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</si>
  <si>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</si>
  <si>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</si>
  <si>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</si>
  <si>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</si>
  <si>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</si>
  <si>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</si>
  <si>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</si>
  <si>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</si>
  <si>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</si>
  <si>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</si>
  <si>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</si>
  <si>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</si>
  <si>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</si>
  <si>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</si>
  <si>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</si>
  <si>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</si>
  <si>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</si>
  <si>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</si>
  <si>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</si>
  <si>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</si>
  <si>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</si>
  <si>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</si>
  <si>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</si>
  <si>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</si>
  <si>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</si>
  <si>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</si>
  <si>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</si>
  <si>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</si>
  <si>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</si>
  <si>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</si>
  <si>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</si>
  <si>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</si>
  <si>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</si>
  <si>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</si>
  <si>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</si>
  <si>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</si>
  <si>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</si>
  <si>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</si>
  <si>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</si>
  <si>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</si>
  <si>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</si>
  <si>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</si>
  <si>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</si>
  <si>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</si>
  <si>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</si>
  <si>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</si>
  <si>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</si>
  <si>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</si>
  <si>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</si>
  <si>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</si>
  <si>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</si>
  <si>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</si>
  <si>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</si>
  <si>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</si>
  <si>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</si>
  <si>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</si>
  <si>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</si>
  <si>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</si>
  <si>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</si>
  <si>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</si>
  <si>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</si>
  <si>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</si>
  <si>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</si>
  <si>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</si>
  <si>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</si>
  <si>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</si>
  <si>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</si>
  <si>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</si>
  <si>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</si>
  <si>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</si>
  <si>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</si>
  <si>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</si>
  <si>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</si>
  <si>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</si>
  <si>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</si>
  <si>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</si>
  <si>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</si>
  <si>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</si>
  <si>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</si>
  <si>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</si>
  <si>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</si>
  <si>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</si>
  <si>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</si>
  <si>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</si>
  <si>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</si>
  <si>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</si>
  <si>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</si>
  <si>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</si>
  <si>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</si>
  <si>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</si>
  <si>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</si>
  <si>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</si>
  <si>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</si>
  <si>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</si>
  <si>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</si>
  <si>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</si>
  <si>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</si>
  <si>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</si>
  <si>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</si>
  <si>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</si>
  <si>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</si>
  <si>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</si>
  <si>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</si>
  <si>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</si>
  <si>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</si>
  <si>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</si>
  <si>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</si>
  <si>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</si>
  <si>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</si>
  <si>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</si>
  <si>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</si>
  <si>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</si>
  <si>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</si>
  <si>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</si>
  <si>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</si>
  <si>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</si>
  <si>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</si>
  <si>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</si>
  <si>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</si>
  <si>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</si>
  <si>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</si>
  <si>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</si>
  <si>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</si>
  <si>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</si>
  <si>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</si>
  <si>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</si>
  <si>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</si>
  <si>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</si>
  <si>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</si>
  <si>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</si>
  <si>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</si>
  <si>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</si>
  <si>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</si>
  <si>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</si>
  <si>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</si>
  <si>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</si>
  <si>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</si>
  <si>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</si>
  <si>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</si>
  <si>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</si>
  <si>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</si>
  <si>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</si>
  <si>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外務省</t>
    <rPh sb="0" eb="3">
      <t>ガイムショウ</t>
    </rPh>
    <phoneticPr fontId="5"/>
  </si>
  <si>
    <t>国際協力局</t>
    <rPh sb="0" eb="5">
      <t>コクサイキョウリョクキョク</t>
    </rPh>
    <phoneticPr fontId="5"/>
  </si>
  <si>
    <t>地球環境課</t>
    <rPh sb="0" eb="2">
      <t>チキュウ</t>
    </rPh>
    <rPh sb="2" eb="4">
      <t>カンキョウ</t>
    </rPh>
    <phoneticPr fontId="5"/>
  </si>
  <si>
    <t>森下　興</t>
    <rPh sb="0" eb="2">
      <t>モリシタ</t>
    </rPh>
    <rPh sb="3" eb="4">
      <t>コウ</t>
    </rPh>
    <phoneticPr fontId="5"/>
  </si>
  <si>
    <t>○</t>
  </si>
  <si>
    <t>外務省設置法第4条第3号</t>
    <rPh sb="0" eb="3">
      <t>ガイムショウ</t>
    </rPh>
    <rPh sb="3" eb="6">
      <t>セッチホウ</t>
    </rPh>
    <rPh sb="6" eb="7">
      <t>ダイ</t>
    </rPh>
    <rPh sb="8" eb="9">
      <t>ジョウ</t>
    </rPh>
    <rPh sb="9" eb="10">
      <t>ダイ</t>
    </rPh>
    <rPh sb="11" eb="12">
      <t>ゴウ</t>
    </rPh>
    <phoneticPr fontId="5"/>
  </si>
  <si>
    <t>-</t>
    <phoneticPr fontId="5"/>
  </si>
  <si>
    <t>-</t>
    <phoneticPr fontId="5"/>
  </si>
  <si>
    <t>-</t>
    <phoneticPr fontId="5"/>
  </si>
  <si>
    <t>千円</t>
    <rPh sb="0" eb="2">
      <t>センエン</t>
    </rPh>
    <phoneticPr fontId="5"/>
  </si>
  <si>
    <t>‐</t>
  </si>
  <si>
    <t>無</t>
  </si>
  <si>
    <t>無</t>
    <rPh sb="0" eb="1">
      <t>ナ</t>
    </rPh>
    <phoneticPr fontId="5"/>
  </si>
  <si>
    <t>国際自然保護連合（IUCN）拠出金（義務的拠出金）</t>
    <rPh sb="0" eb="2">
      <t>コクサイ</t>
    </rPh>
    <rPh sb="2" eb="4">
      <t>シゼン</t>
    </rPh>
    <rPh sb="4" eb="6">
      <t>ホゴ</t>
    </rPh>
    <rPh sb="6" eb="8">
      <t>レンゴウ</t>
    </rPh>
    <rPh sb="14" eb="17">
      <t>キョシュツキン</t>
    </rPh>
    <rPh sb="18" eb="21">
      <t>ギムテキ</t>
    </rPh>
    <rPh sb="21" eb="24">
      <t>キョシュツキン</t>
    </rPh>
    <phoneticPr fontId="5"/>
  </si>
  <si>
    <t>ＩＵＣＮ本則第12条（会員権）及び会員規則</t>
    <rPh sb="4" eb="6">
      <t>ホンソク</t>
    </rPh>
    <rPh sb="6" eb="7">
      <t>ダイ</t>
    </rPh>
    <rPh sb="9" eb="10">
      <t>ジョウ</t>
    </rPh>
    <rPh sb="11" eb="14">
      <t>カイインケン</t>
    </rPh>
    <rPh sb="15" eb="16">
      <t>オヨ</t>
    </rPh>
    <rPh sb="17" eb="19">
      <t>カイイン</t>
    </rPh>
    <rPh sb="19" eb="21">
      <t>キソク</t>
    </rPh>
    <phoneticPr fontId="5"/>
  </si>
  <si>
    <t>国際自然保護連合拠出金</t>
    <rPh sb="0" eb="2">
      <t>コクサイ</t>
    </rPh>
    <rPh sb="2" eb="4">
      <t>シゼン</t>
    </rPh>
    <rPh sb="4" eb="6">
      <t>ホゴ</t>
    </rPh>
    <rPh sb="6" eb="8">
      <t>レンゴウ</t>
    </rPh>
    <rPh sb="8" eb="11">
      <t>キョシュツキン</t>
    </rPh>
    <phoneticPr fontId="5"/>
  </si>
  <si>
    <t>IUCNその他の広報活動により増加した会員数。（目標は年3％＝約４０団体の増加）</t>
    <phoneticPr fontId="5"/>
  </si>
  <si>
    <t>団体</t>
    <rPh sb="0" eb="2">
      <t>ダンタイ</t>
    </rPh>
    <phoneticPr fontId="5"/>
  </si>
  <si>
    <t>IUCNの会員団体数はAnnual Reportから抽出。</t>
    <rPh sb="5" eb="7">
      <t>カイイン</t>
    </rPh>
    <rPh sb="7" eb="10">
      <t>ダンタイスウ</t>
    </rPh>
    <rPh sb="26" eb="28">
      <t>チュウシュツ</t>
    </rPh>
    <phoneticPr fontId="5"/>
  </si>
  <si>
    <t xml:space="preserve">事務局及び地域事務所に一定割合の邦人職員（専門職以上）を確保する。 </t>
    <phoneticPr fontId="5"/>
  </si>
  <si>
    <t>人</t>
    <rPh sb="0" eb="1">
      <t>ヒト</t>
    </rPh>
    <phoneticPr fontId="5"/>
  </si>
  <si>
    <t>-</t>
    <phoneticPr fontId="5"/>
  </si>
  <si>
    <t>-</t>
    <phoneticPr fontId="5"/>
  </si>
  <si>
    <t>-</t>
    <phoneticPr fontId="5"/>
  </si>
  <si>
    <t>我が方在ジュネーブ代表部を通じたＩＵＣＮ事務局への聴き取りによる。</t>
    <rPh sb="0" eb="1">
      <t>ワ</t>
    </rPh>
    <rPh sb="2" eb="3">
      <t>ホウ</t>
    </rPh>
    <rPh sb="3" eb="4">
      <t>ザイ</t>
    </rPh>
    <rPh sb="9" eb="12">
      <t>ダイヒョウブ</t>
    </rPh>
    <rPh sb="13" eb="14">
      <t>ツウ</t>
    </rPh>
    <rPh sb="20" eb="23">
      <t>ジムキョク</t>
    </rPh>
    <rPh sb="25" eb="26">
      <t>キ</t>
    </rPh>
    <rPh sb="27" eb="28">
      <t>ト</t>
    </rPh>
    <phoneticPr fontId="5"/>
  </si>
  <si>
    <t>種</t>
    <rPh sb="0" eb="1">
      <t>シュ</t>
    </rPh>
    <phoneticPr fontId="5"/>
  </si>
  <si>
    <t>我が方拠出額／会員団体総数　　　　　　　　　　　　　　</t>
    <rPh sb="0" eb="1">
      <t>ワ</t>
    </rPh>
    <rPh sb="2" eb="3">
      <t>ホウ</t>
    </rPh>
    <rPh sb="3" eb="6">
      <t>キョシュツガク</t>
    </rPh>
    <rPh sb="7" eb="9">
      <t>カイイン</t>
    </rPh>
    <rPh sb="9" eb="11">
      <t>ダンタイ</t>
    </rPh>
    <rPh sb="11" eb="13">
      <t>ソウスウ</t>
    </rPh>
    <phoneticPr fontId="5"/>
  </si>
  <si>
    <t>55000/1339</t>
    <phoneticPr fontId="5"/>
  </si>
  <si>
    <t>56000/1360</t>
    <phoneticPr fontId="5"/>
  </si>
  <si>
    <t>56000/1362</t>
    <phoneticPr fontId="5"/>
  </si>
  <si>
    <t>-</t>
    <phoneticPr fontId="5"/>
  </si>
  <si>
    <t>環境省</t>
  </si>
  <si>
    <t>国際分担金等経費</t>
    <rPh sb="0" eb="2">
      <t>コクサイ</t>
    </rPh>
    <rPh sb="2" eb="5">
      <t>ブンタンキン</t>
    </rPh>
    <rPh sb="5" eb="6">
      <t>トウ</t>
    </rPh>
    <rPh sb="6" eb="8">
      <t>ケイヒ</t>
    </rPh>
    <phoneticPr fontId="5"/>
  </si>
  <si>
    <t>４９</t>
    <phoneticPr fontId="5"/>
  </si>
  <si>
    <t>４８</t>
    <phoneticPr fontId="5"/>
  </si>
  <si>
    <t>６３</t>
    <phoneticPr fontId="5"/>
  </si>
  <si>
    <t>２２０</t>
    <phoneticPr fontId="5"/>
  </si>
  <si>
    <t>２１５</t>
    <phoneticPr fontId="5"/>
  </si>
  <si>
    <t>２１６</t>
    <phoneticPr fontId="5"/>
  </si>
  <si>
    <t>２５８</t>
    <phoneticPr fontId="5"/>
  </si>
  <si>
    <t>２６４</t>
    <phoneticPr fontId="5"/>
  </si>
  <si>
    <t>２７６</t>
    <phoneticPr fontId="5"/>
  </si>
  <si>
    <t>拠出金</t>
    <rPh sb="0" eb="3">
      <t>キョシュツキン</t>
    </rPh>
    <phoneticPr fontId="5"/>
  </si>
  <si>
    <t>事務局の運営に係る業務に実施</t>
    <rPh sb="0" eb="3">
      <t>ジムキョク</t>
    </rPh>
    <rPh sb="4" eb="6">
      <t>ウンエイ</t>
    </rPh>
    <rPh sb="7" eb="8">
      <t>カカ</t>
    </rPh>
    <rPh sb="9" eb="11">
      <t>ギョウム</t>
    </rPh>
    <rPh sb="12" eb="14">
      <t>ジッシ</t>
    </rPh>
    <phoneticPr fontId="5"/>
  </si>
  <si>
    <t>ＩＵＣＮ事務局</t>
    <rPh sb="4" eb="7">
      <t>ジムキョク</t>
    </rPh>
    <phoneticPr fontId="5"/>
  </si>
  <si>
    <t>事務局の運営に係る業務の実施</t>
    <rPh sb="0" eb="3">
      <t>ジムキョク</t>
    </rPh>
    <rPh sb="4" eb="6">
      <t>ウンエイ</t>
    </rPh>
    <rPh sb="7" eb="8">
      <t>カカ</t>
    </rPh>
    <rPh sb="9" eb="11">
      <t>ギョウム</t>
    </rPh>
    <rPh sb="12" eb="14">
      <t>ジッシ</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</si>
  <si>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</si>
  <si>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</si>
  <si>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外部有識者の点検対象外である。</t>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</si>
  <si>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る。また、我が国が本拠出金を拠出し、ＩＵＣＮの国家会員としての地位を確保することにより、①我が国の方針をIUCNの取組に反映させるとともに、②世界各国のＮＧＯ等を通じて我が国の地球環境問題への積極的な取組を効果的に発信することが可能となる。</t>
    <rPh sb="172" eb="174">
      <t>チイ</t>
    </rPh>
    <rPh sb="175" eb="177">
      <t>カクホ</t>
    </rPh>
    <phoneticPr fontId="5"/>
  </si>
  <si>
    <t>本件事業は、IUCN事務局の事業を支援するための拠出金。同事務局は、４年に１度開催される世界自然保護会議（総会）において、一般方針の決定、各種プログラムと予算の承認、ＩUCNの全ての事項に関する監督及び全般的な運営を行う理事会に関する事務等を行うことにより、環境分野における国際的な規範作りを担っている。また、本件事業を行うことにより、国家会員としての総会等への参加・交渉等を通じて、我が国の方針が反映されるよう働きかけを行うことが可能となっている。</t>
    <phoneticPr fontId="5"/>
  </si>
  <si>
    <t>IUCNの目的の賛同者である会員数の増加により、資金的安定性と多様な意見吸収が可能となる。</t>
    <phoneticPr fontId="5"/>
  </si>
  <si>
    <t>日本再興戦略に掲げた国連関係機関の邦人職員数の目標（3.1%)に基づく（IUCN職員は54７人の専門職以上の職員から構成されるため、目標値は17名）。 （なお、幹部職員については、枠が少ないため、目標設定は困難。）</t>
    <phoneticPr fontId="5"/>
  </si>
  <si>
    <t>IUCNの成果物で、自然保護に関する取組に最も影響力のある出版物であるIUCNレッドリストに収載される、評価された動植物の種数。2020年までに16万種の目標を掲げる。</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</si>
  <si>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</si>
  <si>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本件事業により、IUCN（自然及び天然資源の保全に係る国家、政府機関、国内及び国際的非政府機関の連合体）を通じ、その目的である国際的な野生動植物の保護、自然環境・天然資源の保全分野における専門家による調査研究の実施、各方面への勧告、開発途上地域に対する支援等を実施することが可能となり、①我が国の方針をIUCNの取組に反映させつつ、②世界各国のＮＧＯ等を通じて我が国の地球環境問題への積極的な取組を効果的に発信することが可能となっている。また、IUCNの成果物で、自然保護に関する取組に最も影響力のある出版物であるIUCNレッドリストに収載・評価された動植物の種数は、着実に増加しており、2020年までの16万種の目標に向かって着実に前進している点はその成果の証である。</t>
    <phoneticPr fontId="5"/>
  </si>
  <si>
    <t>IUCNは、政府機関とNGOにより構成される組織であり、常に社会のニーズをくみ取りながらその活動方針に反映している。</t>
    <phoneticPr fontId="5"/>
  </si>
  <si>
    <t>公的機関と民間が一堂に会し知見を統合するユニークな機関であり、70年の実績を持つその影響力は代替できない。</t>
    <phoneticPr fontId="5"/>
  </si>
  <si>
    <t>世界の環境課題に先んじて取り組む手段として代えがたく、優先度が高い。</t>
    <phoneticPr fontId="5"/>
  </si>
  <si>
    <t>IUCNは、４か年ごとに作業計画を策定し、計画・見直しを総会で採択するほか、財務については毎年外部監査を行いチェックを行っている。</t>
    <phoneticPr fontId="5"/>
  </si>
  <si>
    <t>活動成果及び予算については毎年、年次報告を作成し、妥当。</t>
    <phoneticPr fontId="5"/>
  </si>
  <si>
    <t>理事会及び総会にてコストの適正性、効率化について議論し、取決めの上実行されている。</t>
    <phoneticPr fontId="5"/>
  </si>
  <si>
    <t>成果目標をほぼ達成しており、概ね妥当。</t>
    <rPh sb="7" eb="9">
      <t>タッセイ</t>
    </rPh>
    <rPh sb="14" eb="15">
      <t>オオム</t>
    </rPh>
    <rPh sb="16" eb="18">
      <t>ダトウ</t>
    </rPh>
    <phoneticPr fontId="5"/>
  </si>
  <si>
    <t>十分な文書が発出され、活動が実施されている。</t>
    <phoneticPr fontId="5"/>
  </si>
  <si>
    <t>IUCNが作成している成果物、科学情報等（例：絶滅のおそれのある生物リスト（レッドリスト）」等）は、専門家データとして評価・活用されている。</t>
    <phoneticPr fontId="5"/>
  </si>
  <si>
    <t>外務省はIUCNに国家会員として、環境省は政府機関会員として加盟しており、それぞれ各々の会員ステータスに応じた拠出を行っているところ、省庁間の役割分担は適切である。</t>
    <phoneticPr fontId="5"/>
  </si>
  <si>
    <t>日常業務を通じた事務局活動の把握に加え、4年に１度開催される世界自然保護会議及び年に２度開催される理事会会合において、自然及び天然資源の保全等の組織の目的の達成状況及び効率的・効果的な財政執行がなされているかを検証しており、特段の問題はない。</t>
    <rPh sb="78" eb="80">
      <t>タッセイ</t>
    </rPh>
    <rPh sb="80" eb="82">
      <t>ジョウキョウ</t>
    </rPh>
    <rPh sb="82" eb="83">
      <t>オヨ</t>
    </rPh>
    <rPh sb="84" eb="87">
      <t>コウリツテキ</t>
    </rPh>
    <rPh sb="88" eb="91">
      <t>コウカテキ</t>
    </rPh>
    <phoneticPr fontId="5"/>
  </si>
  <si>
    <t>世界自然保護会議等の場で、予算や事業の執行状況を精査しつつ、引き続き、事務局に対して一層の業務効率化を求める。</t>
    <rPh sb="19" eb="21">
      <t>シッコウ</t>
    </rPh>
    <rPh sb="21" eb="23">
      <t>ジョウキョウ</t>
    </rPh>
    <phoneticPr fontId="5"/>
  </si>
  <si>
    <t>拠出金が効果的に活用されるよう、引き続き適正な執行管理に努める。</t>
    <phoneticPr fontId="5"/>
  </si>
  <si>
    <t>本拠出において以下のPDCAを確保。　　　　　　　　　　　　　　　　　　　　　　　　　　　　　　　　　　　　　　　　　　　　　　　　　　　　　　　　　　　　　　　　　　　　　　　　　                   　　　　　　　　　　① 計画段階（PLAN）： 4年に一度のWCCの前に事務局が事業計画及び予算案を作成し、会員に配布。総会において事務局から説明を受け、検討の上、承認。
② 実施段階（DO）： 拠出金を支払。IUCN理事会（年に二度開催）及び総会で財政状況及び事業実施状況をモニタリング。
③ 評価段階（CHECK）： 毎年の財務の外部監査、理事会及び総会で成果を評価。
④ フォローアップ（ACT）： IUCN理事会及び総会において、必要に応じて改善を提言。</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</si>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</sst>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296048</xdr:rowOff>
    </xdr:from>
    <xdr:to>
      <xdr:col>30</xdr:col>
      <xdr:colOff>167331</xdr:colOff>
      <xdr:row>743</xdr:row>
      <xdr:rowOff>296049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24865" y="39503007"/>
          <a:ext cx="2020844" cy="695069"/>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editAs="oneCell">
    <xdr:from>
      <xdr:col>20</xdr:col>
      <xdr:colOff>102973</xdr:colOff>
      <xdr:row>744</xdr:row>
      <xdr:rowOff>128716</xdr:rowOff>
    </xdr:from>
    <xdr:to>
      <xdr:col>31</xdr:col>
      <xdr:colOff>50608</xdr:colOff>
      <xdr:row>746</xdr:row>
      <xdr:rowOff>268873</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4221892" y="40378277"/>
          <a:ext cx="2213040" cy="835224"/>
        </a:xfrm>
        <a:prstGeom prst="rect">
          <a:avLst/>
        </a:prstGeom>
      </xdr:spPr>
    </xdr:pic>
    <xdr:clientData/>
  </xdr:twoCellAnchor>
  <xdr:twoCellAnchor>
    <xdr:from>
      <xdr:col>21</xdr:col>
      <xdr:colOff>38615</xdr:colOff>
      <xdr:row>749</xdr:row>
      <xdr:rowOff>257442</xdr:rowOff>
    </xdr:from>
    <xdr:to>
      <xdr:col>31</xdr:col>
      <xdr:colOff>12872</xdr:colOff>
      <xdr:row>751</xdr:row>
      <xdr:rowOff>298632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363480" y="42244672"/>
          <a:ext cx="2033716" cy="736257"/>
        </a:xfrm>
        <a:prstGeom prst="rect">
          <a:avLst/>
        </a:prstGeom>
        <a:solidFill>
          <a:schemeClr val="bg1"/>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　国際自然保護連合（</a:t>
          </a:r>
          <a:r>
            <a:rPr kumimoji="1" lang="en-US" altLang="ja-JP" sz="1100">
              <a:solidFill>
                <a:sysClr val="windowText" lastClr="000000"/>
              </a:solidFill>
            </a:rPr>
            <a:t>IUCN</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editAs="oneCell">
    <xdr:from>
      <xdr:col>19</xdr:col>
      <xdr:colOff>141588</xdr:colOff>
      <xdr:row>752</xdr:row>
      <xdr:rowOff>82385</xdr:rowOff>
    </xdr:from>
    <xdr:to>
      <xdr:col>32</xdr:col>
      <xdr:colOff>6543</xdr:colOff>
      <xdr:row>753</xdr:row>
      <xdr:rowOff>308925</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stretch>
          <a:fillRect/>
        </a:stretch>
      </xdr:blipFill>
      <xdr:spPr>
        <a:xfrm>
          <a:off x="4054561" y="43112216"/>
          <a:ext cx="2542252" cy="574074"/>
        </a:xfrm>
        <a:prstGeom prst="rect">
          <a:avLst/>
        </a:prstGeom>
      </xdr:spPr>
    </xdr:pic>
    <xdr:clientData/>
  </xdr:twoCellAnchor>
  <xdr:twoCellAnchor editAs="oneCell">
    <xdr:from>
      <xdr:col>23</xdr:col>
      <xdr:colOff>193074</xdr:colOff>
      <xdr:row>747</xdr:row>
      <xdr:rowOff>205947</xdr:rowOff>
    </xdr:from>
    <xdr:to>
      <xdr:col>24</xdr:col>
      <xdr:colOff>145638</xdr:colOff>
      <xdr:row>749</xdr:row>
      <xdr:rowOff>65663</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4929831" y="41498109"/>
          <a:ext cx="158510" cy="554784"/>
        </a:xfrm>
        <a:prstGeom prst="rect">
          <a:avLst/>
        </a:prstGeom>
      </xdr:spPr>
    </xdr:pic>
    <xdr:clientData/>
  </xdr:twoCellAnchor>
  <xdr:twoCellAnchor editAs="oneCell">
    <xdr:from>
      <xdr:col>27</xdr:col>
      <xdr:colOff>90100</xdr:colOff>
      <xdr:row>747</xdr:row>
      <xdr:rowOff>102974</xdr:rowOff>
    </xdr:from>
    <xdr:to>
      <xdr:col>28</xdr:col>
      <xdr:colOff>42665</xdr:colOff>
      <xdr:row>748</xdr:row>
      <xdr:rowOff>304128</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5650641" y="41395136"/>
          <a:ext cx="158510" cy="548688"/>
        </a:xfrm>
        <a:prstGeom prst="rect">
          <a:avLst/>
        </a:prstGeom>
      </xdr:spPr>
    </xdr:pic>
    <xdr:clientData/>
  </xdr:twoCellAnchor>
  <xdr:twoCellAnchor editAs="oneCell">
    <xdr:from>
      <xdr:col>20</xdr:col>
      <xdr:colOff>141588</xdr:colOff>
      <xdr:row>747</xdr:row>
      <xdr:rowOff>308920</xdr:rowOff>
    </xdr:from>
    <xdr:to>
      <xdr:col>23</xdr:col>
      <xdr:colOff>118163</xdr:colOff>
      <xdr:row>748</xdr:row>
      <xdr:rowOff>241826</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5"/>
        <a:stretch>
          <a:fillRect/>
        </a:stretch>
      </xdr:blipFill>
      <xdr:spPr>
        <a:xfrm>
          <a:off x="4260507" y="41601082"/>
          <a:ext cx="594413" cy="280440"/>
        </a:xfrm>
        <a:prstGeom prst="rect">
          <a:avLst/>
        </a:prstGeom>
      </xdr:spPr>
    </xdr:pic>
    <xdr:clientData/>
  </xdr:twoCellAnchor>
  <xdr:twoCellAnchor editAs="oneCell">
    <xdr:from>
      <xdr:col>28</xdr:col>
      <xdr:colOff>1</xdr:colOff>
      <xdr:row>747</xdr:row>
      <xdr:rowOff>283176</xdr:rowOff>
    </xdr:from>
    <xdr:to>
      <xdr:col>38</xdr:col>
      <xdr:colOff>92616</xdr:colOff>
      <xdr:row>748</xdr:row>
      <xdr:rowOff>216082</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6"/>
        <a:stretch>
          <a:fillRect/>
        </a:stretch>
      </xdr:blipFill>
      <xdr:spPr>
        <a:xfrm>
          <a:off x="5766487" y="41575338"/>
          <a:ext cx="2152075" cy="2804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c r="AP2" s="967"/>
      <c r="AQ2" s="967"/>
      <c r="AR2" s="78" t="str">
        <f>IF(OR(AO2="　", AO2=""), "", "-")</f>
        <v/>
      </c>
      <c r="AS2" s="968">
        <v>308</v>
      </c>
      <c r="AT2" s="968"/>
      <c r="AU2" s="968"/>
      <c r="AV2" s="51" t="str">
        <f>IF(AW2="", "", "-")</f>
        <v/>
      </c>
      <c r="AW2" s="913"/>
      <c r="AX2" s="913"/>
    </row>
    <row r="3" spans="1:50" ht="21" customHeight="1" thickBot="1">
      <c r="A3" s="869" t="s">
        <v>431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564</v>
      </c>
      <c r="AK3" s="871"/>
      <c r="AL3" s="871"/>
      <c r="AM3" s="871"/>
      <c r="AN3" s="871"/>
      <c r="AO3" s="871"/>
      <c r="AP3" s="871"/>
      <c r="AQ3" s="871"/>
      <c r="AR3" s="871"/>
      <c r="AS3" s="871"/>
      <c r="AT3" s="871"/>
      <c r="AU3" s="871"/>
      <c r="AV3" s="871"/>
      <c r="AW3" s="871"/>
      <c r="AX3" s="24" t="s">
        <v>65</v>
      </c>
    </row>
    <row r="4" spans="1:50" ht="24.75" customHeight="1">
      <c r="A4" s="707" t="s">
        <v>25</v>
      </c>
      <c r="B4" s="708"/>
      <c r="C4" s="708"/>
      <c r="D4" s="708"/>
      <c r="E4" s="708"/>
      <c r="F4" s="708"/>
      <c r="G4" s="685" t="s">
        <v>577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1" t="s">
        <v>508</v>
      </c>
      <c r="H5" s="842"/>
      <c r="I5" s="842"/>
      <c r="J5" s="842"/>
      <c r="K5" s="842"/>
      <c r="L5" s="842"/>
      <c r="M5" s="843" t="s">
        <v>66</v>
      </c>
      <c r="N5" s="844"/>
      <c r="O5" s="844"/>
      <c r="P5" s="844"/>
      <c r="Q5" s="844"/>
      <c r="R5" s="845"/>
      <c r="S5" s="846" t="s">
        <v>70</v>
      </c>
      <c r="T5" s="842"/>
      <c r="U5" s="842"/>
      <c r="V5" s="842"/>
      <c r="W5" s="842"/>
      <c r="X5" s="847"/>
      <c r="Y5" s="701" t="s">
        <v>3</v>
      </c>
      <c r="Z5" s="546"/>
      <c r="AA5" s="546"/>
      <c r="AB5" s="546"/>
      <c r="AC5" s="546"/>
      <c r="AD5" s="547"/>
      <c r="AE5" s="702" t="s">
        <v>566</v>
      </c>
      <c r="AF5" s="702"/>
      <c r="AG5" s="702"/>
      <c r="AH5" s="702"/>
      <c r="AI5" s="702"/>
      <c r="AJ5" s="702"/>
      <c r="AK5" s="702"/>
      <c r="AL5" s="702"/>
      <c r="AM5" s="702"/>
      <c r="AN5" s="702"/>
      <c r="AO5" s="702"/>
      <c r="AP5" s="703"/>
      <c r="AQ5" s="704" t="s">
        <v>567</v>
      </c>
      <c r="AR5" s="705"/>
      <c r="AS5" s="705"/>
      <c r="AT5" s="705"/>
      <c r="AU5" s="705"/>
      <c r="AV5" s="705"/>
      <c r="AW5" s="705"/>
      <c r="AX5" s="706"/>
    </row>
    <row r="6" spans="1:50" ht="39"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4" t="s">
        <v>395</v>
      </c>
      <c r="Z7" s="446"/>
      <c r="AA7" s="446"/>
      <c r="AB7" s="446"/>
      <c r="AC7" s="446"/>
      <c r="AD7" s="925"/>
      <c r="AE7" s="914" t="s">
        <v>578</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8" t="s">
        <v>259</v>
      </c>
      <c r="B8" s="499"/>
      <c r="C8" s="499"/>
      <c r="D8" s="499"/>
      <c r="E8" s="499"/>
      <c r="F8" s="500"/>
      <c r="G8" s="935" t="str">
        <f>入力規則等!A27</f>
        <v>ＯＤＡ</v>
      </c>
      <c r="H8" s="723"/>
      <c r="I8" s="723"/>
      <c r="J8" s="723"/>
      <c r="K8" s="723"/>
      <c r="L8" s="723"/>
      <c r="M8" s="723"/>
      <c r="N8" s="723"/>
      <c r="O8" s="723"/>
      <c r="P8" s="723"/>
      <c r="Q8" s="723"/>
      <c r="R8" s="723"/>
      <c r="S8" s="723"/>
      <c r="T8" s="723"/>
      <c r="U8" s="723"/>
      <c r="V8" s="723"/>
      <c r="W8" s="723"/>
      <c r="X8" s="936"/>
      <c r="Y8" s="848" t="s">
        <v>260</v>
      </c>
      <c r="Z8" s="849"/>
      <c r="AA8" s="849"/>
      <c r="AB8" s="849"/>
      <c r="AC8" s="849"/>
      <c r="AD8" s="850"/>
      <c r="AE8" s="722" t="str">
        <f>入力規則等!K13</f>
        <v>経済協力</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1" t="s">
        <v>23</v>
      </c>
      <c r="B9" s="852"/>
      <c r="C9" s="852"/>
      <c r="D9" s="852"/>
      <c r="E9" s="852"/>
      <c r="F9" s="852"/>
      <c r="G9" s="853" t="s">
        <v>613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3" t="s">
        <v>30</v>
      </c>
      <c r="B10" s="664"/>
      <c r="C10" s="664"/>
      <c r="D10" s="664"/>
      <c r="E10" s="664"/>
      <c r="F10" s="664"/>
      <c r="G10" s="757" t="s">
        <v>614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78" t="s">
        <v>24</v>
      </c>
      <c r="B12" s="979"/>
      <c r="C12" s="979"/>
      <c r="D12" s="979"/>
      <c r="E12" s="979"/>
      <c r="F12" s="980"/>
      <c r="G12" s="763"/>
      <c r="H12" s="764"/>
      <c r="I12" s="764"/>
      <c r="J12" s="764"/>
      <c r="K12" s="764"/>
      <c r="L12" s="764"/>
      <c r="M12" s="764"/>
      <c r="N12" s="764"/>
      <c r="O12" s="764"/>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5"/>
    </row>
    <row r="13" spans="1:50" ht="21" customHeight="1">
      <c r="A13" s="617"/>
      <c r="B13" s="618"/>
      <c r="C13" s="618"/>
      <c r="D13" s="618"/>
      <c r="E13" s="618"/>
      <c r="F13" s="619"/>
      <c r="G13" s="726" t="s">
        <v>6</v>
      </c>
      <c r="H13" s="727"/>
      <c r="I13" s="767" t="s">
        <v>7</v>
      </c>
      <c r="J13" s="768"/>
      <c r="K13" s="768"/>
      <c r="L13" s="768"/>
      <c r="M13" s="768"/>
      <c r="N13" s="768"/>
      <c r="O13" s="769"/>
      <c r="P13" s="660">
        <v>55</v>
      </c>
      <c r="Q13" s="661"/>
      <c r="R13" s="661"/>
      <c r="S13" s="661"/>
      <c r="T13" s="661"/>
      <c r="U13" s="661"/>
      <c r="V13" s="662"/>
      <c r="W13" s="660">
        <v>56</v>
      </c>
      <c r="X13" s="661"/>
      <c r="Y13" s="661"/>
      <c r="Z13" s="661"/>
      <c r="AA13" s="661"/>
      <c r="AB13" s="661"/>
      <c r="AC13" s="662"/>
      <c r="AD13" s="660">
        <v>56</v>
      </c>
      <c r="AE13" s="661"/>
      <c r="AF13" s="661"/>
      <c r="AG13" s="661"/>
      <c r="AH13" s="661"/>
      <c r="AI13" s="661"/>
      <c r="AJ13" s="662"/>
      <c r="AK13" s="660">
        <v>54</v>
      </c>
      <c r="AL13" s="661"/>
      <c r="AM13" s="661"/>
      <c r="AN13" s="661"/>
      <c r="AO13" s="661"/>
      <c r="AP13" s="661"/>
      <c r="AQ13" s="662"/>
      <c r="AR13" s="921">
        <v>56</v>
      </c>
      <c r="AS13" s="922"/>
      <c r="AT13" s="922"/>
      <c r="AU13" s="922"/>
      <c r="AV13" s="922"/>
      <c r="AW13" s="922"/>
      <c r="AX13" s="923"/>
    </row>
    <row r="14" spans="1:50" ht="21" customHeight="1">
      <c r="A14" s="617"/>
      <c r="B14" s="618"/>
      <c r="C14" s="618"/>
      <c r="D14" s="618"/>
      <c r="E14" s="618"/>
      <c r="F14" s="619"/>
      <c r="G14" s="728"/>
      <c r="H14" s="729"/>
      <c r="I14" s="714" t="s">
        <v>8</v>
      </c>
      <c r="J14" s="765"/>
      <c r="K14" s="765"/>
      <c r="L14" s="765"/>
      <c r="M14" s="765"/>
      <c r="N14" s="765"/>
      <c r="O14" s="766"/>
      <c r="P14" s="660" t="s">
        <v>611</v>
      </c>
      <c r="Q14" s="661"/>
      <c r="R14" s="661"/>
      <c r="S14" s="661"/>
      <c r="T14" s="661"/>
      <c r="U14" s="661"/>
      <c r="V14" s="662"/>
      <c r="W14" s="660" t="s">
        <v>611</v>
      </c>
      <c r="X14" s="661"/>
      <c r="Y14" s="661"/>
      <c r="Z14" s="661"/>
      <c r="AA14" s="661"/>
      <c r="AB14" s="661"/>
      <c r="AC14" s="662"/>
      <c r="AD14" s="660" t="s">
        <v>611</v>
      </c>
      <c r="AE14" s="661"/>
      <c r="AF14" s="661"/>
      <c r="AG14" s="661"/>
      <c r="AH14" s="661"/>
      <c r="AI14" s="661"/>
      <c r="AJ14" s="662"/>
      <c r="AK14" s="660" t="s">
        <v>611</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611</v>
      </c>
      <c r="Q15" s="661"/>
      <c r="R15" s="661"/>
      <c r="S15" s="661"/>
      <c r="T15" s="661"/>
      <c r="U15" s="661"/>
      <c r="V15" s="662"/>
      <c r="W15" s="660" t="s">
        <v>611</v>
      </c>
      <c r="X15" s="661"/>
      <c r="Y15" s="661"/>
      <c r="Z15" s="661"/>
      <c r="AA15" s="661"/>
      <c r="AB15" s="661"/>
      <c r="AC15" s="662"/>
      <c r="AD15" s="660" t="s">
        <v>611</v>
      </c>
      <c r="AE15" s="661"/>
      <c r="AF15" s="661"/>
      <c r="AG15" s="661"/>
      <c r="AH15" s="661"/>
      <c r="AI15" s="661"/>
      <c r="AJ15" s="662"/>
      <c r="AK15" s="660" t="s">
        <v>611</v>
      </c>
      <c r="AL15" s="661"/>
      <c r="AM15" s="661"/>
      <c r="AN15" s="661"/>
      <c r="AO15" s="661"/>
      <c r="AP15" s="661"/>
      <c r="AQ15" s="662"/>
      <c r="AR15" s="660" t="s">
        <v>611</v>
      </c>
      <c r="AS15" s="661"/>
      <c r="AT15" s="661"/>
      <c r="AU15" s="661"/>
      <c r="AV15" s="661"/>
      <c r="AW15" s="661"/>
      <c r="AX15" s="662"/>
    </row>
    <row r="16" spans="1:50" ht="21" customHeight="1">
      <c r="A16" s="617"/>
      <c r="B16" s="618"/>
      <c r="C16" s="618"/>
      <c r="D16" s="618"/>
      <c r="E16" s="618"/>
      <c r="F16" s="619"/>
      <c r="G16" s="728"/>
      <c r="H16" s="729"/>
      <c r="I16" s="714" t="s">
        <v>52</v>
      </c>
      <c r="J16" s="715"/>
      <c r="K16" s="715"/>
      <c r="L16" s="715"/>
      <c r="M16" s="715"/>
      <c r="N16" s="715"/>
      <c r="O16" s="716"/>
      <c r="P16" s="660" t="s">
        <v>611</v>
      </c>
      <c r="Q16" s="661"/>
      <c r="R16" s="661"/>
      <c r="S16" s="661"/>
      <c r="T16" s="661"/>
      <c r="U16" s="661"/>
      <c r="V16" s="662"/>
      <c r="W16" s="660" t="s">
        <v>611</v>
      </c>
      <c r="X16" s="661"/>
      <c r="Y16" s="661"/>
      <c r="Z16" s="661"/>
      <c r="AA16" s="661"/>
      <c r="AB16" s="661"/>
      <c r="AC16" s="662"/>
      <c r="AD16" s="660" t="s">
        <v>611</v>
      </c>
      <c r="AE16" s="661"/>
      <c r="AF16" s="661"/>
      <c r="AG16" s="661"/>
      <c r="AH16" s="661"/>
      <c r="AI16" s="661"/>
      <c r="AJ16" s="662"/>
      <c r="AK16" s="660" t="s">
        <v>611</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611</v>
      </c>
      <c r="Q17" s="661"/>
      <c r="R17" s="661"/>
      <c r="S17" s="661"/>
      <c r="T17" s="661"/>
      <c r="U17" s="661"/>
      <c r="V17" s="662"/>
      <c r="W17" s="660" t="s">
        <v>611</v>
      </c>
      <c r="X17" s="661"/>
      <c r="Y17" s="661"/>
      <c r="Z17" s="661"/>
      <c r="AA17" s="661"/>
      <c r="AB17" s="661"/>
      <c r="AC17" s="662"/>
      <c r="AD17" s="660" t="s">
        <v>611</v>
      </c>
      <c r="AE17" s="661"/>
      <c r="AF17" s="661"/>
      <c r="AG17" s="661"/>
      <c r="AH17" s="661"/>
      <c r="AI17" s="661"/>
      <c r="AJ17" s="662"/>
      <c r="AK17" s="660" t="s">
        <v>611</v>
      </c>
      <c r="AL17" s="661"/>
      <c r="AM17" s="661"/>
      <c r="AN17" s="661"/>
      <c r="AO17" s="661"/>
      <c r="AP17" s="661"/>
      <c r="AQ17" s="662"/>
      <c r="AR17" s="919"/>
      <c r="AS17" s="919"/>
      <c r="AT17" s="919"/>
      <c r="AU17" s="919"/>
      <c r="AV17" s="919"/>
      <c r="AW17" s="919"/>
      <c r="AX17" s="920"/>
    </row>
    <row r="18" spans="1:50" ht="24.75" customHeight="1">
      <c r="A18" s="617"/>
      <c r="B18" s="618"/>
      <c r="C18" s="618"/>
      <c r="D18" s="618"/>
      <c r="E18" s="618"/>
      <c r="F18" s="619"/>
      <c r="G18" s="730"/>
      <c r="H18" s="731"/>
      <c r="I18" s="719" t="s">
        <v>20</v>
      </c>
      <c r="J18" s="720"/>
      <c r="K18" s="720"/>
      <c r="L18" s="720"/>
      <c r="M18" s="720"/>
      <c r="N18" s="720"/>
      <c r="O18" s="721"/>
      <c r="P18" s="880">
        <f>SUM(P13:V17)</f>
        <v>55</v>
      </c>
      <c r="Q18" s="881"/>
      <c r="R18" s="881"/>
      <c r="S18" s="881"/>
      <c r="T18" s="881"/>
      <c r="U18" s="881"/>
      <c r="V18" s="882"/>
      <c r="W18" s="880">
        <f>SUM(W13:AC17)</f>
        <v>56</v>
      </c>
      <c r="X18" s="881"/>
      <c r="Y18" s="881"/>
      <c r="Z18" s="881"/>
      <c r="AA18" s="881"/>
      <c r="AB18" s="881"/>
      <c r="AC18" s="882"/>
      <c r="AD18" s="880">
        <f>SUM(AD13:AJ17)</f>
        <v>56</v>
      </c>
      <c r="AE18" s="881"/>
      <c r="AF18" s="881"/>
      <c r="AG18" s="881"/>
      <c r="AH18" s="881"/>
      <c r="AI18" s="881"/>
      <c r="AJ18" s="882"/>
      <c r="AK18" s="880">
        <f>SUM(AK13:AQ17)</f>
        <v>54</v>
      </c>
      <c r="AL18" s="881"/>
      <c r="AM18" s="881"/>
      <c r="AN18" s="881"/>
      <c r="AO18" s="881"/>
      <c r="AP18" s="881"/>
      <c r="AQ18" s="882"/>
      <c r="AR18" s="880">
        <f>SUM(AR13:AX17)</f>
        <v>56</v>
      </c>
      <c r="AS18" s="881"/>
      <c r="AT18" s="881"/>
      <c r="AU18" s="881"/>
      <c r="AV18" s="881"/>
      <c r="AW18" s="881"/>
      <c r="AX18" s="883"/>
    </row>
    <row r="19" spans="1:50" ht="24.75" customHeight="1">
      <c r="A19" s="617"/>
      <c r="B19" s="618"/>
      <c r="C19" s="618"/>
      <c r="D19" s="618"/>
      <c r="E19" s="618"/>
      <c r="F19" s="619"/>
      <c r="G19" s="878" t="s">
        <v>9</v>
      </c>
      <c r="H19" s="879"/>
      <c r="I19" s="879"/>
      <c r="J19" s="879"/>
      <c r="K19" s="879"/>
      <c r="L19" s="879"/>
      <c r="M19" s="879"/>
      <c r="N19" s="879"/>
      <c r="O19" s="879"/>
      <c r="P19" s="660">
        <v>55</v>
      </c>
      <c r="Q19" s="661"/>
      <c r="R19" s="661"/>
      <c r="S19" s="661"/>
      <c r="T19" s="661"/>
      <c r="U19" s="661"/>
      <c r="V19" s="662"/>
      <c r="W19" s="660">
        <v>56</v>
      </c>
      <c r="X19" s="661"/>
      <c r="Y19" s="661"/>
      <c r="Z19" s="661"/>
      <c r="AA19" s="661"/>
      <c r="AB19" s="661"/>
      <c r="AC19" s="662"/>
      <c r="AD19" s="660">
        <v>56</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c r="A20" s="617"/>
      <c r="B20" s="618"/>
      <c r="C20" s="618"/>
      <c r="D20" s="618"/>
      <c r="E20" s="618"/>
      <c r="F20" s="619"/>
      <c r="G20" s="878" t="s">
        <v>10</v>
      </c>
      <c r="H20" s="879"/>
      <c r="I20" s="879"/>
      <c r="J20" s="879"/>
      <c r="K20" s="879"/>
      <c r="L20" s="879"/>
      <c r="M20" s="879"/>
      <c r="N20" s="879"/>
      <c r="O20" s="87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1"/>
      <c r="B21" s="852"/>
      <c r="C21" s="852"/>
      <c r="D21" s="852"/>
      <c r="E21" s="852"/>
      <c r="F21" s="981"/>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8" t="s">
        <v>434</v>
      </c>
      <c r="B22" s="949"/>
      <c r="C22" s="949"/>
      <c r="D22" s="949"/>
      <c r="E22" s="949"/>
      <c r="F22" s="950"/>
      <c r="G22" s="986"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c r="A23" s="951"/>
      <c r="B23" s="952"/>
      <c r="C23" s="952"/>
      <c r="D23" s="952"/>
      <c r="E23" s="952"/>
      <c r="F23" s="953"/>
      <c r="G23" s="987" t="s">
        <v>579</v>
      </c>
      <c r="H23" s="988"/>
      <c r="I23" s="988"/>
      <c r="J23" s="988"/>
      <c r="K23" s="988"/>
      <c r="L23" s="988"/>
      <c r="M23" s="988"/>
      <c r="N23" s="988"/>
      <c r="O23" s="989"/>
      <c r="P23" s="921">
        <v>54</v>
      </c>
      <c r="Q23" s="922"/>
      <c r="R23" s="922"/>
      <c r="S23" s="922"/>
      <c r="T23" s="922"/>
      <c r="U23" s="922"/>
      <c r="V23" s="938"/>
      <c r="W23" s="921"/>
      <c r="X23" s="922"/>
      <c r="Y23" s="922"/>
      <c r="Z23" s="922"/>
      <c r="AA23" s="922"/>
      <c r="AB23" s="922"/>
      <c r="AC23" s="938"/>
      <c r="AD23" s="958"/>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hidden="1" customHeight="1">
      <c r="A24" s="951"/>
      <c r="B24" s="952"/>
      <c r="C24" s="952"/>
      <c r="D24" s="952"/>
      <c r="E24" s="952"/>
      <c r="F24" s="953"/>
      <c r="G24" s="939"/>
      <c r="H24" s="940"/>
      <c r="I24" s="940"/>
      <c r="J24" s="940"/>
      <c r="K24" s="940"/>
      <c r="L24" s="940"/>
      <c r="M24" s="940"/>
      <c r="N24" s="940"/>
      <c r="O24" s="941"/>
      <c r="P24" s="660"/>
      <c r="Q24" s="661"/>
      <c r="R24" s="661"/>
      <c r="S24" s="661"/>
      <c r="T24" s="661"/>
      <c r="U24" s="661"/>
      <c r="V24" s="662"/>
      <c r="W24" s="660"/>
      <c r="X24" s="661"/>
      <c r="Y24" s="661"/>
      <c r="Z24" s="661"/>
      <c r="AA24" s="661"/>
      <c r="AB24" s="661"/>
      <c r="AC24" s="662"/>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39"/>
      <c r="H25" s="940"/>
      <c r="I25" s="940"/>
      <c r="J25" s="940"/>
      <c r="K25" s="940"/>
      <c r="L25" s="940"/>
      <c r="M25" s="940"/>
      <c r="N25" s="940"/>
      <c r="O25" s="941"/>
      <c r="P25" s="660"/>
      <c r="Q25" s="661"/>
      <c r="R25" s="661"/>
      <c r="S25" s="661"/>
      <c r="T25" s="661"/>
      <c r="U25" s="661"/>
      <c r="V25" s="662"/>
      <c r="W25" s="660"/>
      <c r="X25" s="661"/>
      <c r="Y25" s="661"/>
      <c r="Z25" s="661"/>
      <c r="AA25" s="661"/>
      <c r="AB25" s="661"/>
      <c r="AC25" s="662"/>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39"/>
      <c r="H26" s="940"/>
      <c r="I26" s="940"/>
      <c r="J26" s="940"/>
      <c r="K26" s="940"/>
      <c r="L26" s="940"/>
      <c r="M26" s="940"/>
      <c r="N26" s="940"/>
      <c r="O26" s="941"/>
      <c r="P26" s="660"/>
      <c r="Q26" s="661"/>
      <c r="R26" s="661"/>
      <c r="S26" s="661"/>
      <c r="T26" s="661"/>
      <c r="U26" s="661"/>
      <c r="V26" s="662"/>
      <c r="W26" s="660"/>
      <c r="X26" s="661"/>
      <c r="Y26" s="661"/>
      <c r="Z26" s="661"/>
      <c r="AA26" s="661"/>
      <c r="AB26" s="661"/>
      <c r="AC26" s="662"/>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660"/>
      <c r="Q27" s="661"/>
      <c r="R27" s="661"/>
      <c r="S27" s="661"/>
      <c r="T27" s="661"/>
      <c r="U27" s="661"/>
      <c r="V27" s="662"/>
      <c r="W27" s="660"/>
      <c r="X27" s="661"/>
      <c r="Y27" s="661"/>
      <c r="Z27" s="661"/>
      <c r="AA27" s="661"/>
      <c r="AB27" s="661"/>
      <c r="AC27" s="662"/>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341</v>
      </c>
      <c r="H28" s="943"/>
      <c r="I28" s="943"/>
      <c r="J28" s="943"/>
      <c r="K28" s="943"/>
      <c r="L28" s="943"/>
      <c r="M28" s="943"/>
      <c r="N28" s="943"/>
      <c r="O28" s="944"/>
      <c r="P28" s="880">
        <f>P29-SUM(P23:P27)</f>
        <v>0</v>
      </c>
      <c r="Q28" s="881"/>
      <c r="R28" s="881"/>
      <c r="S28" s="881"/>
      <c r="T28" s="881"/>
      <c r="U28" s="881"/>
      <c r="V28" s="882"/>
      <c r="W28" s="880">
        <f>W29-SUM(W23:W27)</f>
        <v>56</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338</v>
      </c>
      <c r="H29" s="946"/>
      <c r="I29" s="946"/>
      <c r="J29" s="946"/>
      <c r="K29" s="946"/>
      <c r="L29" s="946"/>
      <c r="M29" s="946"/>
      <c r="N29" s="946"/>
      <c r="O29" s="947"/>
      <c r="P29" s="660">
        <f>AK13</f>
        <v>54</v>
      </c>
      <c r="Q29" s="661"/>
      <c r="R29" s="661"/>
      <c r="S29" s="661"/>
      <c r="T29" s="661"/>
      <c r="U29" s="661"/>
      <c r="V29" s="662"/>
      <c r="W29" s="969">
        <f>AR13</f>
        <v>56</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3" t="s">
        <v>353</v>
      </c>
      <c r="B30" s="864"/>
      <c r="C30" s="864"/>
      <c r="D30" s="864"/>
      <c r="E30" s="864"/>
      <c r="F30" s="865"/>
      <c r="G30" s="776" t="s">
        <v>146</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398</v>
      </c>
      <c r="AF30" s="861"/>
      <c r="AG30" s="861"/>
      <c r="AH30" s="862"/>
      <c r="AI30" s="860" t="s">
        <v>420</v>
      </c>
      <c r="AJ30" s="861"/>
      <c r="AK30" s="861"/>
      <c r="AL30" s="862"/>
      <c r="AM30" s="917" t="s">
        <v>425</v>
      </c>
      <c r="AN30" s="917"/>
      <c r="AO30" s="917"/>
      <c r="AP30" s="860"/>
      <c r="AQ30" s="770" t="s">
        <v>235</v>
      </c>
      <c r="AR30" s="771"/>
      <c r="AS30" s="771"/>
      <c r="AT30" s="772"/>
      <c r="AU30" s="777" t="s">
        <v>134</v>
      </c>
      <c r="AV30" s="777"/>
      <c r="AW30" s="777"/>
      <c r="AX30" s="918"/>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571</v>
      </c>
      <c r="AV31" s="198"/>
      <c r="AW31" s="398" t="s">
        <v>181</v>
      </c>
      <c r="AX31" s="399"/>
    </row>
    <row r="32" spans="1:50" ht="23.25" customHeight="1">
      <c r="A32" s="403"/>
      <c r="B32" s="401"/>
      <c r="C32" s="401"/>
      <c r="D32" s="401"/>
      <c r="E32" s="401"/>
      <c r="F32" s="402"/>
      <c r="G32" s="564" t="s">
        <v>615</v>
      </c>
      <c r="H32" s="565"/>
      <c r="I32" s="565"/>
      <c r="J32" s="565"/>
      <c r="K32" s="565"/>
      <c r="L32" s="565"/>
      <c r="M32" s="565"/>
      <c r="N32" s="565"/>
      <c r="O32" s="566"/>
      <c r="P32" s="104" t="s">
        <v>580</v>
      </c>
      <c r="Q32" s="104"/>
      <c r="R32" s="104"/>
      <c r="S32" s="104"/>
      <c r="T32" s="104"/>
      <c r="U32" s="104"/>
      <c r="V32" s="104"/>
      <c r="W32" s="104"/>
      <c r="X32" s="105"/>
      <c r="Y32" s="474" t="s">
        <v>12</v>
      </c>
      <c r="Z32" s="534"/>
      <c r="AA32" s="535"/>
      <c r="AB32" s="464" t="s">
        <v>581</v>
      </c>
      <c r="AC32" s="464"/>
      <c r="AD32" s="464"/>
      <c r="AE32" s="216">
        <v>1339</v>
      </c>
      <c r="AF32" s="217"/>
      <c r="AG32" s="217"/>
      <c r="AH32" s="217"/>
      <c r="AI32" s="216">
        <v>1360</v>
      </c>
      <c r="AJ32" s="217"/>
      <c r="AK32" s="217"/>
      <c r="AL32" s="217"/>
      <c r="AM32" s="216">
        <v>1362</v>
      </c>
      <c r="AN32" s="217"/>
      <c r="AO32" s="217"/>
      <c r="AP32" s="217"/>
      <c r="AQ32" s="340" t="s">
        <v>570</v>
      </c>
      <c r="AR32" s="206"/>
      <c r="AS32" s="206"/>
      <c r="AT32" s="341"/>
      <c r="AU32" s="217" t="s">
        <v>571</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v>1422</v>
      </c>
      <c r="AF33" s="217"/>
      <c r="AG33" s="217"/>
      <c r="AH33" s="217"/>
      <c r="AI33" s="216">
        <v>1379</v>
      </c>
      <c r="AJ33" s="217"/>
      <c r="AK33" s="217"/>
      <c r="AL33" s="217"/>
      <c r="AM33" s="216">
        <v>1400</v>
      </c>
      <c r="AN33" s="217"/>
      <c r="AO33" s="217"/>
      <c r="AP33" s="217"/>
      <c r="AQ33" s="340">
        <v>1402</v>
      </c>
      <c r="AR33" s="206"/>
      <c r="AS33" s="206"/>
      <c r="AT33" s="341"/>
      <c r="AU33" s="217" t="s">
        <v>572</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94.2</v>
      </c>
      <c r="AF34" s="217"/>
      <c r="AG34" s="217"/>
      <c r="AH34" s="217"/>
      <c r="AI34" s="216">
        <v>97.2</v>
      </c>
      <c r="AJ34" s="217"/>
      <c r="AK34" s="217"/>
      <c r="AL34" s="217"/>
      <c r="AM34" s="216">
        <v>97.3</v>
      </c>
      <c r="AN34" s="217"/>
      <c r="AO34" s="217"/>
      <c r="AP34" s="217"/>
      <c r="AQ34" s="340" t="s">
        <v>571</v>
      </c>
      <c r="AR34" s="206"/>
      <c r="AS34" s="206"/>
      <c r="AT34" s="341"/>
      <c r="AU34" s="217" t="s">
        <v>571</v>
      </c>
      <c r="AV34" s="217"/>
      <c r="AW34" s="217"/>
      <c r="AX34" s="219"/>
    </row>
    <row r="35" spans="1:50" ht="23.25" customHeight="1">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2"/>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585</v>
      </c>
      <c r="AR38" s="199"/>
      <c r="AS38" s="132" t="s">
        <v>236</v>
      </c>
      <c r="AT38" s="133"/>
      <c r="AU38" s="198" t="s">
        <v>585</v>
      </c>
      <c r="AV38" s="198"/>
      <c r="AW38" s="398" t="s">
        <v>181</v>
      </c>
      <c r="AX38" s="399"/>
    </row>
    <row r="39" spans="1:50" ht="23.25" customHeight="1">
      <c r="A39" s="403"/>
      <c r="B39" s="401"/>
      <c r="C39" s="401"/>
      <c r="D39" s="401"/>
      <c r="E39" s="401"/>
      <c r="F39" s="402"/>
      <c r="G39" s="564" t="s">
        <v>583</v>
      </c>
      <c r="H39" s="565"/>
      <c r="I39" s="565"/>
      <c r="J39" s="565"/>
      <c r="K39" s="565"/>
      <c r="L39" s="565"/>
      <c r="M39" s="565"/>
      <c r="N39" s="565"/>
      <c r="O39" s="566"/>
      <c r="P39" s="104" t="s">
        <v>616</v>
      </c>
      <c r="Q39" s="104"/>
      <c r="R39" s="104"/>
      <c r="S39" s="104"/>
      <c r="T39" s="104"/>
      <c r="U39" s="104"/>
      <c r="V39" s="104"/>
      <c r="W39" s="104"/>
      <c r="X39" s="105"/>
      <c r="Y39" s="474" t="s">
        <v>12</v>
      </c>
      <c r="Z39" s="534"/>
      <c r="AA39" s="535"/>
      <c r="AB39" s="464" t="s">
        <v>584</v>
      </c>
      <c r="AC39" s="464"/>
      <c r="AD39" s="464"/>
      <c r="AE39" s="216">
        <v>2</v>
      </c>
      <c r="AF39" s="217"/>
      <c r="AG39" s="217"/>
      <c r="AH39" s="217"/>
      <c r="AI39" s="216">
        <v>2</v>
      </c>
      <c r="AJ39" s="217"/>
      <c r="AK39" s="217"/>
      <c r="AL39" s="217"/>
      <c r="AM39" s="216">
        <v>2</v>
      </c>
      <c r="AN39" s="217"/>
      <c r="AO39" s="217"/>
      <c r="AP39" s="217"/>
      <c r="AQ39" s="340" t="s">
        <v>586</v>
      </c>
      <c r="AR39" s="206"/>
      <c r="AS39" s="206"/>
      <c r="AT39" s="341"/>
      <c r="AU39" s="217" t="s">
        <v>587</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584</v>
      </c>
      <c r="AC40" s="526"/>
      <c r="AD40" s="526"/>
      <c r="AE40" s="216">
        <v>17</v>
      </c>
      <c r="AF40" s="217"/>
      <c r="AG40" s="217"/>
      <c r="AH40" s="217"/>
      <c r="AI40" s="216">
        <v>17</v>
      </c>
      <c r="AJ40" s="217"/>
      <c r="AK40" s="217"/>
      <c r="AL40" s="217"/>
      <c r="AM40" s="216">
        <v>17</v>
      </c>
      <c r="AN40" s="217"/>
      <c r="AO40" s="217"/>
      <c r="AP40" s="217"/>
      <c r="AQ40" s="340" t="s">
        <v>586</v>
      </c>
      <c r="AR40" s="206"/>
      <c r="AS40" s="206"/>
      <c r="AT40" s="341"/>
      <c r="AU40" s="217" t="s">
        <v>586</v>
      </c>
      <c r="AV40" s="217"/>
      <c r="AW40" s="217"/>
      <c r="AX40" s="219"/>
    </row>
    <row r="41" spans="1:50" ht="73.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11.8</v>
      </c>
      <c r="AF41" s="217"/>
      <c r="AG41" s="217"/>
      <c r="AH41" s="217"/>
      <c r="AI41" s="216">
        <v>11.8</v>
      </c>
      <c r="AJ41" s="217"/>
      <c r="AK41" s="217"/>
      <c r="AL41" s="217"/>
      <c r="AM41" s="216">
        <v>11.8</v>
      </c>
      <c r="AN41" s="217"/>
      <c r="AO41" s="217"/>
      <c r="AP41" s="217"/>
      <c r="AQ41" s="340" t="s">
        <v>586</v>
      </c>
      <c r="AR41" s="206"/>
      <c r="AS41" s="206"/>
      <c r="AT41" s="341"/>
      <c r="AU41" s="217" t="s">
        <v>586</v>
      </c>
      <c r="AV41" s="217"/>
      <c r="AW41" s="217"/>
      <c r="AX41" s="219"/>
    </row>
    <row r="42" spans="1:50" ht="23.25" customHeight="1">
      <c r="A42" s="224" t="s">
        <v>386</v>
      </c>
      <c r="B42" s="225"/>
      <c r="C42" s="225"/>
      <c r="D42" s="225"/>
      <c r="E42" s="225"/>
      <c r="F42" s="226"/>
      <c r="G42" s="230" t="s">
        <v>588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2"/>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6" t="s">
        <v>134</v>
      </c>
      <c r="AV51" s="926"/>
      <c r="AW51" s="926"/>
      <c r="AX51" s="927"/>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6" t="s">
        <v>134</v>
      </c>
      <c r="AV58" s="926"/>
      <c r="AW58" s="926"/>
      <c r="AX58" s="927"/>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2"/>
    </row>
    <row r="80" spans="1:50" ht="18.75" hidden="1" customHeight="1">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7"/>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c r="A83" s="867"/>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c r="A84" s="867"/>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617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589</v>
      </c>
      <c r="AC101" s="464"/>
      <c r="AD101" s="464"/>
      <c r="AE101" s="216">
        <v>91523</v>
      </c>
      <c r="AF101" s="217"/>
      <c r="AG101" s="217"/>
      <c r="AH101" s="218"/>
      <c r="AI101" s="216">
        <v>96951</v>
      </c>
      <c r="AJ101" s="217"/>
      <c r="AK101" s="217"/>
      <c r="AL101" s="218"/>
      <c r="AM101" s="216">
        <v>116177</v>
      </c>
      <c r="AN101" s="217"/>
      <c r="AO101" s="217"/>
      <c r="AP101" s="218"/>
      <c r="AQ101" s="216" t="s">
        <v>571</v>
      </c>
      <c r="AR101" s="217"/>
      <c r="AS101" s="217"/>
      <c r="AT101" s="218"/>
      <c r="AU101" s="216" t="s">
        <v>570</v>
      </c>
      <c r="AV101" s="217"/>
      <c r="AW101" s="217"/>
      <c r="AX101" s="218"/>
    </row>
    <row r="102" spans="1:60" ht="43.1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589</v>
      </c>
      <c r="AC102" s="464"/>
      <c r="AD102" s="464"/>
      <c r="AE102" s="421">
        <v>124375</v>
      </c>
      <c r="AF102" s="421"/>
      <c r="AG102" s="421"/>
      <c r="AH102" s="421"/>
      <c r="AI102" s="421">
        <v>136250</v>
      </c>
      <c r="AJ102" s="421"/>
      <c r="AK102" s="421"/>
      <c r="AL102" s="421"/>
      <c r="AM102" s="271">
        <v>148175</v>
      </c>
      <c r="AN102" s="272"/>
      <c r="AO102" s="272"/>
      <c r="AP102" s="317"/>
      <c r="AQ102" s="271">
        <v>160000</v>
      </c>
      <c r="AR102" s="272"/>
      <c r="AS102" s="272"/>
      <c r="AT102" s="317"/>
      <c r="AU102" s="271">
        <v>160000</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c r="A116" s="442"/>
      <c r="B116" s="443"/>
      <c r="C116" s="443"/>
      <c r="D116" s="443"/>
      <c r="E116" s="443"/>
      <c r="F116" s="444"/>
      <c r="G116" s="393" t="s">
        <v>590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573</v>
      </c>
      <c r="AC116" s="466"/>
      <c r="AD116" s="467"/>
      <c r="AE116" s="216">
        <v>41.1</v>
      </c>
      <c r="AF116" s="217"/>
      <c r="AG116" s="217"/>
      <c r="AH116" s="218"/>
      <c r="AI116" s="216">
        <v>41.2</v>
      </c>
      <c r="AJ116" s="217"/>
      <c r="AK116" s="217"/>
      <c r="AL116" s="218"/>
      <c r="AM116" s="216">
        <v>41.1</v>
      </c>
      <c r="AN116" s="217"/>
      <c r="AO116" s="217"/>
      <c r="AP116" s="218"/>
      <c r="AQ116" s="216" t="s">
        <v>586</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91" t="s">
        <v>591</v>
      </c>
      <c r="AF117" s="592"/>
      <c r="AG117" s="592"/>
      <c r="AH117" s="593"/>
      <c r="AI117" s="591" t="s">
        <v>592</v>
      </c>
      <c r="AJ117" s="592"/>
      <c r="AK117" s="592"/>
      <c r="AL117" s="593"/>
      <c r="AM117" s="591" t="s">
        <v>593</v>
      </c>
      <c r="AN117" s="592"/>
      <c r="AO117" s="592"/>
      <c r="AP117" s="593"/>
      <c r="AQ117" s="554" t="s">
        <v>594</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618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610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 customHeight="1">
      <c r="A188" s="188"/>
      <c r="B188" s="185"/>
      <c r="C188" s="179"/>
      <c r="D188" s="185"/>
      <c r="E188" s="124" t="s">
        <v>619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3.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3"/>
      <c r="E430" s="173" t="s">
        <v>406</v>
      </c>
      <c r="F430" s="900"/>
      <c r="G430" s="901" t="s">
        <v>255</v>
      </c>
      <c r="H430" s="122"/>
      <c r="I430" s="122"/>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1" t="s">
        <v>255</v>
      </c>
      <c r="H484" s="122"/>
      <c r="I484" s="122"/>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1" t="s">
        <v>255</v>
      </c>
      <c r="H538" s="122"/>
      <c r="I538" s="122"/>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1" t="s">
        <v>255</v>
      </c>
      <c r="H592" s="122"/>
      <c r="I592" s="122"/>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1" t="s">
        <v>255</v>
      </c>
      <c r="H646" s="122"/>
      <c r="I646" s="122"/>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40.5" customHeight="1">
      <c r="A702" s="872" t="s">
        <v>140</v>
      </c>
      <c r="B702" s="873"/>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568</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568</v>
      </c>
      <c r="AE703" s="327"/>
      <c r="AF703" s="327"/>
      <c r="AG703" s="100" t="s">
        <v>621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568</v>
      </c>
      <c r="AE704" s="786"/>
      <c r="AF704" s="786"/>
      <c r="AG704" s="166" t="s">
        <v>622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574</v>
      </c>
      <c r="AE705" s="718"/>
      <c r="AF705" s="718"/>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7"/>
      <c r="D706" s="798"/>
      <c r="E706" s="733" t="s">
        <v>387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576</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575</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574</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56.25" customHeight="1">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623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574</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568</v>
      </c>
      <c r="AE711" s="327"/>
      <c r="AF711" s="327"/>
      <c r="AG711" s="100" t="s">
        <v>624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574</v>
      </c>
      <c r="AE712" s="786"/>
      <c r="AF712" s="786"/>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5"/>
      <c r="B713" s="647"/>
      <c r="C713" s="983" t="s">
        <v>351</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6" t="s">
        <v>574</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32.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568</v>
      </c>
      <c r="AE714" s="810"/>
      <c r="AF714" s="811"/>
      <c r="AG714" s="739" t="s">
        <v>625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568</v>
      </c>
      <c r="AE715" s="608"/>
      <c r="AF715" s="659"/>
      <c r="AG715" s="745" t="s">
        <v>626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574</v>
      </c>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627</v>
      </c>
      <c r="AH717" s="101"/>
      <c r="AI717" s="101"/>
      <c r="AJ717" s="101"/>
      <c r="AK717" s="101"/>
      <c r="AL717" s="101"/>
      <c r="AM717" s="101"/>
      <c r="AN717" s="101"/>
      <c r="AO717" s="101"/>
      <c r="AP717" s="101"/>
      <c r="AQ717" s="101"/>
      <c r="AR717" s="101"/>
      <c r="AS717" s="101"/>
      <c r="AT717" s="101"/>
      <c r="AU717" s="101"/>
      <c r="AV717" s="101"/>
      <c r="AW717" s="101"/>
      <c r="AX717" s="102"/>
    </row>
    <row r="718" spans="1:50" ht="53.25"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628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568</v>
      </c>
      <c r="AE719" s="608"/>
      <c r="AF719" s="608"/>
      <c r="AG719" s="124" t="s">
        <v>629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81"/>
      <c r="B721" s="782"/>
      <c r="C721" s="294" t="s">
        <v>595</v>
      </c>
      <c r="D721" s="295"/>
      <c r="E721" s="295"/>
      <c r="F721" s="296"/>
      <c r="G721" s="285"/>
      <c r="H721" s="286"/>
      <c r="I721" s="82" t="str">
        <f>IF(OR(G721="　", G721=""), "", "-")</f>
        <v/>
      </c>
      <c r="J721" s="289">
        <v>189</v>
      </c>
      <c r="K721" s="289"/>
      <c r="L721" s="82" t="str">
        <f>IF(M721="","","-")</f>
        <v/>
      </c>
      <c r="M721" s="83"/>
      <c r="N721" s="302" t="s">
        <v>596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3" t="s">
        <v>48</v>
      </c>
      <c r="B726" s="805"/>
      <c r="C726" s="817" t="s">
        <v>53</v>
      </c>
      <c r="D726" s="839"/>
      <c r="E726" s="839"/>
      <c r="F726" s="840"/>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6"/>
      <c r="B727" s="807"/>
      <c r="C727" s="751" t="s">
        <v>57</v>
      </c>
      <c r="D727" s="752"/>
      <c r="E727" s="752"/>
      <c r="F727" s="753"/>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c r="A729" s="637" t="s">
        <v>612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138</v>
      </c>
      <c r="B731" s="803"/>
      <c r="C731" s="803"/>
      <c r="D731" s="803"/>
      <c r="E731" s="804"/>
      <c r="F731" s="732" t="s">
        <v>632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138</v>
      </c>
      <c r="B733" s="677"/>
      <c r="C733" s="677"/>
      <c r="D733" s="677"/>
      <c r="E733" s="678"/>
      <c r="F733" s="640" t="s">
        <v>634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94.9" customHeight="1" thickBot="1">
      <c r="A735" s="793" t="s">
        <v>633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6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65" customHeight="1">
      <c r="A737" s="990" t="s">
        <v>409</v>
      </c>
      <c r="B737" s="209"/>
      <c r="C737" s="209"/>
      <c r="D737" s="210"/>
      <c r="E737" s="991" t="s">
        <v>597</v>
      </c>
      <c r="F737" s="991"/>
      <c r="G737" s="991"/>
      <c r="H737" s="991"/>
      <c r="I737" s="991"/>
      <c r="J737" s="991"/>
      <c r="K737" s="991"/>
      <c r="L737" s="991"/>
      <c r="M737" s="991"/>
      <c r="N737" s="365" t="s">
        <v>404</v>
      </c>
      <c r="O737" s="365"/>
      <c r="P737" s="365"/>
      <c r="Q737" s="365"/>
      <c r="R737" s="991" t="s">
        <v>598</v>
      </c>
      <c r="S737" s="991"/>
      <c r="T737" s="991"/>
      <c r="U737" s="991"/>
      <c r="V737" s="991"/>
      <c r="W737" s="991"/>
      <c r="X737" s="991"/>
      <c r="Y737" s="991"/>
      <c r="Z737" s="991"/>
      <c r="AA737" s="365" t="s">
        <v>403</v>
      </c>
      <c r="AB737" s="365"/>
      <c r="AC737" s="365"/>
      <c r="AD737" s="365"/>
      <c r="AE737" s="991" t="s">
        <v>599</v>
      </c>
      <c r="AF737" s="991"/>
      <c r="AG737" s="991"/>
      <c r="AH737" s="991"/>
      <c r="AI737" s="991"/>
      <c r="AJ737" s="991"/>
      <c r="AK737" s="991"/>
      <c r="AL737" s="991"/>
      <c r="AM737" s="991"/>
      <c r="AN737" s="365" t="s">
        <v>402</v>
      </c>
      <c r="AO737" s="365"/>
      <c r="AP737" s="365"/>
      <c r="AQ737" s="365"/>
      <c r="AR737" s="997" t="s">
        <v>600</v>
      </c>
      <c r="AS737" s="998"/>
      <c r="AT737" s="998"/>
      <c r="AU737" s="998"/>
      <c r="AV737" s="998"/>
      <c r="AW737" s="998"/>
      <c r="AX737" s="999"/>
      <c r="AY737" s="88"/>
      <c r="AZ737" s="88"/>
    </row>
    <row r="738" spans="1:52" ht="24.75" customHeight="1">
      <c r="A738" s="990" t="s">
        <v>401</v>
      </c>
      <c r="B738" s="209"/>
      <c r="C738" s="209"/>
      <c r="D738" s="210"/>
      <c r="E738" s="991" t="s">
        <v>601</v>
      </c>
      <c r="F738" s="991"/>
      <c r="G738" s="991"/>
      <c r="H738" s="991"/>
      <c r="I738" s="991"/>
      <c r="J738" s="991"/>
      <c r="K738" s="991"/>
      <c r="L738" s="991"/>
      <c r="M738" s="991"/>
      <c r="N738" s="365" t="s">
        <v>400</v>
      </c>
      <c r="O738" s="365"/>
      <c r="P738" s="365"/>
      <c r="Q738" s="365"/>
      <c r="R738" s="991" t="s">
        <v>602</v>
      </c>
      <c r="S738" s="991"/>
      <c r="T738" s="991"/>
      <c r="U738" s="991"/>
      <c r="V738" s="991"/>
      <c r="W738" s="991"/>
      <c r="X738" s="991"/>
      <c r="Y738" s="991"/>
      <c r="Z738" s="991"/>
      <c r="AA738" s="365" t="s">
        <v>399</v>
      </c>
      <c r="AB738" s="365"/>
      <c r="AC738" s="365"/>
      <c r="AD738" s="365"/>
      <c r="AE738" s="991" t="s">
        <v>603</v>
      </c>
      <c r="AF738" s="991"/>
      <c r="AG738" s="991"/>
      <c r="AH738" s="991"/>
      <c r="AI738" s="991"/>
      <c r="AJ738" s="991"/>
      <c r="AK738" s="991"/>
      <c r="AL738" s="991"/>
      <c r="AM738" s="991"/>
      <c r="AN738" s="365" t="s">
        <v>398</v>
      </c>
      <c r="AO738" s="365"/>
      <c r="AP738" s="365"/>
      <c r="AQ738" s="365"/>
      <c r="AR738" s="997" t="s">
        <v>604</v>
      </c>
      <c r="AS738" s="998"/>
      <c r="AT738" s="998"/>
      <c r="AU738" s="998"/>
      <c r="AV738" s="998"/>
      <c r="AW738" s="998"/>
      <c r="AX738" s="999"/>
    </row>
    <row r="739" spans="1:52" ht="24.75" customHeight="1">
      <c r="A739" s="990" t="s">
        <v>397</v>
      </c>
      <c r="B739" s="209"/>
      <c r="C739" s="209"/>
      <c r="D739" s="210"/>
      <c r="E739" s="991" t="s">
        <v>605</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421</v>
      </c>
      <c r="B740" s="973"/>
      <c r="C740" s="973"/>
      <c r="D740" s="974"/>
      <c r="E740" s="975" t="s">
        <v>563</v>
      </c>
      <c r="F740" s="976"/>
      <c r="G740" s="976"/>
      <c r="H740" s="92" t="str">
        <f>IF(E740="", "", "(")</f>
        <v>(</v>
      </c>
      <c r="I740" s="976" t="s">
        <v>346</v>
      </c>
      <c r="J740" s="976"/>
      <c r="K740" s="92" t="str">
        <f>IF(OR(I740="　", I740=""), "", "-")</f>
        <v/>
      </c>
      <c r="L740" s="977">
        <v>299</v>
      </c>
      <c r="M740" s="977"/>
      <c r="N740" s="93" t="str">
        <f>IF(O740="", "", "-")</f>
        <v/>
      </c>
      <c r="O740" s="94"/>
      <c r="P740" s="93" t="str">
        <f>IF(E740="", "", ")")</f>
        <v>)</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7"/>
      <c r="B747" s="618"/>
      <c r="C747" s="618"/>
      <c r="D747" s="618"/>
      <c r="E747" s="618"/>
      <c r="F747" s="619"/>
      <c r="G747" s="45"/>
      <c r="H747" s="46"/>
      <c r="I747" s="46"/>
      <c r="J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c r="A781" s="634"/>
      <c r="B781" s="635"/>
      <c r="C781" s="635"/>
      <c r="D781" s="635"/>
      <c r="E781" s="635"/>
      <c r="F781" s="636"/>
      <c r="G781" s="817"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7"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c r="A782" s="634"/>
      <c r="B782" s="635"/>
      <c r="C782" s="635"/>
      <c r="D782" s="635"/>
      <c r="E782" s="635"/>
      <c r="F782" s="636"/>
      <c r="G782" s="673" t="s">
        <v>606</v>
      </c>
      <c r="H782" s="674"/>
      <c r="I782" s="674"/>
      <c r="J782" s="674"/>
      <c r="K782" s="675"/>
      <c r="L782" s="667" t="s">
        <v>607</v>
      </c>
      <c r="M782" s="668"/>
      <c r="N782" s="668"/>
      <c r="O782" s="668"/>
      <c r="P782" s="668"/>
      <c r="Q782" s="668"/>
      <c r="R782" s="668"/>
      <c r="S782" s="668"/>
      <c r="T782" s="668"/>
      <c r="U782" s="668"/>
      <c r="V782" s="668"/>
      <c r="W782" s="668"/>
      <c r="X782" s="669"/>
      <c r="Y782" s="388">
        <v>56</v>
      </c>
      <c r="Z782" s="389"/>
      <c r="AA782" s="389"/>
      <c r="AB782" s="808"/>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c r="A792" s="634"/>
      <c r="B792" s="635"/>
      <c r="C792" s="635"/>
      <c r="D792" s="635"/>
      <c r="E792" s="635"/>
      <c r="F792" s="636"/>
      <c r="G792" s="828" t="s">
        <v>20</v>
      </c>
      <c r="H792" s="829"/>
      <c r="I792" s="829"/>
      <c r="J792" s="829"/>
      <c r="K792" s="829"/>
      <c r="L792" s="830"/>
      <c r="M792" s="831"/>
      <c r="N792" s="831"/>
      <c r="O792" s="831"/>
      <c r="P792" s="831"/>
      <c r="Q792" s="831"/>
      <c r="R792" s="831"/>
      <c r="S792" s="831"/>
      <c r="T792" s="831"/>
      <c r="U792" s="831"/>
      <c r="V792" s="831"/>
      <c r="W792" s="831"/>
      <c r="X792" s="832"/>
      <c r="Y792" s="833">
        <f>SUM(Y782:AB791)</f>
        <v>56</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c r="A794" s="634"/>
      <c r="B794" s="635"/>
      <c r="C794" s="635"/>
      <c r="D794" s="635"/>
      <c r="E794" s="635"/>
      <c r="F794" s="636"/>
      <c r="G794" s="817"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7"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c r="A805" s="634"/>
      <c r="B805" s="635"/>
      <c r="C805" s="635"/>
      <c r="D805" s="635"/>
      <c r="E805" s="635"/>
      <c r="F805" s="636"/>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c r="A807" s="634"/>
      <c r="B807" s="635"/>
      <c r="C807" s="635"/>
      <c r="D807" s="635"/>
      <c r="E807" s="635"/>
      <c r="F807" s="636"/>
      <c r="G807" s="817"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7"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c r="A818" s="634"/>
      <c r="B818" s="635"/>
      <c r="C818" s="635"/>
      <c r="D818" s="635"/>
      <c r="E818" s="635"/>
      <c r="F818" s="636"/>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c r="A820" s="634"/>
      <c r="B820" s="635"/>
      <c r="C820" s="635"/>
      <c r="D820" s="635"/>
      <c r="E820" s="635"/>
      <c r="F820" s="636"/>
      <c r="G820" s="817"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7"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c r="A831" s="634"/>
      <c r="B831" s="635"/>
      <c r="C831" s="635"/>
      <c r="D831" s="635"/>
      <c r="E831" s="635"/>
      <c r="F831" s="636"/>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608</v>
      </c>
      <c r="D838" s="347"/>
      <c r="E838" s="347"/>
      <c r="F838" s="347"/>
      <c r="G838" s="347"/>
      <c r="H838" s="347"/>
      <c r="I838" s="347"/>
      <c r="J838" s="348" t="s">
        <v>587</v>
      </c>
      <c r="K838" s="349"/>
      <c r="L838" s="349"/>
      <c r="M838" s="349"/>
      <c r="N838" s="349"/>
      <c r="O838" s="349"/>
      <c r="P838" s="362" t="s">
        <v>609</v>
      </c>
      <c r="Q838" s="350"/>
      <c r="R838" s="350"/>
      <c r="S838" s="350"/>
      <c r="T838" s="350"/>
      <c r="U838" s="350"/>
      <c r="V838" s="350"/>
      <c r="W838" s="350"/>
      <c r="X838" s="350"/>
      <c r="Y838" s="351">
        <v>56</v>
      </c>
      <c r="Z838" s="352"/>
      <c r="AA838" s="352"/>
      <c r="AB838" s="353"/>
      <c r="AC838" s="363" t="s">
        <v>80</v>
      </c>
      <c r="AD838" s="371"/>
      <c r="AE838" s="371"/>
      <c r="AF838" s="371"/>
      <c r="AG838" s="371"/>
      <c r="AH838" s="372" t="s">
        <v>585</v>
      </c>
      <c r="AI838" s="373"/>
      <c r="AJ838" s="373"/>
      <c r="AK838" s="373"/>
      <c r="AL838" s="357" t="s">
        <v>586</v>
      </c>
      <c r="AM838" s="358"/>
      <c r="AN838" s="358"/>
      <c r="AO838" s="359"/>
      <c r="AP838" s="360"/>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83">
    <cfRule type="expression" dxfId="2813" priority="13907">
      <formula>IF(RIGHT(TEXT(Y783,"0.#"),1)=".",FALSE,TRUE)</formula>
    </cfRule>
    <cfRule type="expression" dxfId="2812" priority="13908">
      <formula>IF(RIGHT(TEXT(Y783,"0.#"),1)=".",TRUE,FALSE)</formula>
    </cfRule>
  </conditionalFormatting>
  <conditionalFormatting sqref="Y792">
    <cfRule type="expression" dxfId="2811" priority="13903">
      <formula>IF(RIGHT(TEXT(Y792,"0.#"),1)=".",FALSE,TRUE)</formula>
    </cfRule>
    <cfRule type="expression" dxfId="2810" priority="13904">
      <formula>IF(RIGHT(TEXT(Y792,"0.#"),1)=".",TRUE,FALSE)</formula>
    </cfRule>
  </conditionalFormatting>
  <conditionalFormatting sqref="Y823:Y830 Y821 Y810:Y817 Y808 Y797:Y804 Y795">
    <cfRule type="expression" dxfId="2809" priority="13685">
      <formula>IF(RIGHT(TEXT(Y795,"0.#"),1)=".",FALSE,TRUE)</formula>
    </cfRule>
    <cfRule type="expression" dxfId="2808" priority="13686">
      <formula>IF(RIGHT(TEXT(Y795,"0.#"),1)=".",TRUE,FALSE)</formula>
    </cfRule>
  </conditionalFormatting>
  <conditionalFormatting sqref="P13:AX13">
    <cfRule type="expression" dxfId="2807" priority="13733">
      <formula>IF(RIGHT(TEXT(P13,"0.#"),1)=".",FALSE,TRUE)</formula>
    </cfRule>
    <cfRule type="expression" dxfId="2806" priority="13734">
      <formula>IF(RIGHT(TEXT(P13,"0.#"),1)=".",TRUE,FALSE)</formula>
    </cfRule>
  </conditionalFormatting>
  <conditionalFormatting sqref="P19:AJ19">
    <cfRule type="expression" dxfId="2805" priority="13731">
      <formula>IF(RIGHT(TEXT(P19,"0.#"),1)=".",FALSE,TRUE)</formula>
    </cfRule>
    <cfRule type="expression" dxfId="2804" priority="13732">
      <formula>IF(RIGHT(TEXT(P19,"0.#"),1)=".",TRUE,FALSE)</formula>
    </cfRule>
  </conditionalFormatting>
  <conditionalFormatting sqref="AQ101">
    <cfRule type="expression" dxfId="2803" priority="13723">
      <formula>IF(RIGHT(TEXT(AQ101,"0.#"),1)=".",FALSE,TRUE)</formula>
    </cfRule>
    <cfRule type="expression" dxfId="2802" priority="13724">
      <formula>IF(RIGHT(TEXT(AQ101,"0.#"),1)=".",TRUE,FALSE)</formula>
    </cfRule>
  </conditionalFormatting>
  <conditionalFormatting sqref="Y784:Y791">
    <cfRule type="expression" dxfId="2801" priority="13709">
      <formula>IF(RIGHT(TEXT(Y784,"0.#"),1)=".",FALSE,TRUE)</formula>
    </cfRule>
    <cfRule type="expression" dxfId="2800" priority="13710">
      <formula>IF(RIGHT(TEXT(Y784,"0.#"),1)=".",TRUE,FALSE)</formula>
    </cfRule>
  </conditionalFormatting>
  <conditionalFormatting sqref="AU783">
    <cfRule type="expression" dxfId="2799" priority="13707">
      <formula>IF(RIGHT(TEXT(AU783,"0.#"),1)=".",FALSE,TRUE)</formula>
    </cfRule>
    <cfRule type="expression" dxfId="2798" priority="13708">
      <formula>IF(RIGHT(TEXT(AU783,"0.#"),1)=".",TRUE,FALSE)</formula>
    </cfRule>
  </conditionalFormatting>
  <conditionalFormatting sqref="AU792">
    <cfRule type="expression" dxfId="2797" priority="13705">
      <formula>IF(RIGHT(TEXT(AU792,"0.#"),1)=".",FALSE,TRUE)</formula>
    </cfRule>
    <cfRule type="expression" dxfId="2796" priority="13706">
      <formula>IF(RIGHT(TEXT(AU792,"0.#"),1)=".",TRUE,FALSE)</formula>
    </cfRule>
  </conditionalFormatting>
  <conditionalFormatting sqref="AU784:AU791">
    <cfRule type="expression" dxfId="2795" priority="13703">
      <formula>IF(RIGHT(TEXT(AU784,"0.#"),1)=".",FALSE,TRUE)</formula>
    </cfRule>
    <cfRule type="expression" dxfId="2794" priority="13704">
      <formula>IF(RIGHT(TEXT(AU784,"0.#"),1)=".",TRUE,FALSE)</formula>
    </cfRule>
  </conditionalFormatting>
  <conditionalFormatting sqref="Y822 Y809 Y796">
    <cfRule type="expression" dxfId="2793" priority="13689">
      <formula>IF(RIGHT(TEXT(Y796,"0.#"),1)=".",FALSE,TRUE)</formula>
    </cfRule>
    <cfRule type="expression" dxfId="2792" priority="13690">
      <formula>IF(RIGHT(TEXT(Y796,"0.#"),1)=".",TRUE,FALSE)</formula>
    </cfRule>
  </conditionalFormatting>
  <conditionalFormatting sqref="Y831 Y818 Y805">
    <cfRule type="expression" dxfId="2791" priority="13687">
      <formula>IF(RIGHT(TEXT(Y805,"0.#"),1)=".",FALSE,TRUE)</formula>
    </cfRule>
    <cfRule type="expression" dxfId="2790" priority="13688">
      <formula>IF(RIGHT(TEXT(Y805,"0.#"),1)=".",TRUE,FALSE)</formula>
    </cfRule>
  </conditionalFormatting>
  <conditionalFormatting sqref="AU822 AU809 AU796">
    <cfRule type="expression" dxfId="2789" priority="13683">
      <formula>IF(RIGHT(TEXT(AU796,"0.#"),1)=".",FALSE,TRUE)</formula>
    </cfRule>
    <cfRule type="expression" dxfId="2788" priority="13684">
      <formula>IF(RIGHT(TEXT(AU796,"0.#"),1)=".",TRUE,FALSE)</formula>
    </cfRule>
  </conditionalFormatting>
  <conditionalFormatting sqref="AU831 AU818 AU805">
    <cfRule type="expression" dxfId="2787" priority="13681">
      <formula>IF(RIGHT(TEXT(AU805,"0.#"),1)=".",FALSE,TRUE)</formula>
    </cfRule>
    <cfRule type="expression" dxfId="2786" priority="13682">
      <formula>IF(RIGHT(TEXT(AU805,"0.#"),1)=".",TRUE,FALSE)</formula>
    </cfRule>
  </conditionalFormatting>
  <conditionalFormatting sqref="AU823:AU830 AU821 AU810:AU817 AU808 AU797:AU804 AU795">
    <cfRule type="expression" dxfId="2785" priority="13679">
      <formula>IF(RIGHT(TEXT(AU795,"0.#"),1)=".",FALSE,TRUE)</formula>
    </cfRule>
    <cfRule type="expression" dxfId="2784" priority="13680">
      <formula>IF(RIGHT(TEXT(AU795,"0.#"),1)=".",TRUE,FALSE)</formula>
    </cfRule>
  </conditionalFormatting>
  <conditionalFormatting sqref="AM87">
    <cfRule type="expression" dxfId="2783" priority="13333">
      <formula>IF(RIGHT(TEXT(AM87,"0.#"),1)=".",FALSE,TRUE)</formula>
    </cfRule>
    <cfRule type="expression" dxfId="2782" priority="13334">
      <formula>IF(RIGHT(TEXT(AM87,"0.#"),1)=".",TRUE,FALSE)</formula>
    </cfRule>
  </conditionalFormatting>
  <conditionalFormatting sqref="AE55">
    <cfRule type="expression" dxfId="2781" priority="13401">
      <formula>IF(RIGHT(TEXT(AE55,"0.#"),1)=".",FALSE,TRUE)</formula>
    </cfRule>
    <cfRule type="expression" dxfId="2780" priority="13402">
      <formula>IF(RIGHT(TEXT(AE55,"0.#"),1)=".",TRUE,FALSE)</formula>
    </cfRule>
  </conditionalFormatting>
  <conditionalFormatting sqref="AI55">
    <cfRule type="expression" dxfId="2779" priority="13399">
      <formula>IF(RIGHT(TEXT(AI55,"0.#"),1)=".",FALSE,TRUE)</formula>
    </cfRule>
    <cfRule type="expression" dxfId="2778" priority="13400">
      <formula>IF(RIGHT(TEXT(AI55,"0.#"),1)=".",TRUE,FALSE)</formula>
    </cfRule>
  </conditionalFormatting>
  <conditionalFormatting sqref="AM34">
    <cfRule type="expression" dxfId="2777" priority="13479">
      <formula>IF(RIGHT(TEXT(AM34,"0.#"),1)=".",FALSE,TRUE)</formula>
    </cfRule>
    <cfRule type="expression" dxfId="2776" priority="13480">
      <formula>IF(RIGHT(TEXT(AM34,"0.#"),1)=".",TRUE,FALSE)</formula>
    </cfRule>
  </conditionalFormatting>
  <conditionalFormatting sqref="AE33">
    <cfRule type="expression" dxfId="2775" priority="13493">
      <formula>IF(RIGHT(TEXT(AE33,"0.#"),1)=".",FALSE,TRUE)</formula>
    </cfRule>
    <cfRule type="expression" dxfId="2774" priority="13494">
      <formula>IF(RIGHT(TEXT(AE33,"0.#"),1)=".",TRUE,FALSE)</formula>
    </cfRule>
  </conditionalFormatting>
  <conditionalFormatting sqref="AE34">
    <cfRule type="expression" dxfId="2773" priority="13491">
      <formula>IF(RIGHT(TEXT(AE34,"0.#"),1)=".",FALSE,TRUE)</formula>
    </cfRule>
    <cfRule type="expression" dxfId="2772" priority="13492">
      <formula>IF(RIGHT(TEXT(AE34,"0.#"),1)=".",TRUE,FALSE)</formula>
    </cfRule>
  </conditionalFormatting>
  <conditionalFormatting sqref="AI34">
    <cfRule type="expression" dxfId="2771" priority="13489">
      <formula>IF(RIGHT(TEXT(AI34,"0.#"),1)=".",FALSE,TRUE)</formula>
    </cfRule>
    <cfRule type="expression" dxfId="2770" priority="13490">
      <formula>IF(RIGHT(TEXT(AI34,"0.#"),1)=".",TRUE,FALSE)</formula>
    </cfRule>
  </conditionalFormatting>
  <conditionalFormatting sqref="AI33">
    <cfRule type="expression" dxfId="2769" priority="13487">
      <formula>IF(RIGHT(TEXT(AI33,"0.#"),1)=".",FALSE,TRUE)</formula>
    </cfRule>
    <cfRule type="expression" dxfId="2768" priority="13488">
      <formula>IF(RIGHT(TEXT(AI33,"0.#"),1)=".",TRUE,FALSE)</formula>
    </cfRule>
  </conditionalFormatting>
  <conditionalFormatting sqref="AI32">
    <cfRule type="expression" dxfId="2767" priority="13485">
      <formula>IF(RIGHT(TEXT(AI32,"0.#"),1)=".",FALSE,TRUE)</formula>
    </cfRule>
    <cfRule type="expression" dxfId="2766" priority="13486">
      <formula>IF(RIGHT(TEXT(AI32,"0.#"),1)=".",TRUE,FALSE)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9:AO839">
    <cfRule type="expression" dxfId="2411" priority="2843">
      <formula>IF(AND(AL839&gt;=0, RIGHT(TEXT(AL839,"0.#"),1)&lt;&gt;"."),TRUE,FALSE)</formula>
    </cfRule>
    <cfRule type="expression" dxfId="2410" priority="2844">
      <formula>IF(AND(AL839&gt;=0, RIGHT(TEXT(AL839,"0.#"),1)="."),TRUE,FALSE)</formula>
    </cfRule>
    <cfRule type="expression" dxfId="2409" priority="2845">
      <formula>IF(AND(AL839&lt;0, RIGHT(TEXT(AL839,"0.#"),1)&lt;&gt;"."),TRUE,FALSE)</formula>
    </cfRule>
    <cfRule type="expression" dxfId="2408" priority="2846">
      <formula>IF(AND(AL839&lt;0, RIGHT(TEXT(AL839,"0.#"),1)="."),TRUE,FALSE)</formula>
    </cfRule>
  </conditionalFormatting>
  <conditionalFormatting sqref="Y839">
    <cfRule type="expression" dxfId="2407" priority="2841">
      <formula>IF(RIGHT(TEXT(Y839,"0.#"),1)=".",FALSE,TRUE)</formula>
    </cfRule>
    <cfRule type="expression" dxfId="2406" priority="2842">
      <formula>IF(RIGHT(TEXT(Y839,"0.#"),1)=".",TRUE,FALSE)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2">
    <cfRule type="expression" dxfId="2087" priority="2095">
      <formula>IF(RIGHT(TEXT(Y872,"0.#"),1)=".",FALSE,TRUE)</formula>
    </cfRule>
    <cfRule type="expression" dxfId="2086" priority="2096">
      <formula>IF(RIGHT(TEXT(Y872,"0.#"),1)=".",TRUE,FALSE)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2:AO872">
    <cfRule type="expression" dxfId="1987" priority="2097">
      <formula>IF(AND(AL872&gt;=0, RIGHT(TEXT(AL872,"0.#"),1)&lt;&gt;"."),TRUE,FALSE)</formula>
    </cfRule>
    <cfRule type="expression" dxfId="1986" priority="2098">
      <formula>IF(AND(AL872&gt;=0, RIGHT(TEXT(AL872,"0.#"),1)="."),TRUE,FALSE)</formula>
    </cfRule>
    <cfRule type="expression" dxfId="1985" priority="2099">
      <formula>IF(AND(AL872&lt;0, RIGHT(TEXT(AL872,"0.#"),1)&lt;&gt;"."),TRUE,FALSE)</formula>
    </cfRule>
    <cfRule type="expression" dxfId="1984" priority="2100">
      <formula>IF(AND(AL872&lt;0, RIGHT(TEXT(AL872,"0.#"),1)="."),TRUE,FALSE)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71">
    <cfRule type="expression" dxfId="721" priority="17">
      <formula>IF(RIGHT(TEXT(Y871,"0.#"),1)=".",FALSE,TRUE)</formula>
    </cfRule>
    <cfRule type="expression" dxfId="720" priority="18">
      <formula>IF(RIGHT(TEXT(Y871,"0.#"),1)=".",TRUE,FALSE)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3" manualBreakCount="3">
    <brk id="99" max="16383" man="1"/>
    <brk id="718"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9"/>
      <c r="Z2" s="831"/>
      <c r="AA2" s="832"/>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6"/>
      <c r="I4" s="1006"/>
      <c r="J4" s="1006"/>
      <c r="K4" s="1006"/>
      <c r="L4" s="1006"/>
      <c r="M4" s="1006"/>
      <c r="N4" s="1006"/>
      <c r="O4" s="1007"/>
      <c r="P4" s="104"/>
      <c r="Q4" s="1014"/>
      <c r="R4" s="1014"/>
      <c r="S4" s="1014"/>
      <c r="T4" s="1014"/>
      <c r="U4" s="1014"/>
      <c r="V4" s="1014"/>
      <c r="W4" s="1014"/>
      <c r="X4" s="1015"/>
      <c r="Y4" s="1024" t="s">
        <v>12</v>
      </c>
      <c r="Z4" s="1025"/>
      <c r="AA4" s="1026"/>
      <c r="AB4" s="464"/>
      <c r="AC4" s="1028"/>
      <c r="AD4" s="102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8" t="s">
        <v>54</v>
      </c>
      <c r="Z5" s="1021"/>
      <c r="AA5" s="1022"/>
      <c r="AB5" s="526"/>
      <c r="AC5" s="1027"/>
      <c r="AD5" s="102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182</v>
      </c>
      <c r="AC6" s="1023"/>
      <c r="AD6" s="102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9"/>
      <c r="Z9" s="831"/>
      <c r="AA9" s="832"/>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4"/>
      <c r="AC11" s="1028"/>
      <c r="AD11" s="102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8" t="s">
        <v>54</v>
      </c>
      <c r="Z12" s="1021"/>
      <c r="AA12" s="1022"/>
      <c r="AB12" s="526"/>
      <c r="AC12" s="1027"/>
      <c r="AD12" s="102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182</v>
      </c>
      <c r="AC13" s="1023"/>
      <c r="AD13" s="102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9"/>
      <c r="Z16" s="831"/>
      <c r="AA16" s="832"/>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4"/>
      <c r="AC18" s="1028"/>
      <c r="AD18" s="102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8" t="s">
        <v>54</v>
      </c>
      <c r="Z19" s="1021"/>
      <c r="AA19" s="1022"/>
      <c r="AB19" s="526"/>
      <c r="AC19" s="1027"/>
      <c r="AD19" s="102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182</v>
      </c>
      <c r="AC20" s="1023"/>
      <c r="AD20" s="102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9"/>
      <c r="Z23" s="831"/>
      <c r="AA23" s="832"/>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4"/>
      <c r="AC25" s="1028"/>
      <c r="AD25" s="102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8" t="s">
        <v>54</v>
      </c>
      <c r="Z26" s="1021"/>
      <c r="AA26" s="1022"/>
      <c r="AB26" s="526"/>
      <c r="AC26" s="1027"/>
      <c r="AD26" s="102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182</v>
      </c>
      <c r="AC27" s="1023"/>
      <c r="AD27" s="102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9"/>
      <c r="Z30" s="831"/>
      <c r="AA30" s="832"/>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4"/>
      <c r="AC32" s="1028"/>
      <c r="AD32" s="102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8" t="s">
        <v>54</v>
      </c>
      <c r="Z33" s="1021"/>
      <c r="AA33" s="1022"/>
      <c r="AB33" s="526"/>
      <c r="AC33" s="1027"/>
      <c r="AD33" s="102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182</v>
      </c>
      <c r="AC34" s="1023"/>
      <c r="AD34" s="102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9"/>
      <c r="Z37" s="831"/>
      <c r="AA37" s="832"/>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4"/>
      <c r="AC39" s="1028"/>
      <c r="AD39" s="102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8" t="s">
        <v>54</v>
      </c>
      <c r="Z40" s="1021"/>
      <c r="AA40" s="1022"/>
      <c r="AB40" s="526"/>
      <c r="AC40" s="1027"/>
      <c r="AD40" s="102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182</v>
      </c>
      <c r="AC41" s="1023"/>
      <c r="AD41" s="102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9"/>
      <c r="Z44" s="831"/>
      <c r="AA44" s="832"/>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4"/>
      <c r="AC46" s="1028"/>
      <c r="AD46" s="102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8" t="s">
        <v>54</v>
      </c>
      <c r="Z47" s="1021"/>
      <c r="AA47" s="1022"/>
      <c r="AB47" s="526"/>
      <c r="AC47" s="1027"/>
      <c r="AD47" s="102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182</v>
      </c>
      <c r="AC48" s="1023"/>
      <c r="AD48" s="102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9"/>
      <c r="Z51" s="831"/>
      <c r="AA51" s="832"/>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4"/>
      <c r="AC53" s="1028"/>
      <c r="AD53" s="102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8" t="s">
        <v>54</v>
      </c>
      <c r="Z54" s="1021"/>
      <c r="AA54" s="1022"/>
      <c r="AB54" s="526"/>
      <c r="AC54" s="1027"/>
      <c r="AD54" s="102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182</v>
      </c>
      <c r="AC55" s="1023"/>
      <c r="AD55" s="102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9"/>
      <c r="Z58" s="831"/>
      <c r="AA58" s="832"/>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4"/>
      <c r="AC60" s="1028"/>
      <c r="AD60" s="102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8" t="s">
        <v>54</v>
      </c>
      <c r="Z61" s="1021"/>
      <c r="AA61" s="1022"/>
      <c r="AB61" s="526"/>
      <c r="AC61" s="1027"/>
      <c r="AD61" s="102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182</v>
      </c>
      <c r="AC62" s="1023"/>
      <c r="AD62" s="102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9"/>
      <c r="Z65" s="831"/>
      <c r="AA65" s="832"/>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4"/>
      <c r="AC67" s="1028"/>
      <c r="AD67" s="102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8" t="s">
        <v>54</v>
      </c>
      <c r="Z68" s="1021"/>
      <c r="AA68" s="1022"/>
      <c r="AB68" s="526"/>
      <c r="AC68" s="1027"/>
      <c r="AD68" s="102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8" t="s">
        <v>13</v>
      </c>
      <c r="Z69" s="1021"/>
      <c r="AA69" s="102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51"/>
      <c r="B5" s="1052"/>
      <c r="C5" s="1052"/>
      <c r="D5" s="1052"/>
      <c r="E5" s="1052"/>
      <c r="F5" s="1053"/>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1"/>
      <c r="B6" s="1052"/>
      <c r="C6" s="1052"/>
      <c r="D6" s="1052"/>
      <c r="E6" s="1052"/>
      <c r="F6" s="1053"/>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1"/>
      <c r="B7" s="1052"/>
      <c r="C7" s="1052"/>
      <c r="D7" s="1052"/>
      <c r="E7" s="1052"/>
      <c r="F7" s="1053"/>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1"/>
      <c r="B8" s="1052"/>
      <c r="C8" s="1052"/>
      <c r="D8" s="1052"/>
      <c r="E8" s="1052"/>
      <c r="F8" s="105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1"/>
      <c r="B9" s="1052"/>
      <c r="C9" s="1052"/>
      <c r="D9" s="1052"/>
      <c r="E9" s="1052"/>
      <c r="F9" s="105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1"/>
      <c r="B10" s="1052"/>
      <c r="C10" s="1052"/>
      <c r="D10" s="1052"/>
      <c r="E10" s="1052"/>
      <c r="F10" s="105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1"/>
      <c r="B11" s="1052"/>
      <c r="C11" s="1052"/>
      <c r="D11" s="1052"/>
      <c r="E11" s="1052"/>
      <c r="F11" s="105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1"/>
      <c r="B12" s="1052"/>
      <c r="C12" s="1052"/>
      <c r="D12" s="1052"/>
      <c r="E12" s="1052"/>
      <c r="F12" s="105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1"/>
      <c r="B13" s="1052"/>
      <c r="C13" s="1052"/>
      <c r="D13" s="1052"/>
      <c r="E13" s="1052"/>
      <c r="F13" s="105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51"/>
      <c r="B16" s="1052"/>
      <c r="C16" s="1052"/>
      <c r="D16" s="1052"/>
      <c r="E16" s="1052"/>
      <c r="F16" s="1053"/>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51"/>
      <c r="B18" s="1052"/>
      <c r="C18" s="1052"/>
      <c r="D18" s="1052"/>
      <c r="E18" s="1052"/>
      <c r="F18" s="105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1"/>
      <c r="B19" s="1052"/>
      <c r="C19" s="1052"/>
      <c r="D19" s="1052"/>
      <c r="E19" s="1052"/>
      <c r="F19" s="105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1"/>
      <c r="B20" s="1052"/>
      <c r="C20" s="1052"/>
      <c r="D20" s="1052"/>
      <c r="E20" s="1052"/>
      <c r="F20" s="105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1"/>
      <c r="B21" s="1052"/>
      <c r="C21" s="1052"/>
      <c r="D21" s="1052"/>
      <c r="E21" s="1052"/>
      <c r="F21" s="105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1"/>
      <c r="B22" s="1052"/>
      <c r="C22" s="1052"/>
      <c r="D22" s="1052"/>
      <c r="E22" s="1052"/>
      <c r="F22" s="105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1"/>
      <c r="B23" s="1052"/>
      <c r="C23" s="1052"/>
      <c r="D23" s="1052"/>
      <c r="E23" s="1052"/>
      <c r="F23" s="105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1"/>
      <c r="B24" s="1052"/>
      <c r="C24" s="1052"/>
      <c r="D24" s="1052"/>
      <c r="E24" s="1052"/>
      <c r="F24" s="105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1"/>
      <c r="B25" s="1052"/>
      <c r="C25" s="1052"/>
      <c r="D25" s="1052"/>
      <c r="E25" s="1052"/>
      <c r="F25" s="105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1"/>
      <c r="B26" s="1052"/>
      <c r="C26" s="1052"/>
      <c r="D26" s="1052"/>
      <c r="E26" s="1052"/>
      <c r="F26" s="105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51"/>
      <c r="B29" s="1052"/>
      <c r="C29" s="1052"/>
      <c r="D29" s="1052"/>
      <c r="E29" s="1052"/>
      <c r="F29" s="1053"/>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51"/>
      <c r="B31" s="1052"/>
      <c r="C31" s="1052"/>
      <c r="D31" s="1052"/>
      <c r="E31" s="1052"/>
      <c r="F31" s="105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1"/>
      <c r="B32" s="1052"/>
      <c r="C32" s="1052"/>
      <c r="D32" s="1052"/>
      <c r="E32" s="1052"/>
      <c r="F32" s="105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1"/>
      <c r="B33" s="1052"/>
      <c r="C33" s="1052"/>
      <c r="D33" s="1052"/>
      <c r="E33" s="1052"/>
      <c r="F33" s="105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1"/>
      <c r="B34" s="1052"/>
      <c r="C34" s="1052"/>
      <c r="D34" s="1052"/>
      <c r="E34" s="1052"/>
      <c r="F34" s="105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1"/>
      <c r="B35" s="1052"/>
      <c r="C35" s="1052"/>
      <c r="D35" s="1052"/>
      <c r="E35" s="1052"/>
      <c r="F35" s="105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1"/>
      <c r="B36" s="1052"/>
      <c r="C36" s="1052"/>
      <c r="D36" s="1052"/>
      <c r="E36" s="1052"/>
      <c r="F36" s="105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1"/>
      <c r="B37" s="1052"/>
      <c r="C37" s="1052"/>
      <c r="D37" s="1052"/>
      <c r="E37" s="1052"/>
      <c r="F37" s="105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1"/>
      <c r="B38" s="1052"/>
      <c r="C38" s="1052"/>
      <c r="D38" s="1052"/>
      <c r="E38" s="1052"/>
      <c r="F38" s="105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1"/>
      <c r="B39" s="1052"/>
      <c r="C39" s="1052"/>
      <c r="D39" s="1052"/>
      <c r="E39" s="1052"/>
      <c r="F39" s="105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51"/>
      <c r="B42" s="1052"/>
      <c r="C42" s="1052"/>
      <c r="D42" s="1052"/>
      <c r="E42" s="1052"/>
      <c r="F42" s="1053"/>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51"/>
      <c r="B44" s="1052"/>
      <c r="C44" s="1052"/>
      <c r="D44" s="1052"/>
      <c r="E44" s="1052"/>
      <c r="F44" s="105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1"/>
      <c r="B45" s="1052"/>
      <c r="C45" s="1052"/>
      <c r="D45" s="1052"/>
      <c r="E45" s="1052"/>
      <c r="F45" s="105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1"/>
      <c r="B46" s="1052"/>
      <c r="C46" s="1052"/>
      <c r="D46" s="1052"/>
      <c r="E46" s="1052"/>
      <c r="F46" s="105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1"/>
      <c r="B47" s="1052"/>
      <c r="C47" s="1052"/>
      <c r="D47" s="1052"/>
      <c r="E47" s="1052"/>
      <c r="F47" s="105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1"/>
      <c r="B48" s="1052"/>
      <c r="C48" s="1052"/>
      <c r="D48" s="1052"/>
      <c r="E48" s="1052"/>
      <c r="F48" s="105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1"/>
      <c r="B49" s="1052"/>
      <c r="C49" s="1052"/>
      <c r="D49" s="1052"/>
      <c r="E49" s="1052"/>
      <c r="F49" s="105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1"/>
      <c r="B50" s="1052"/>
      <c r="C50" s="1052"/>
      <c r="D50" s="1052"/>
      <c r="E50" s="1052"/>
      <c r="F50" s="105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1"/>
      <c r="B51" s="1052"/>
      <c r="C51" s="1052"/>
      <c r="D51" s="1052"/>
      <c r="E51" s="1052"/>
      <c r="F51" s="105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1"/>
      <c r="B52" s="1052"/>
      <c r="C52" s="1052"/>
      <c r="D52" s="1052"/>
      <c r="E52" s="1052"/>
      <c r="F52" s="105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51"/>
      <c r="B56" s="1052"/>
      <c r="C56" s="1052"/>
      <c r="D56" s="1052"/>
      <c r="E56" s="1052"/>
      <c r="F56" s="1053"/>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51"/>
      <c r="B58" s="1052"/>
      <c r="C58" s="1052"/>
      <c r="D58" s="1052"/>
      <c r="E58" s="1052"/>
      <c r="F58" s="105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1"/>
      <c r="B59" s="1052"/>
      <c r="C59" s="1052"/>
      <c r="D59" s="1052"/>
      <c r="E59" s="1052"/>
      <c r="F59" s="105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1"/>
      <c r="B60" s="1052"/>
      <c r="C60" s="1052"/>
      <c r="D60" s="1052"/>
      <c r="E60" s="1052"/>
      <c r="F60" s="105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1"/>
      <c r="B61" s="1052"/>
      <c r="C61" s="1052"/>
      <c r="D61" s="1052"/>
      <c r="E61" s="1052"/>
      <c r="F61" s="105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1"/>
      <c r="B62" s="1052"/>
      <c r="C62" s="1052"/>
      <c r="D62" s="1052"/>
      <c r="E62" s="1052"/>
      <c r="F62" s="105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1"/>
      <c r="B63" s="1052"/>
      <c r="C63" s="1052"/>
      <c r="D63" s="1052"/>
      <c r="E63" s="1052"/>
      <c r="F63" s="105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1"/>
      <c r="B64" s="1052"/>
      <c r="C64" s="1052"/>
      <c r="D64" s="1052"/>
      <c r="E64" s="1052"/>
      <c r="F64" s="105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1"/>
      <c r="B65" s="1052"/>
      <c r="C65" s="1052"/>
      <c r="D65" s="1052"/>
      <c r="E65" s="1052"/>
      <c r="F65" s="105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1"/>
      <c r="B66" s="1052"/>
      <c r="C66" s="1052"/>
      <c r="D66" s="1052"/>
      <c r="E66" s="1052"/>
      <c r="F66" s="105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51"/>
      <c r="B69" s="1052"/>
      <c r="C69" s="1052"/>
      <c r="D69" s="1052"/>
      <c r="E69" s="1052"/>
      <c r="F69" s="1053"/>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51"/>
      <c r="B71" s="1052"/>
      <c r="C71" s="1052"/>
      <c r="D71" s="1052"/>
      <c r="E71" s="1052"/>
      <c r="F71" s="105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1"/>
      <c r="B72" s="1052"/>
      <c r="C72" s="1052"/>
      <c r="D72" s="1052"/>
      <c r="E72" s="1052"/>
      <c r="F72" s="105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1"/>
      <c r="B73" s="1052"/>
      <c r="C73" s="1052"/>
      <c r="D73" s="1052"/>
      <c r="E73" s="1052"/>
      <c r="F73" s="105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1"/>
      <c r="B74" s="1052"/>
      <c r="C74" s="1052"/>
      <c r="D74" s="1052"/>
      <c r="E74" s="1052"/>
      <c r="F74" s="105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1"/>
      <c r="B75" s="1052"/>
      <c r="C75" s="1052"/>
      <c r="D75" s="1052"/>
      <c r="E75" s="1052"/>
      <c r="F75" s="105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1"/>
      <c r="B76" s="1052"/>
      <c r="C76" s="1052"/>
      <c r="D76" s="1052"/>
      <c r="E76" s="1052"/>
      <c r="F76" s="105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1"/>
      <c r="B77" s="1052"/>
      <c r="C77" s="1052"/>
      <c r="D77" s="1052"/>
      <c r="E77" s="1052"/>
      <c r="F77" s="105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1"/>
      <c r="B78" s="1052"/>
      <c r="C78" s="1052"/>
      <c r="D78" s="1052"/>
      <c r="E78" s="1052"/>
      <c r="F78" s="105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1"/>
      <c r="B79" s="1052"/>
      <c r="C79" s="1052"/>
      <c r="D79" s="1052"/>
      <c r="E79" s="1052"/>
      <c r="F79" s="105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51"/>
      <c r="B82" s="1052"/>
      <c r="C82" s="1052"/>
      <c r="D82" s="1052"/>
      <c r="E82" s="1052"/>
      <c r="F82" s="1053"/>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51"/>
      <c r="B84" s="1052"/>
      <c r="C84" s="1052"/>
      <c r="D84" s="1052"/>
      <c r="E84" s="1052"/>
      <c r="F84" s="105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1"/>
      <c r="B85" s="1052"/>
      <c r="C85" s="1052"/>
      <c r="D85" s="1052"/>
      <c r="E85" s="1052"/>
      <c r="F85" s="105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1"/>
      <c r="B86" s="1052"/>
      <c r="C86" s="1052"/>
      <c r="D86" s="1052"/>
      <c r="E86" s="1052"/>
      <c r="F86" s="105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1"/>
      <c r="B87" s="1052"/>
      <c r="C87" s="1052"/>
      <c r="D87" s="1052"/>
      <c r="E87" s="1052"/>
      <c r="F87" s="105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1"/>
      <c r="B88" s="1052"/>
      <c r="C88" s="1052"/>
      <c r="D88" s="1052"/>
      <c r="E88" s="1052"/>
      <c r="F88" s="105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1"/>
      <c r="B89" s="1052"/>
      <c r="C89" s="1052"/>
      <c r="D89" s="1052"/>
      <c r="E89" s="1052"/>
      <c r="F89" s="105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1"/>
      <c r="B90" s="1052"/>
      <c r="C90" s="1052"/>
      <c r="D90" s="1052"/>
      <c r="E90" s="1052"/>
      <c r="F90" s="105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1"/>
      <c r="B91" s="1052"/>
      <c r="C91" s="1052"/>
      <c r="D91" s="1052"/>
      <c r="E91" s="1052"/>
      <c r="F91" s="105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1"/>
      <c r="B92" s="1052"/>
      <c r="C92" s="1052"/>
      <c r="D92" s="1052"/>
      <c r="E92" s="1052"/>
      <c r="F92" s="105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51"/>
      <c r="B95" s="1052"/>
      <c r="C95" s="1052"/>
      <c r="D95" s="1052"/>
      <c r="E95" s="1052"/>
      <c r="F95" s="1053"/>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51"/>
      <c r="B97" s="1052"/>
      <c r="C97" s="1052"/>
      <c r="D97" s="1052"/>
      <c r="E97" s="1052"/>
      <c r="F97" s="105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1"/>
      <c r="B98" s="1052"/>
      <c r="C98" s="1052"/>
      <c r="D98" s="1052"/>
      <c r="E98" s="1052"/>
      <c r="F98" s="105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1"/>
      <c r="B99" s="1052"/>
      <c r="C99" s="1052"/>
      <c r="D99" s="1052"/>
      <c r="E99" s="1052"/>
      <c r="F99" s="105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1"/>
      <c r="B100" s="1052"/>
      <c r="C100" s="1052"/>
      <c r="D100" s="1052"/>
      <c r="E100" s="1052"/>
      <c r="F100" s="105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1"/>
      <c r="B101" s="1052"/>
      <c r="C101" s="1052"/>
      <c r="D101" s="1052"/>
      <c r="E101" s="1052"/>
      <c r="F101" s="105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1"/>
      <c r="B102" s="1052"/>
      <c r="C102" s="1052"/>
      <c r="D102" s="1052"/>
      <c r="E102" s="1052"/>
      <c r="F102" s="105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1"/>
      <c r="B103" s="1052"/>
      <c r="C103" s="1052"/>
      <c r="D103" s="1052"/>
      <c r="E103" s="1052"/>
      <c r="F103" s="105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1"/>
      <c r="B104" s="1052"/>
      <c r="C104" s="1052"/>
      <c r="D104" s="1052"/>
      <c r="E104" s="1052"/>
      <c r="F104" s="105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1"/>
      <c r="B105" s="1052"/>
      <c r="C105" s="1052"/>
      <c r="D105" s="1052"/>
      <c r="E105" s="1052"/>
      <c r="F105" s="105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51"/>
      <c r="B109" s="1052"/>
      <c r="C109" s="1052"/>
      <c r="D109" s="1052"/>
      <c r="E109" s="1052"/>
      <c r="F109" s="1053"/>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51"/>
      <c r="B111" s="1052"/>
      <c r="C111" s="1052"/>
      <c r="D111" s="1052"/>
      <c r="E111" s="1052"/>
      <c r="F111" s="105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1"/>
      <c r="B112" s="1052"/>
      <c r="C112" s="1052"/>
      <c r="D112" s="1052"/>
      <c r="E112" s="1052"/>
      <c r="F112" s="105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1"/>
      <c r="B113" s="1052"/>
      <c r="C113" s="1052"/>
      <c r="D113" s="1052"/>
      <c r="E113" s="1052"/>
      <c r="F113" s="105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1"/>
      <c r="B114" s="1052"/>
      <c r="C114" s="1052"/>
      <c r="D114" s="1052"/>
      <c r="E114" s="1052"/>
      <c r="F114" s="105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1"/>
      <c r="B115" s="1052"/>
      <c r="C115" s="1052"/>
      <c r="D115" s="1052"/>
      <c r="E115" s="1052"/>
      <c r="F115" s="105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1"/>
      <c r="B116" s="1052"/>
      <c r="C116" s="1052"/>
      <c r="D116" s="1052"/>
      <c r="E116" s="1052"/>
      <c r="F116" s="105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1"/>
      <c r="B117" s="1052"/>
      <c r="C117" s="1052"/>
      <c r="D117" s="1052"/>
      <c r="E117" s="1052"/>
      <c r="F117" s="105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1"/>
      <c r="B118" s="1052"/>
      <c r="C118" s="1052"/>
      <c r="D118" s="1052"/>
      <c r="E118" s="1052"/>
      <c r="F118" s="105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1"/>
      <c r="B119" s="1052"/>
      <c r="C119" s="1052"/>
      <c r="D119" s="1052"/>
      <c r="E119" s="1052"/>
      <c r="F119" s="105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51"/>
      <c r="B122" s="1052"/>
      <c r="C122" s="1052"/>
      <c r="D122" s="1052"/>
      <c r="E122" s="1052"/>
      <c r="F122" s="1053"/>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51"/>
      <c r="B124" s="1052"/>
      <c r="C124" s="1052"/>
      <c r="D124" s="1052"/>
      <c r="E124" s="1052"/>
      <c r="F124" s="105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1"/>
      <c r="B125" s="1052"/>
      <c r="C125" s="1052"/>
      <c r="D125" s="1052"/>
      <c r="E125" s="1052"/>
      <c r="F125" s="105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1"/>
      <c r="B126" s="1052"/>
      <c r="C126" s="1052"/>
      <c r="D126" s="1052"/>
      <c r="E126" s="1052"/>
      <c r="F126" s="105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1"/>
      <c r="B127" s="1052"/>
      <c r="C127" s="1052"/>
      <c r="D127" s="1052"/>
      <c r="E127" s="1052"/>
      <c r="F127" s="105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1"/>
      <c r="B128" s="1052"/>
      <c r="C128" s="1052"/>
      <c r="D128" s="1052"/>
      <c r="E128" s="1052"/>
      <c r="F128" s="105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1"/>
      <c r="B129" s="1052"/>
      <c r="C129" s="1052"/>
      <c r="D129" s="1052"/>
      <c r="E129" s="1052"/>
      <c r="F129" s="105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1"/>
      <c r="B130" s="1052"/>
      <c r="C130" s="1052"/>
      <c r="D130" s="1052"/>
      <c r="E130" s="1052"/>
      <c r="F130" s="105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1"/>
      <c r="B131" s="1052"/>
      <c r="C131" s="1052"/>
      <c r="D131" s="1052"/>
      <c r="E131" s="1052"/>
      <c r="F131" s="105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1"/>
      <c r="B132" s="1052"/>
      <c r="C132" s="1052"/>
      <c r="D132" s="1052"/>
      <c r="E132" s="1052"/>
      <c r="F132" s="105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51"/>
      <c r="B135" s="1052"/>
      <c r="C135" s="1052"/>
      <c r="D135" s="1052"/>
      <c r="E135" s="1052"/>
      <c r="F135" s="1053"/>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51"/>
      <c r="B137" s="1052"/>
      <c r="C137" s="1052"/>
      <c r="D137" s="1052"/>
      <c r="E137" s="1052"/>
      <c r="F137" s="105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1"/>
      <c r="B138" s="1052"/>
      <c r="C138" s="1052"/>
      <c r="D138" s="1052"/>
      <c r="E138" s="1052"/>
      <c r="F138" s="105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1"/>
      <c r="B139" s="1052"/>
      <c r="C139" s="1052"/>
      <c r="D139" s="1052"/>
      <c r="E139" s="1052"/>
      <c r="F139" s="105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1"/>
      <c r="B140" s="1052"/>
      <c r="C140" s="1052"/>
      <c r="D140" s="1052"/>
      <c r="E140" s="1052"/>
      <c r="F140" s="105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1"/>
      <c r="B141" s="1052"/>
      <c r="C141" s="1052"/>
      <c r="D141" s="1052"/>
      <c r="E141" s="1052"/>
      <c r="F141" s="105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1"/>
      <c r="B142" s="1052"/>
      <c r="C142" s="1052"/>
      <c r="D142" s="1052"/>
      <c r="E142" s="1052"/>
      <c r="F142" s="105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1"/>
      <c r="B143" s="1052"/>
      <c r="C143" s="1052"/>
      <c r="D143" s="1052"/>
      <c r="E143" s="1052"/>
      <c r="F143" s="105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1"/>
      <c r="B144" s="1052"/>
      <c r="C144" s="1052"/>
      <c r="D144" s="1052"/>
      <c r="E144" s="1052"/>
      <c r="F144" s="105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1"/>
      <c r="B145" s="1052"/>
      <c r="C145" s="1052"/>
      <c r="D145" s="1052"/>
      <c r="E145" s="1052"/>
      <c r="F145" s="105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51"/>
      <c r="B148" s="1052"/>
      <c r="C148" s="1052"/>
      <c r="D148" s="1052"/>
      <c r="E148" s="1052"/>
      <c r="F148" s="1053"/>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51"/>
      <c r="B150" s="1052"/>
      <c r="C150" s="1052"/>
      <c r="D150" s="1052"/>
      <c r="E150" s="1052"/>
      <c r="F150" s="105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1"/>
      <c r="B151" s="1052"/>
      <c r="C151" s="1052"/>
      <c r="D151" s="1052"/>
      <c r="E151" s="1052"/>
      <c r="F151" s="105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1"/>
      <c r="B152" s="1052"/>
      <c r="C152" s="1052"/>
      <c r="D152" s="1052"/>
      <c r="E152" s="1052"/>
      <c r="F152" s="105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1"/>
      <c r="B153" s="1052"/>
      <c r="C153" s="1052"/>
      <c r="D153" s="1052"/>
      <c r="E153" s="1052"/>
      <c r="F153" s="105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1"/>
      <c r="B154" s="1052"/>
      <c r="C154" s="1052"/>
      <c r="D154" s="1052"/>
      <c r="E154" s="1052"/>
      <c r="F154" s="105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1"/>
      <c r="B155" s="1052"/>
      <c r="C155" s="1052"/>
      <c r="D155" s="1052"/>
      <c r="E155" s="1052"/>
      <c r="F155" s="105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1"/>
      <c r="B156" s="1052"/>
      <c r="C156" s="1052"/>
      <c r="D156" s="1052"/>
      <c r="E156" s="1052"/>
      <c r="F156" s="105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1"/>
      <c r="B157" s="1052"/>
      <c r="C157" s="1052"/>
      <c r="D157" s="1052"/>
      <c r="E157" s="1052"/>
      <c r="F157" s="105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1"/>
      <c r="B158" s="1052"/>
      <c r="C158" s="1052"/>
      <c r="D158" s="1052"/>
      <c r="E158" s="1052"/>
      <c r="F158" s="105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51"/>
      <c r="B162" s="1052"/>
      <c r="C162" s="1052"/>
      <c r="D162" s="1052"/>
      <c r="E162" s="1052"/>
      <c r="F162" s="1053"/>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51"/>
      <c r="B164" s="1052"/>
      <c r="C164" s="1052"/>
      <c r="D164" s="1052"/>
      <c r="E164" s="1052"/>
      <c r="F164" s="105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1"/>
      <c r="B165" s="1052"/>
      <c r="C165" s="1052"/>
      <c r="D165" s="1052"/>
      <c r="E165" s="1052"/>
      <c r="F165" s="105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1"/>
      <c r="B166" s="1052"/>
      <c r="C166" s="1052"/>
      <c r="D166" s="1052"/>
      <c r="E166" s="1052"/>
      <c r="F166" s="105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1"/>
      <c r="B167" s="1052"/>
      <c r="C167" s="1052"/>
      <c r="D167" s="1052"/>
      <c r="E167" s="1052"/>
      <c r="F167" s="105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1"/>
      <c r="B168" s="1052"/>
      <c r="C168" s="1052"/>
      <c r="D168" s="1052"/>
      <c r="E168" s="1052"/>
      <c r="F168" s="105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1"/>
      <c r="B169" s="1052"/>
      <c r="C169" s="1052"/>
      <c r="D169" s="1052"/>
      <c r="E169" s="1052"/>
      <c r="F169" s="105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1"/>
      <c r="B170" s="1052"/>
      <c r="C170" s="1052"/>
      <c r="D170" s="1052"/>
      <c r="E170" s="1052"/>
      <c r="F170" s="105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1"/>
      <c r="B171" s="1052"/>
      <c r="C171" s="1052"/>
      <c r="D171" s="1052"/>
      <c r="E171" s="1052"/>
      <c r="F171" s="105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1"/>
      <c r="B172" s="1052"/>
      <c r="C172" s="1052"/>
      <c r="D172" s="1052"/>
      <c r="E172" s="1052"/>
      <c r="F172" s="105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51"/>
      <c r="B175" s="1052"/>
      <c r="C175" s="1052"/>
      <c r="D175" s="1052"/>
      <c r="E175" s="1052"/>
      <c r="F175" s="1053"/>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51"/>
      <c r="B177" s="1052"/>
      <c r="C177" s="1052"/>
      <c r="D177" s="1052"/>
      <c r="E177" s="1052"/>
      <c r="F177" s="105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1"/>
      <c r="B178" s="1052"/>
      <c r="C178" s="1052"/>
      <c r="D178" s="1052"/>
      <c r="E178" s="1052"/>
      <c r="F178" s="105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1"/>
      <c r="B179" s="1052"/>
      <c r="C179" s="1052"/>
      <c r="D179" s="1052"/>
      <c r="E179" s="1052"/>
      <c r="F179" s="105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1"/>
      <c r="B180" s="1052"/>
      <c r="C180" s="1052"/>
      <c r="D180" s="1052"/>
      <c r="E180" s="1052"/>
      <c r="F180" s="105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1"/>
      <c r="B181" s="1052"/>
      <c r="C181" s="1052"/>
      <c r="D181" s="1052"/>
      <c r="E181" s="1052"/>
      <c r="F181" s="105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1"/>
      <c r="B182" s="1052"/>
      <c r="C182" s="1052"/>
      <c r="D182" s="1052"/>
      <c r="E182" s="1052"/>
      <c r="F182" s="105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1"/>
      <c r="B183" s="1052"/>
      <c r="C183" s="1052"/>
      <c r="D183" s="1052"/>
      <c r="E183" s="1052"/>
      <c r="F183" s="105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1"/>
      <c r="B184" s="1052"/>
      <c r="C184" s="1052"/>
      <c r="D184" s="1052"/>
      <c r="E184" s="1052"/>
      <c r="F184" s="105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1"/>
      <c r="B185" s="1052"/>
      <c r="C185" s="1052"/>
      <c r="D185" s="1052"/>
      <c r="E185" s="1052"/>
      <c r="F185" s="105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51"/>
      <c r="B188" s="1052"/>
      <c r="C188" s="1052"/>
      <c r="D188" s="1052"/>
      <c r="E188" s="1052"/>
      <c r="F188" s="1053"/>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51"/>
      <c r="B190" s="1052"/>
      <c r="C190" s="1052"/>
      <c r="D190" s="1052"/>
      <c r="E190" s="1052"/>
      <c r="F190" s="105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1"/>
      <c r="B191" s="1052"/>
      <c r="C191" s="1052"/>
      <c r="D191" s="1052"/>
      <c r="E191" s="1052"/>
      <c r="F191" s="105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1"/>
      <c r="B192" s="1052"/>
      <c r="C192" s="1052"/>
      <c r="D192" s="1052"/>
      <c r="E192" s="1052"/>
      <c r="F192" s="105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1"/>
      <c r="B193" s="1052"/>
      <c r="C193" s="1052"/>
      <c r="D193" s="1052"/>
      <c r="E193" s="1052"/>
      <c r="F193" s="105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1"/>
      <c r="B194" s="1052"/>
      <c r="C194" s="1052"/>
      <c r="D194" s="1052"/>
      <c r="E194" s="1052"/>
      <c r="F194" s="105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1"/>
      <c r="B195" s="1052"/>
      <c r="C195" s="1052"/>
      <c r="D195" s="1052"/>
      <c r="E195" s="1052"/>
      <c r="F195" s="105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1"/>
      <c r="B196" s="1052"/>
      <c r="C196" s="1052"/>
      <c r="D196" s="1052"/>
      <c r="E196" s="1052"/>
      <c r="F196" s="105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1"/>
      <c r="B197" s="1052"/>
      <c r="C197" s="1052"/>
      <c r="D197" s="1052"/>
      <c r="E197" s="1052"/>
      <c r="F197" s="105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1"/>
      <c r="B198" s="1052"/>
      <c r="C198" s="1052"/>
      <c r="D198" s="1052"/>
      <c r="E198" s="1052"/>
      <c r="F198" s="105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51"/>
      <c r="B201" s="1052"/>
      <c r="C201" s="1052"/>
      <c r="D201" s="1052"/>
      <c r="E201" s="1052"/>
      <c r="F201" s="1053"/>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51"/>
      <c r="B203" s="1052"/>
      <c r="C203" s="1052"/>
      <c r="D203" s="1052"/>
      <c r="E203" s="1052"/>
      <c r="F203" s="105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1"/>
      <c r="B204" s="1052"/>
      <c r="C204" s="1052"/>
      <c r="D204" s="1052"/>
      <c r="E204" s="1052"/>
      <c r="F204" s="105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1"/>
      <c r="B205" s="1052"/>
      <c r="C205" s="1052"/>
      <c r="D205" s="1052"/>
      <c r="E205" s="1052"/>
      <c r="F205" s="105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1"/>
      <c r="B206" s="1052"/>
      <c r="C206" s="1052"/>
      <c r="D206" s="1052"/>
      <c r="E206" s="1052"/>
      <c r="F206" s="105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1"/>
      <c r="B207" s="1052"/>
      <c r="C207" s="1052"/>
      <c r="D207" s="1052"/>
      <c r="E207" s="1052"/>
      <c r="F207" s="105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1"/>
      <c r="B208" s="1052"/>
      <c r="C208" s="1052"/>
      <c r="D208" s="1052"/>
      <c r="E208" s="1052"/>
      <c r="F208" s="105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1"/>
      <c r="B209" s="1052"/>
      <c r="C209" s="1052"/>
      <c r="D209" s="1052"/>
      <c r="E209" s="1052"/>
      <c r="F209" s="105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1"/>
      <c r="B210" s="1052"/>
      <c r="C210" s="1052"/>
      <c r="D210" s="1052"/>
      <c r="E210" s="1052"/>
      <c r="F210" s="105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1"/>
      <c r="B211" s="1052"/>
      <c r="C211" s="1052"/>
      <c r="D211" s="1052"/>
      <c r="E211" s="1052"/>
      <c r="F211" s="105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51"/>
      <c r="B215" s="1052"/>
      <c r="C215" s="1052"/>
      <c r="D215" s="1052"/>
      <c r="E215" s="1052"/>
      <c r="F215" s="1053"/>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51"/>
      <c r="B217" s="1052"/>
      <c r="C217" s="1052"/>
      <c r="D217" s="1052"/>
      <c r="E217" s="1052"/>
      <c r="F217" s="105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1"/>
      <c r="B218" s="1052"/>
      <c r="C218" s="1052"/>
      <c r="D218" s="1052"/>
      <c r="E218" s="1052"/>
      <c r="F218" s="105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1"/>
      <c r="B219" s="1052"/>
      <c r="C219" s="1052"/>
      <c r="D219" s="1052"/>
      <c r="E219" s="1052"/>
      <c r="F219" s="105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1"/>
      <c r="B220" s="1052"/>
      <c r="C220" s="1052"/>
      <c r="D220" s="1052"/>
      <c r="E220" s="1052"/>
      <c r="F220" s="105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1"/>
      <c r="B221" s="1052"/>
      <c r="C221" s="1052"/>
      <c r="D221" s="1052"/>
      <c r="E221" s="1052"/>
      <c r="F221" s="105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1"/>
      <c r="B222" s="1052"/>
      <c r="C222" s="1052"/>
      <c r="D222" s="1052"/>
      <c r="E222" s="1052"/>
      <c r="F222" s="105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1"/>
      <c r="B223" s="1052"/>
      <c r="C223" s="1052"/>
      <c r="D223" s="1052"/>
      <c r="E223" s="1052"/>
      <c r="F223" s="105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1"/>
      <c r="B224" s="1052"/>
      <c r="C224" s="1052"/>
      <c r="D224" s="1052"/>
      <c r="E224" s="1052"/>
      <c r="F224" s="105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1"/>
      <c r="B225" s="1052"/>
      <c r="C225" s="1052"/>
      <c r="D225" s="1052"/>
      <c r="E225" s="1052"/>
      <c r="F225" s="105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51"/>
      <c r="B228" s="1052"/>
      <c r="C228" s="1052"/>
      <c r="D228" s="1052"/>
      <c r="E228" s="1052"/>
      <c r="F228" s="1053"/>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51"/>
      <c r="B230" s="1052"/>
      <c r="C230" s="1052"/>
      <c r="D230" s="1052"/>
      <c r="E230" s="1052"/>
      <c r="F230" s="105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1"/>
      <c r="B231" s="1052"/>
      <c r="C231" s="1052"/>
      <c r="D231" s="1052"/>
      <c r="E231" s="1052"/>
      <c r="F231" s="105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1"/>
      <c r="B232" s="1052"/>
      <c r="C232" s="1052"/>
      <c r="D232" s="1052"/>
      <c r="E232" s="1052"/>
      <c r="F232" s="105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1"/>
      <c r="B233" s="1052"/>
      <c r="C233" s="1052"/>
      <c r="D233" s="1052"/>
      <c r="E233" s="1052"/>
      <c r="F233" s="105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1"/>
      <c r="B234" s="1052"/>
      <c r="C234" s="1052"/>
      <c r="D234" s="1052"/>
      <c r="E234" s="1052"/>
      <c r="F234" s="105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1"/>
      <c r="B235" s="1052"/>
      <c r="C235" s="1052"/>
      <c r="D235" s="1052"/>
      <c r="E235" s="1052"/>
      <c r="F235" s="105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1"/>
      <c r="B236" s="1052"/>
      <c r="C236" s="1052"/>
      <c r="D236" s="1052"/>
      <c r="E236" s="1052"/>
      <c r="F236" s="105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1"/>
      <c r="B237" s="1052"/>
      <c r="C237" s="1052"/>
      <c r="D237" s="1052"/>
      <c r="E237" s="1052"/>
      <c r="F237" s="105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1"/>
      <c r="B238" s="1052"/>
      <c r="C238" s="1052"/>
      <c r="D238" s="1052"/>
      <c r="E238" s="1052"/>
      <c r="F238" s="105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51"/>
      <c r="B241" s="1052"/>
      <c r="C241" s="1052"/>
      <c r="D241" s="1052"/>
      <c r="E241" s="1052"/>
      <c r="F241" s="1053"/>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51"/>
      <c r="B243" s="1052"/>
      <c r="C243" s="1052"/>
      <c r="D243" s="1052"/>
      <c r="E243" s="1052"/>
      <c r="F243" s="105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1"/>
      <c r="B244" s="1052"/>
      <c r="C244" s="1052"/>
      <c r="D244" s="1052"/>
      <c r="E244" s="1052"/>
      <c r="F244" s="105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1"/>
      <c r="B245" s="1052"/>
      <c r="C245" s="1052"/>
      <c r="D245" s="1052"/>
      <c r="E245" s="1052"/>
      <c r="F245" s="105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1"/>
      <c r="B246" s="1052"/>
      <c r="C246" s="1052"/>
      <c r="D246" s="1052"/>
      <c r="E246" s="1052"/>
      <c r="F246" s="105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1"/>
      <c r="B247" s="1052"/>
      <c r="C247" s="1052"/>
      <c r="D247" s="1052"/>
      <c r="E247" s="1052"/>
      <c r="F247" s="105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1"/>
      <c r="B248" s="1052"/>
      <c r="C248" s="1052"/>
      <c r="D248" s="1052"/>
      <c r="E248" s="1052"/>
      <c r="F248" s="105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1"/>
      <c r="B249" s="1052"/>
      <c r="C249" s="1052"/>
      <c r="D249" s="1052"/>
      <c r="E249" s="1052"/>
      <c r="F249" s="105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1"/>
      <c r="B250" s="1052"/>
      <c r="C250" s="1052"/>
      <c r="D250" s="1052"/>
      <c r="E250" s="1052"/>
      <c r="F250" s="105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1"/>
      <c r="B251" s="1052"/>
      <c r="C251" s="1052"/>
      <c r="D251" s="1052"/>
      <c r="E251" s="1052"/>
      <c r="F251" s="105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51"/>
      <c r="B254" s="1052"/>
      <c r="C254" s="1052"/>
      <c r="D254" s="1052"/>
      <c r="E254" s="1052"/>
      <c r="F254" s="1053"/>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51"/>
      <c r="B256" s="1052"/>
      <c r="C256" s="1052"/>
      <c r="D256" s="1052"/>
      <c r="E256" s="1052"/>
      <c r="F256" s="105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1"/>
      <c r="B257" s="1052"/>
      <c r="C257" s="1052"/>
      <c r="D257" s="1052"/>
      <c r="E257" s="1052"/>
      <c r="F257" s="105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1"/>
      <c r="B258" s="1052"/>
      <c r="C258" s="1052"/>
      <c r="D258" s="1052"/>
      <c r="E258" s="1052"/>
      <c r="F258" s="105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1"/>
      <c r="B259" s="1052"/>
      <c r="C259" s="1052"/>
      <c r="D259" s="1052"/>
      <c r="E259" s="1052"/>
      <c r="F259" s="105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1"/>
      <c r="B260" s="1052"/>
      <c r="C260" s="1052"/>
      <c r="D260" s="1052"/>
      <c r="E260" s="1052"/>
      <c r="F260" s="105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1"/>
      <c r="B261" s="1052"/>
      <c r="C261" s="1052"/>
      <c r="D261" s="1052"/>
      <c r="E261" s="1052"/>
      <c r="F261" s="105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1"/>
      <c r="B262" s="1052"/>
      <c r="C262" s="1052"/>
      <c r="D262" s="1052"/>
      <c r="E262" s="1052"/>
      <c r="F262" s="105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1"/>
      <c r="B263" s="1052"/>
      <c r="C263" s="1052"/>
      <c r="D263" s="1052"/>
      <c r="E263" s="1052"/>
      <c r="F263" s="105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1"/>
      <c r="B264" s="1052"/>
      <c r="C264" s="1052"/>
      <c r="D264" s="1052"/>
      <c r="E264" s="1052"/>
      <c r="F264" s="105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2020-05-01T00:16:01Z</cp:lastPrinted>
  <dcterms:created xsi:type="dcterms:W3CDTF">2012-03-13T00:50:25Z</dcterms:created>
  <dcterms:modified xsi:type="dcterms:W3CDTF">2020-10-27T05:39:35Z</dcterms:modified>
</cp:coreProperties>
</file>