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⑯施策Ⅶ－３　国際機関を通じた地球規模の諸問題に係る国際貢献\"/>
    </mc:Choice>
  </mc:AlternateContent>
  <bookViews>
    <workbookView xWindow="7140" yWindow="780" windowWidth="13185" windowHeight="117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<sst xmlns="http://schemas.openxmlformats.org/spreadsheetml/2006/main" count="2840" uniqueCount="635">
  <si>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</si>
  <si>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</si>
  <si>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</si>
  <si>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</si>
  <si>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</si>
  <si>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</si>
  <si>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</si>
  <si>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</si>
  <si>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</si>
  <si>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</si>
  <si>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</si>
  <si>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</si>
  <si>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</si>
  <si>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</si>
  <si>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</si>
  <si>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</si>
  <si>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</si>
  <si>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</si>
  <si>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</si>
  <si>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</si>
  <si>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</si>
  <si>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</si>
  <si>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</si>
  <si>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</si>
  <si>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</si>
  <si>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</si>
  <si>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</si>
  <si>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</si>
  <si>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</si>
  <si>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</si>
  <si>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</si>
  <si>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</si>
  <si>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</si>
  <si>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</si>
  <si>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</si>
  <si>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</si>
  <si>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</si>
  <si>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</si>
  <si>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</si>
  <si>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</si>
  <si>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</si>
  <si>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</si>
  <si>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</si>
  <si>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</si>
  <si>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</si>
  <si>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</si>
  <si>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</si>
  <si>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</si>
  <si>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</si>
  <si>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</si>
  <si>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</si>
  <si>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</si>
  <si>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</si>
  <si>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</si>
  <si>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</si>
  <si>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</si>
  <si>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</si>
  <si>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</si>
  <si>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</si>
  <si>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</si>
  <si>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</si>
  <si>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</si>
  <si>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</si>
  <si>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</si>
  <si>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</si>
  <si>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</si>
  <si>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</si>
  <si>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</si>
  <si>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</si>
  <si>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</si>
  <si>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</si>
  <si>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</si>
  <si>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</si>
  <si>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</si>
  <si>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</si>
  <si>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</si>
  <si>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</si>
  <si>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</si>
  <si>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</si>
  <si>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</si>
  <si>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</si>
  <si>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</si>
  <si>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</si>
  <si>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</si>
  <si>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</si>
  <si>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</si>
  <si>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</si>
  <si>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</si>
  <si>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</si>
  <si>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</si>
  <si>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</si>
  <si>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</si>
  <si>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</si>
  <si>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</si>
  <si>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</si>
  <si>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</si>
  <si>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</si>
  <si>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</si>
  <si>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</si>
  <si>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</si>
  <si>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</si>
  <si>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</si>
  <si>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</si>
  <si>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</si>
  <si>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</si>
  <si>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</si>
  <si>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</si>
  <si>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</si>
  <si>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</si>
  <si>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</si>
  <si>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</si>
  <si>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</si>
  <si>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</si>
  <si>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</si>
  <si>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</si>
  <si>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</si>
  <si>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</si>
  <si>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</si>
  <si>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</si>
  <si>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</si>
  <si>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</si>
  <si>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</si>
  <si>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</si>
  <si>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</si>
  <si>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</si>
  <si>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</si>
  <si>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</si>
  <si>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</si>
  <si>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</si>
  <si>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</si>
  <si>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</si>
  <si>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</si>
  <si>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</si>
  <si>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</si>
  <si>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</si>
  <si>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</si>
  <si>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</si>
  <si>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</si>
  <si>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</si>
  <si>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</si>
  <si>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</si>
  <si>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</si>
  <si>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</si>
  <si>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</si>
  <si>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</si>
  <si>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</si>
  <si>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</si>
  <si>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</si>
  <si>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</si>
  <si>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</si>
  <si>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</si>
  <si>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</si>
  <si>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</si>
  <si>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</si>
  <si>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</si>
  <si>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</si>
  <si>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</si>
  <si>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</si>
  <si>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</si>
  <si>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</si>
  <si>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</si>
  <si>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</si>
  <si>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</si>
  <si>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</si>
  <si>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</si>
  <si>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</si>
  <si>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</si>
  <si>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</si>
  <si>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</si>
  <si>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</si>
  <si>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</si>
  <si>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</si>
  <si>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</si>
  <si>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</si>
  <si>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</si>
  <si>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</si>
  <si>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</si>
  <si>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</si>
  <si>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</si>
  <si>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</si>
  <si>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</si>
  <si>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</si>
  <si>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</si>
  <si>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</si>
  <si>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</si>
  <si>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</si>
  <si>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</si>
  <si>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</si>
  <si>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</si>
  <si>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</si>
  <si>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</si>
  <si>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</si>
  <si>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</si>
  <si>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</si>
  <si>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</si>
  <si>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</si>
  <si>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</si>
  <si>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</si>
  <si>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</si>
  <si>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</si>
  <si>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</si>
  <si>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</si>
  <si>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</si>
  <si>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</si>
  <si>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</si>
  <si>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</si>
  <si>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</si>
  <si>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</si>
  <si>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</si>
  <si>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</si>
  <si>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</si>
  <si>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</si>
  <si>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</si>
  <si>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</si>
  <si>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</si>
  <si>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</si>
  <si>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</si>
  <si>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</si>
  <si>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</si>
  <si>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</si>
  <si>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</si>
  <si>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</si>
  <si>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</si>
  <si>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</si>
  <si>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</si>
  <si>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</si>
  <si>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</si>
  <si>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</si>
  <si>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</si>
  <si>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</si>
  <si>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</si>
  <si>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</si>
  <si>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</si>
  <si>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</si>
  <si>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</si>
  <si>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</si>
  <si>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</si>
  <si>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</si>
  <si>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</si>
  <si>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</si>
  <si>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</si>
  <si>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</si>
  <si>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</si>
  <si>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</si>
  <si>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</si>
  <si>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</si>
  <si>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</si>
  <si>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</si>
  <si>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</si>
  <si>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</si>
  <si>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</si>
  <si>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</si>
  <si>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</si>
  <si>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</si>
  <si>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</si>
  <si>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</si>
  <si>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</si>
  <si>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</si>
  <si>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</si>
  <si>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</si>
  <si>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</si>
  <si>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</si>
  <si>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</si>
  <si>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</si>
  <si>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</si>
  <si>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</si>
  <si>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</si>
  <si>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</si>
  <si>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</si>
  <si>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</si>
  <si>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</si>
  <si>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</si>
  <si>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</si>
  <si>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</si>
  <si>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</si>
  <si>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</si>
  <si>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</si>
  <si>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</si>
  <si>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</si>
  <si>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</si>
  <si>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</si>
  <si>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</si>
  <si>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</si>
  <si>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</si>
  <si>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</si>
  <si>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</si>
  <si>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</si>
  <si>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</si>
  <si>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</si>
  <si>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</si>
  <si>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</si>
  <si>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</si>
  <si>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</si>
  <si>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</si>
  <si>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</si>
  <si>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</si>
  <si>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</si>
  <si>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</si>
  <si>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</si>
  <si>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</si>
  <si>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</si>
  <si>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</si>
  <si>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</si>
  <si>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</si>
  <si>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</si>
  <si>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</si>
  <si>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</si>
  <si>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</si>
  <si>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</si>
  <si>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</si>
  <si>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</si>
  <si>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</si>
  <si>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</si>
  <si>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</si>
  <si>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</si>
  <si>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</si>
  <si>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</si>
  <si>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</si>
  <si>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</si>
  <si>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</si>
  <si>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</si>
  <si>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</si>
  <si>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</si>
  <si>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</si>
  <si>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</si>
  <si>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</si>
  <si>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</si>
  <si>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</si>
  <si>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</si>
  <si>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</si>
  <si>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</si>
  <si>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</si>
  <si>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</si>
  <si>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</si>
  <si>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</si>
  <si>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</si>
  <si>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</si>
  <si>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</si>
  <si>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</si>
  <si>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</si>
  <si>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</si>
  <si>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</si>
  <si>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</si>
  <si>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</si>
  <si>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</si>
  <si>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</si>
  <si>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</si>
  <si>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</si>
  <si>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</si>
  <si>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</si>
  <si>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</si>
  <si>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</si>
  <si>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</si>
  <si>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</si>
  <si>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</si>
  <si>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</si>
  <si>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</si>
  <si>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</si>
  <si>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</si>
  <si>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</si>
  <si>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</si>
  <si>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</si>
  <si>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</si>
  <si>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</si>
  <si>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</si>
  <si>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</si>
  <si>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</si>
  <si>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</si>
  <si>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</si>
  <si>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</si>
  <si>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</si>
  <si>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</si>
  <si>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</si>
  <si>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</si>
  <si>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</si>
  <si>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</si>
  <si>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</si>
  <si>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</si>
  <si>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</si>
  <si>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</si>
  <si>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</si>
  <si>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</si>
  <si>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</si>
  <si>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</si>
  <si>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</si>
  <si>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</si>
  <si>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</si>
  <si>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</si>
  <si>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</si>
  <si>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</si>
  <si>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</si>
  <si>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</si>
  <si>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</si>
  <si>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</si>
  <si>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</si>
  <si>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</si>
  <si>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</si>
  <si>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</si>
  <si>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</si>
  <si>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</si>
  <si>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</si>
  <si>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</si>
  <si>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</si>
  <si>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</si>
  <si>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</si>
  <si>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</si>
  <si>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</si>
  <si>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</si>
  <si>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</si>
  <si>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</si>
  <si>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</si>
  <si>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</si>
  <si>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</si>
  <si>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</si>
  <si>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</si>
  <si>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</si>
  <si>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</si>
  <si>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</si>
  <si>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</si>
  <si>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</si>
  <si>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</si>
  <si>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</si>
  <si>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</si>
  <si>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</si>
  <si>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</si>
  <si>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</si>
  <si>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</si>
  <si>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</si>
  <si>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</si>
  <si>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</si>
  <si>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</si>
  <si>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</si>
  <si>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</si>
  <si>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</si>
  <si>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</si>
  <si>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</si>
  <si>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</si>
  <si>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</si>
  <si>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</si>
  <si>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</si>
  <si>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</si>
  <si>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</si>
  <si>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</si>
  <si>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</si>
  <si>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</si>
  <si>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</si>
  <si>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</si>
  <si>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</si>
  <si>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</si>
  <si>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</si>
  <si>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</si>
  <si>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</si>
  <si>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</si>
  <si>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</si>
  <si>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</si>
  <si>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</si>
  <si>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</si>
  <si>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</si>
  <si>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</si>
  <si>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</si>
  <si>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</si>
  <si>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</si>
  <si>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</si>
  <si>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</si>
  <si>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</si>
  <si>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</si>
  <si>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</si>
  <si>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</si>
  <si>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</si>
  <si>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</si>
  <si>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</si>
  <si>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</si>
  <si>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</si>
  <si>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</si>
  <si>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</si>
  <si>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</si>
  <si>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</si>
  <si>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</si>
  <si>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</si>
  <si>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</si>
  <si>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</si>
  <si>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</si>
  <si>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</si>
  <si>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</si>
  <si>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</si>
  <si>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</si>
  <si>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</si>
  <si>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</si>
  <si>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</si>
  <si>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</si>
  <si>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</si>
  <si>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</si>
  <si>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</si>
  <si>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</si>
  <si>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</si>
  <si>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</si>
  <si>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</si>
  <si>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</si>
  <si>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</si>
  <si>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</si>
  <si>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</si>
  <si>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</si>
  <si>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</si>
  <si>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</si>
  <si>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</si>
  <si>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</si>
  <si>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</si>
  <si>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</si>
  <si>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</si>
  <si>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</si>
  <si>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</si>
  <si>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</si>
  <si>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</si>
  <si>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</si>
  <si>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</si>
  <si>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</si>
  <si>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</si>
  <si>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</si>
  <si>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</si>
  <si>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</si>
  <si>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</si>
  <si>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</si>
  <si>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</si>
  <si>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</si>
  <si>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</si>
  <si>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</si>
  <si>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</si>
  <si>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</si>
  <si>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</si>
  <si>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</si>
  <si>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</si>
  <si>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</si>
  <si>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</si>
  <si>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</si>
  <si>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</si>
  <si>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</si>
  <si>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</si>
  <si>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</si>
  <si>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</si>
  <si>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</si>
  <si>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</si>
  <si>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</si>
  <si>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</si>
  <si>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</si>
  <si>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</si>
  <si>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</si>
  <si>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</si>
  <si>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</si>
  <si>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</si>
  <si>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</si>
  <si>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</si>
  <si>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</si>
  <si>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</si>
  <si>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</si>
  <si>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</si>
  <si>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</si>
  <si>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</si>
  <si>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</si>
  <si>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</si>
  <si>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</si>
  <si>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</si>
  <si>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</si>
  <si>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</si>
  <si>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</si>
  <si>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野生動植物取引規制条約信託基金拠出金（義務的拠出金）</t>
    <phoneticPr fontId="5"/>
  </si>
  <si>
    <t>国際協力局</t>
    <phoneticPr fontId="5"/>
  </si>
  <si>
    <t>地球環境課</t>
    <phoneticPr fontId="5"/>
  </si>
  <si>
    <t>○</t>
  </si>
  <si>
    <t>外務省設置法第4条第3号</t>
    <phoneticPr fontId="5"/>
  </si>
  <si>
    <t>ワシントン条約第１１条３．（ａ）</t>
    <phoneticPr fontId="5"/>
  </si>
  <si>
    <t>野生動植物取引規制条約信託基金拠出金</t>
    <phoneticPr fontId="5"/>
  </si>
  <si>
    <t>ワシントン条約締約国会議における決議及び決定を採択することによってワシントン条約の下での規範作りを推進する。</t>
    <phoneticPr fontId="5"/>
  </si>
  <si>
    <t>締約国会議の決議及び決定数</t>
    <phoneticPr fontId="5"/>
  </si>
  <si>
    <t>人</t>
    <rPh sb="0" eb="1">
      <t>ニン</t>
    </rPh>
    <phoneticPr fontId="5"/>
  </si>
  <si>
    <t>-</t>
  </si>
  <si>
    <t>-</t>
    <phoneticPr fontId="5"/>
  </si>
  <si>
    <t xml:space="preserve">事務局に一定割合の邦人職員（専門職以上）を確保する。 </t>
    <phoneticPr fontId="5"/>
  </si>
  <si>
    <t>我が方在ジュネーブ国際機関代表部が条約事務局から情報を得て取りまとめた資料に基づく。</t>
    <phoneticPr fontId="5"/>
  </si>
  <si>
    <t>森下　興</t>
    <rPh sb="0" eb="2">
      <t>モリシタ</t>
    </rPh>
    <rPh sb="3" eb="4">
      <t>オコ</t>
    </rPh>
    <phoneticPr fontId="5"/>
  </si>
  <si>
    <t>４２</t>
    <phoneticPr fontId="5"/>
  </si>
  <si>
    <t>３２</t>
    <phoneticPr fontId="5"/>
  </si>
  <si>
    <t>締約国会議及び常設委員会で準備された会議文書・情報文書の数（３年に１度の締約国会議開催年には1.5倍近い会議文書が準備される。次回は令和４年を予定）。</t>
    <rPh sb="63" eb="65">
      <t>ジカイ</t>
    </rPh>
    <rPh sb="66" eb="68">
      <t>レイワ</t>
    </rPh>
    <rPh sb="69" eb="70">
      <t>ネン</t>
    </rPh>
    <rPh sb="71" eb="73">
      <t>ヨテイ</t>
    </rPh>
    <phoneticPr fontId="5"/>
  </si>
  <si>
    <t>本</t>
    <rPh sb="0" eb="1">
      <t>ホン</t>
    </rPh>
    <phoneticPr fontId="5"/>
  </si>
  <si>
    <t>拠出金　／　締約国会議及び常設委員会で準備された会議文書・情報文書の数　　　　　　　　　　　　　</t>
    <phoneticPr fontId="5"/>
  </si>
  <si>
    <t>64/171</t>
  </si>
  <si>
    <t>65/197</t>
  </si>
  <si>
    <t>64/248</t>
    <phoneticPr fontId="5"/>
  </si>
  <si>
    <t>0.26</t>
    <phoneticPr fontId="5"/>
  </si>
  <si>
    <t>施策Ⅶ－３　国際機関を通じた地球規模の諸問題に係る国際貢献</t>
    <phoneticPr fontId="5"/>
  </si>
  <si>
    <t>条約の事業は絶滅のおそれのある野生動植物の保護及び輸出入規制に関するもので，国民のニーズに直接関わるものである。</t>
    <phoneticPr fontId="5"/>
  </si>
  <si>
    <t>条約に基づく拠出であり、中央政府以外には担えない。</t>
    <phoneticPr fontId="5"/>
  </si>
  <si>
    <t>‐</t>
  </si>
  <si>
    <t>無</t>
  </si>
  <si>
    <t>常設委や締約国会議で決算内容がチェックされており問題ない。</t>
    <phoneticPr fontId="5"/>
  </si>
  <si>
    <t>事務局の事業計画は締約国会議で審議・承認プロセスを経て決定されている。</t>
    <phoneticPr fontId="5"/>
  </si>
  <si>
    <t>活動実績としての会議で議論されている提案数は十分である。</t>
    <phoneticPr fontId="5"/>
  </si>
  <si>
    <t>見込みに見合った活動が行われている。</t>
    <phoneticPr fontId="5"/>
  </si>
  <si>
    <t>締約国会議の決議・決定は、締約国に対する規範として効力を有している。</t>
    <phoneticPr fontId="5"/>
  </si>
  <si>
    <t>５７</t>
    <phoneticPr fontId="5"/>
  </si>
  <si>
    <t>２１７</t>
    <phoneticPr fontId="5"/>
  </si>
  <si>
    <t>０２６１</t>
    <phoneticPr fontId="5"/>
  </si>
  <si>
    <t>２５５</t>
    <phoneticPr fontId="5"/>
  </si>
  <si>
    <t>２１３</t>
    <phoneticPr fontId="5"/>
  </si>
  <si>
    <t>２１２</t>
    <phoneticPr fontId="5"/>
  </si>
  <si>
    <t>２７３</t>
    <phoneticPr fontId="5"/>
  </si>
  <si>
    <t>野生動植物取引規制条約事務局</t>
    <rPh sb="0" eb="2">
      <t>ヤセイ</t>
    </rPh>
    <rPh sb="2" eb="5">
      <t>ドウショクブツ</t>
    </rPh>
    <rPh sb="5" eb="7">
      <t>トリヒキ</t>
    </rPh>
    <rPh sb="7" eb="9">
      <t>キセイ</t>
    </rPh>
    <rPh sb="9" eb="11">
      <t>ジョウヤク</t>
    </rPh>
    <rPh sb="11" eb="14">
      <t>ジムキョク</t>
    </rPh>
    <phoneticPr fontId="5"/>
  </si>
  <si>
    <t>-</t>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</si>
  <si>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</si>
  <si>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t>
    <phoneticPr fontId="5"/>
  </si>
  <si>
    <t>-</t>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</si>
  <si>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</si>
  <si>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</si>
  <si>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</si>
  <si>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t>
    <phoneticPr fontId="5"/>
  </si>
  <si>
    <t>-</t>
    <phoneticPr fontId="5"/>
  </si>
  <si>
    <t>-</t>
    <phoneticPr fontId="5"/>
  </si>
  <si>
    <t>-</t>
    <phoneticPr fontId="5"/>
  </si>
  <si>
    <t>-</t>
    <phoneticPr fontId="5"/>
  </si>
  <si>
    <t>-</t>
    <phoneticPr fontId="5"/>
  </si>
  <si>
    <t>-</t>
    <phoneticPr fontId="5"/>
  </si>
  <si>
    <t>外部有識者の点検対象外である。</t>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</si>
  <si>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野生動植物の種の保全及び持続可能な利用の確保を促進していく。</t>
    <rPh sb="94" eb="96">
      <t>ヤセイ</t>
    </rPh>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</si>
  <si>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</si>
  <si>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ワシントン条約事務局ウェブサイト上に掲載されている、採択された締約国会議での決議及び決定の数。</t>
    <phoneticPr fontId="5"/>
  </si>
  <si>
    <t xml:space="preserve">日本再興戦略に掲げた国連関係機関の邦人職員数の目標（3.1%)に基づく（事務局は14名の専門職以上の職員から構成されるため，目標値は1名）。（なお、幹部職員については、枠が少ないため、目標設定は困難。） </t>
    <phoneticPr fontId="5"/>
  </si>
  <si>
    <t>基本目標Ⅶ　分担金・拠出金：国際機関等を通じて我が国の国際貢献を拡充し、日本にとって望ましい国際環境を確保すること</t>
    <phoneticPr fontId="5"/>
  </si>
  <si>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phoneticPr fontId="5"/>
  </si>
  <si>
    <t>類似の事業は見られず、条約によってのみ達成可能な適切な事業であり、複数省庁間にまたがるため優先順位も高い。</t>
    <phoneticPr fontId="5"/>
  </si>
  <si>
    <t>締約国の分担金は国連分担率に準じており、妥当。</t>
    <phoneticPr fontId="5"/>
  </si>
  <si>
    <t>所定の手続に従っており、問題ない。</t>
    <phoneticPr fontId="5"/>
  </si>
  <si>
    <t>事務局は、人件費や事務局関連経費の節減に努めており、特段の問題は無い。</t>
    <phoneticPr fontId="5"/>
  </si>
  <si>
    <t>我が国は、締約国会議の予算小委員会においてほかの締約国と共に事務局の運営予算が安易に増額されないよう厳しく精査してきており、前回の締約国会議においては、大幅な予算増加を阻止した。引き続き予算の効率性及び透明性向上のため締約国会議等において厳しく監視していく。</t>
    <rPh sb="62" eb="64">
      <t>ゼンカイ</t>
    </rPh>
    <rPh sb="65" eb="67">
      <t>テイヤク</t>
    </rPh>
    <rPh sb="67" eb="68">
      <t>コク</t>
    </rPh>
    <rPh sb="68" eb="70">
      <t>カイギ</t>
    </rPh>
    <rPh sb="76" eb="78">
      <t>オオハバ</t>
    </rPh>
    <rPh sb="79" eb="81">
      <t>ヨサン</t>
    </rPh>
    <rPh sb="81" eb="83">
      <t>ゾウカ</t>
    </rPh>
    <rPh sb="84" eb="86">
      <t>ソシ</t>
    </rPh>
    <phoneticPr fontId="5"/>
  </si>
  <si>
    <t>拠出金が効果的に活用されるよう、引き続き適正な執行管理に努める。</t>
    <phoneticPr fontId="5"/>
  </si>
  <si>
    <t>締約国会議等の機会を通じて条約の運営状況を精査し，拠出金をより一層効果的・効率的に活用できる事業計画や予算の策定を求めていく。</t>
    <phoneticPr fontId="5"/>
  </si>
  <si>
    <t>米貨建てでは同額。</t>
    <rPh sb="0" eb="2">
      <t>ベイカ</t>
    </rPh>
    <rPh sb="2" eb="3">
      <t>ダ</t>
    </rPh>
    <rPh sb="6" eb="8">
      <t>ドウガク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</si>
</sst>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128717</xdr:colOff>
      <xdr:row>741</xdr:row>
      <xdr:rowOff>77230</xdr:rowOff>
    </xdr:from>
    <xdr:to>
      <xdr:col>36</xdr:col>
      <xdr:colOff>30781</xdr:colOff>
      <xdr:row>743</xdr:row>
      <xdr:rowOff>278871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47636" y="37250473"/>
          <a:ext cx="3197199" cy="8967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64</a:t>
          </a:r>
          <a:r>
            <a:rPr kumimoji="1" lang="ja-JP" altLang="en-US" sz="2000" baseline="0"/>
            <a:t>百万</a:t>
          </a:r>
          <a:r>
            <a:rPr kumimoji="1" lang="ja-JP" altLang="en-US" sz="2000"/>
            <a:t>円</a:t>
          </a:r>
          <a:endParaRPr kumimoji="1" lang="en-US" altLang="ja-JP" sz="2000"/>
        </a:p>
      </xdr:txBody>
    </xdr:sp>
    <xdr:clientData/>
  </xdr:twoCellAnchor>
  <xdr:twoCellAnchor>
    <xdr:from>
      <xdr:col>19</xdr:col>
      <xdr:colOff>64358</xdr:colOff>
      <xdr:row>744</xdr:row>
      <xdr:rowOff>0</xdr:rowOff>
    </xdr:from>
    <xdr:to>
      <xdr:col>36</xdr:col>
      <xdr:colOff>192302</xdr:colOff>
      <xdr:row>746</xdr:row>
      <xdr:rowOff>3380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977331" y="38215845"/>
          <a:ext cx="3629025" cy="6984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twoCellAnchor>
    <xdr:from>
      <xdr:col>23</xdr:col>
      <xdr:colOff>90101</xdr:colOff>
      <xdr:row>746</xdr:row>
      <xdr:rowOff>102973</xdr:rowOff>
    </xdr:from>
    <xdr:to>
      <xdr:col>23</xdr:col>
      <xdr:colOff>90102</xdr:colOff>
      <xdr:row>749</xdr:row>
      <xdr:rowOff>172076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4826858" y="39013885"/>
          <a:ext cx="1" cy="111170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25743</xdr:colOff>
      <xdr:row>746</xdr:row>
      <xdr:rowOff>51487</xdr:rowOff>
    </xdr:from>
    <xdr:to>
      <xdr:col>33</xdr:col>
      <xdr:colOff>35269</xdr:colOff>
      <xdr:row>749</xdr:row>
      <xdr:rowOff>75687</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6821959" y="38962399"/>
          <a:ext cx="9526" cy="1066802"/>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37</xdr:col>
      <xdr:colOff>167332</xdr:colOff>
      <xdr:row>746</xdr:row>
      <xdr:rowOff>193075</xdr:rowOff>
    </xdr:from>
    <xdr:ext cx="2037069" cy="75931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87332" y="39103987"/>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oneCellAnchor>
    <xdr:from>
      <xdr:col>12</xdr:col>
      <xdr:colOff>0</xdr:colOff>
      <xdr:row>747</xdr:row>
      <xdr:rowOff>0</xdr:rowOff>
    </xdr:from>
    <xdr:ext cx="954107" cy="42582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471351" y="39258446"/>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twoCellAnchor>
    <xdr:from>
      <xdr:col>20</xdr:col>
      <xdr:colOff>193074</xdr:colOff>
      <xdr:row>749</xdr:row>
      <xdr:rowOff>321790</xdr:rowOff>
    </xdr:from>
    <xdr:to>
      <xdr:col>36</xdr:col>
      <xdr:colOff>189507</xdr:colOff>
      <xdr:row>753</xdr:row>
      <xdr:rowOff>167184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11993" y="40275304"/>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64</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305</v>
      </c>
      <c r="AT2" s="972"/>
      <c r="AU2" s="972"/>
      <c r="AV2" s="51" t="str">
        <f>IF(AW2="", "", "-")</f>
        <v/>
      </c>
      <c r="AW2" s="916"/>
      <c r="AX2" s="916"/>
    </row>
    <row r="3" spans="1:50" ht="21" customHeight="1" thickBot="1" x14ac:dyDescent="0.2">
      <c r="A3" s="872" t="s">
        <v>431</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563</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564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494</v>
      </c>
      <c r="H5" s="845"/>
      <c r="I5" s="845"/>
      <c r="J5" s="845"/>
      <c r="K5" s="845"/>
      <c r="L5" s="845"/>
      <c r="M5" s="846" t="s">
        <v>66</v>
      </c>
      <c r="N5" s="847"/>
      <c r="O5" s="847"/>
      <c r="P5" s="847"/>
      <c r="Q5" s="847"/>
      <c r="R5" s="848"/>
      <c r="S5" s="849" t="s">
        <v>70</v>
      </c>
      <c r="T5" s="845"/>
      <c r="U5" s="845"/>
      <c r="V5" s="845"/>
      <c r="W5" s="845"/>
      <c r="X5" s="850"/>
      <c r="Y5" s="701" t="s">
        <v>3</v>
      </c>
      <c r="Z5" s="546"/>
      <c r="AA5" s="546"/>
      <c r="AB5" s="546"/>
      <c r="AC5" s="546"/>
      <c r="AD5" s="547"/>
      <c r="AE5" s="702" t="s">
        <v>566</v>
      </c>
      <c r="AF5" s="702"/>
      <c r="AG5" s="702"/>
      <c r="AH5" s="702"/>
      <c r="AI5" s="702"/>
      <c r="AJ5" s="702"/>
      <c r="AK5" s="702"/>
      <c r="AL5" s="702"/>
      <c r="AM5" s="702"/>
      <c r="AN5" s="702"/>
      <c r="AO5" s="702"/>
      <c r="AP5" s="703"/>
      <c r="AQ5" s="704" t="s">
        <v>578</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7" t="s">
        <v>395</v>
      </c>
      <c r="Z7" s="446"/>
      <c r="AA7" s="446"/>
      <c r="AB7" s="446"/>
      <c r="AC7" s="446"/>
      <c r="AD7" s="928"/>
      <c r="AE7" s="918" t="s">
        <v>569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259</v>
      </c>
      <c r="B8" s="499"/>
      <c r="C8" s="499"/>
      <c r="D8" s="499"/>
      <c r="E8" s="499"/>
      <c r="F8" s="500"/>
      <c r="G8" s="940" t="str">
        <f>入力規則等!A27</f>
        <v>ＯＤＡ</v>
      </c>
      <c r="H8" s="726"/>
      <c r="I8" s="726"/>
      <c r="J8" s="726"/>
      <c r="K8" s="726"/>
      <c r="L8" s="726"/>
      <c r="M8" s="726"/>
      <c r="N8" s="726"/>
      <c r="O8" s="726"/>
      <c r="P8" s="726"/>
      <c r="Q8" s="726"/>
      <c r="R8" s="726"/>
      <c r="S8" s="726"/>
      <c r="T8" s="726"/>
      <c r="U8" s="726"/>
      <c r="V8" s="726"/>
      <c r="W8" s="726"/>
      <c r="X8" s="941"/>
      <c r="Y8" s="851" t="s">
        <v>260</v>
      </c>
      <c r="Z8" s="852"/>
      <c r="AA8" s="852"/>
      <c r="AB8" s="852"/>
      <c r="AC8" s="852"/>
      <c r="AD8" s="853"/>
      <c r="AE8" s="725" t="str">
        <f>入力規則等!K13</f>
        <v>経済協力</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4" t="s">
        <v>23</v>
      </c>
      <c r="B9" s="855"/>
      <c r="C9" s="855"/>
      <c r="D9" s="855"/>
      <c r="E9" s="855"/>
      <c r="F9" s="855"/>
      <c r="G9" s="856" t="s">
        <v>621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0.75" customHeight="1" x14ac:dyDescent="0.15">
      <c r="A10" s="663" t="s">
        <v>30</v>
      </c>
      <c r="B10" s="664"/>
      <c r="C10" s="664"/>
      <c r="D10" s="664"/>
      <c r="E10" s="664"/>
      <c r="F10" s="664"/>
      <c r="G10" s="760" t="s">
        <v>622</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2" t="s">
        <v>24</v>
      </c>
      <c r="B12" s="983"/>
      <c r="C12" s="983"/>
      <c r="D12" s="983"/>
      <c r="E12" s="983"/>
      <c r="F12" s="984"/>
      <c r="G12" s="766"/>
      <c r="H12" s="767"/>
      <c r="I12" s="767"/>
      <c r="J12" s="767"/>
      <c r="K12" s="767"/>
      <c r="L12" s="767"/>
      <c r="M12" s="767"/>
      <c r="N12" s="767"/>
      <c r="O12" s="767"/>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8"/>
    </row>
    <row r="13" spans="1:50" ht="21" customHeight="1" x14ac:dyDescent="0.15">
      <c r="A13" s="617"/>
      <c r="B13" s="618"/>
      <c r="C13" s="618"/>
      <c r="D13" s="618"/>
      <c r="E13" s="618"/>
      <c r="F13" s="619"/>
      <c r="G13" s="729" t="s">
        <v>6</v>
      </c>
      <c r="H13" s="730"/>
      <c r="I13" s="770" t="s">
        <v>7</v>
      </c>
      <c r="J13" s="771"/>
      <c r="K13" s="771"/>
      <c r="L13" s="771"/>
      <c r="M13" s="771"/>
      <c r="N13" s="771"/>
      <c r="O13" s="772"/>
      <c r="P13" s="660">
        <v>64</v>
      </c>
      <c r="Q13" s="661"/>
      <c r="R13" s="661"/>
      <c r="S13" s="661"/>
      <c r="T13" s="661"/>
      <c r="U13" s="661"/>
      <c r="V13" s="662"/>
      <c r="W13" s="660">
        <v>65</v>
      </c>
      <c r="X13" s="661"/>
      <c r="Y13" s="661"/>
      <c r="Z13" s="661"/>
      <c r="AA13" s="661"/>
      <c r="AB13" s="661"/>
      <c r="AC13" s="662"/>
      <c r="AD13" s="660">
        <v>64</v>
      </c>
      <c r="AE13" s="661"/>
      <c r="AF13" s="661"/>
      <c r="AG13" s="661"/>
      <c r="AH13" s="661"/>
      <c r="AI13" s="661"/>
      <c r="AJ13" s="662"/>
      <c r="AK13" s="660">
        <v>57</v>
      </c>
      <c r="AL13" s="661"/>
      <c r="AM13" s="661"/>
      <c r="AN13" s="661"/>
      <c r="AO13" s="661"/>
      <c r="AP13" s="661"/>
      <c r="AQ13" s="662"/>
      <c r="AR13" s="660">
        <v>56</v>
      </c>
      <c r="AS13" s="661"/>
      <c r="AT13" s="661"/>
      <c r="AU13" s="661"/>
      <c r="AV13" s="661"/>
      <c r="AW13" s="661"/>
      <c r="AX13" s="926"/>
    </row>
    <row r="14" spans="1:50" ht="21" customHeight="1" x14ac:dyDescent="0.15">
      <c r="A14" s="617"/>
      <c r="B14" s="618"/>
      <c r="C14" s="618"/>
      <c r="D14" s="618"/>
      <c r="E14" s="618"/>
      <c r="F14" s="619"/>
      <c r="G14" s="731"/>
      <c r="H14" s="732"/>
      <c r="I14" s="717" t="s">
        <v>8</v>
      </c>
      <c r="J14" s="768"/>
      <c r="K14" s="768"/>
      <c r="L14" s="768"/>
      <c r="M14" s="768"/>
      <c r="N14" s="768"/>
      <c r="O14" s="769"/>
      <c r="P14" s="711" t="s">
        <v>617</v>
      </c>
      <c r="Q14" s="712"/>
      <c r="R14" s="712"/>
      <c r="S14" s="712"/>
      <c r="T14" s="712"/>
      <c r="U14" s="712"/>
      <c r="V14" s="713"/>
      <c r="W14" s="711" t="s">
        <v>617</v>
      </c>
      <c r="X14" s="712"/>
      <c r="Y14" s="712"/>
      <c r="Z14" s="712"/>
      <c r="AA14" s="712"/>
      <c r="AB14" s="712"/>
      <c r="AC14" s="713"/>
      <c r="AD14" s="711" t="s">
        <v>617</v>
      </c>
      <c r="AE14" s="712"/>
      <c r="AF14" s="712"/>
      <c r="AG14" s="712"/>
      <c r="AH14" s="712"/>
      <c r="AI14" s="712"/>
      <c r="AJ14" s="713"/>
      <c r="AK14" s="711" t="s">
        <v>617</v>
      </c>
      <c r="AL14" s="712"/>
      <c r="AM14" s="712"/>
      <c r="AN14" s="712"/>
      <c r="AO14" s="712"/>
      <c r="AP14" s="712"/>
      <c r="AQ14" s="713"/>
      <c r="AR14" s="794"/>
      <c r="AS14" s="794"/>
      <c r="AT14" s="794"/>
      <c r="AU14" s="794"/>
      <c r="AV14" s="794"/>
      <c r="AW14" s="794"/>
      <c r="AX14" s="795"/>
    </row>
    <row r="15" spans="1:50" ht="21" customHeight="1" x14ac:dyDescent="0.15">
      <c r="A15" s="617"/>
      <c r="B15" s="618"/>
      <c r="C15" s="618"/>
      <c r="D15" s="618"/>
      <c r="E15" s="618"/>
      <c r="F15" s="619"/>
      <c r="G15" s="731"/>
      <c r="H15" s="732"/>
      <c r="I15" s="717" t="s">
        <v>51</v>
      </c>
      <c r="J15" s="718"/>
      <c r="K15" s="718"/>
      <c r="L15" s="718"/>
      <c r="M15" s="718"/>
      <c r="N15" s="718"/>
      <c r="O15" s="719"/>
      <c r="P15" s="711" t="s">
        <v>617</v>
      </c>
      <c r="Q15" s="712"/>
      <c r="R15" s="712"/>
      <c r="S15" s="712"/>
      <c r="T15" s="712"/>
      <c r="U15" s="712"/>
      <c r="V15" s="713"/>
      <c r="W15" s="711" t="s">
        <v>617</v>
      </c>
      <c r="X15" s="712"/>
      <c r="Y15" s="712"/>
      <c r="Z15" s="712"/>
      <c r="AA15" s="712"/>
      <c r="AB15" s="712"/>
      <c r="AC15" s="713"/>
      <c r="AD15" s="711" t="s">
        <v>617</v>
      </c>
      <c r="AE15" s="712"/>
      <c r="AF15" s="712"/>
      <c r="AG15" s="712"/>
      <c r="AH15" s="712"/>
      <c r="AI15" s="712"/>
      <c r="AJ15" s="713"/>
      <c r="AK15" s="711" t="s">
        <v>617</v>
      </c>
      <c r="AL15" s="712"/>
      <c r="AM15" s="712"/>
      <c r="AN15" s="712"/>
      <c r="AO15" s="712"/>
      <c r="AP15" s="712"/>
      <c r="AQ15" s="713"/>
      <c r="AR15" s="711" t="s">
        <v>617</v>
      </c>
      <c r="AS15" s="712"/>
      <c r="AT15" s="712"/>
      <c r="AU15" s="712"/>
      <c r="AV15" s="712"/>
      <c r="AW15" s="712"/>
      <c r="AX15" s="713"/>
    </row>
    <row r="16" spans="1:50" ht="21" customHeight="1" x14ac:dyDescent="0.15">
      <c r="A16" s="617"/>
      <c r="B16" s="618"/>
      <c r="C16" s="618"/>
      <c r="D16" s="618"/>
      <c r="E16" s="618"/>
      <c r="F16" s="619"/>
      <c r="G16" s="731"/>
      <c r="H16" s="732"/>
      <c r="I16" s="717" t="s">
        <v>52</v>
      </c>
      <c r="J16" s="718"/>
      <c r="K16" s="718"/>
      <c r="L16" s="718"/>
      <c r="M16" s="718"/>
      <c r="N16" s="718"/>
      <c r="O16" s="719"/>
      <c r="P16" s="711" t="s">
        <v>617</v>
      </c>
      <c r="Q16" s="712"/>
      <c r="R16" s="712"/>
      <c r="S16" s="712"/>
      <c r="T16" s="712"/>
      <c r="U16" s="712"/>
      <c r="V16" s="713"/>
      <c r="W16" s="711" t="s">
        <v>617</v>
      </c>
      <c r="X16" s="712"/>
      <c r="Y16" s="712"/>
      <c r="Z16" s="712"/>
      <c r="AA16" s="712"/>
      <c r="AB16" s="712"/>
      <c r="AC16" s="713"/>
      <c r="AD16" s="711" t="s">
        <v>617</v>
      </c>
      <c r="AE16" s="712"/>
      <c r="AF16" s="712"/>
      <c r="AG16" s="712"/>
      <c r="AH16" s="712"/>
      <c r="AI16" s="712"/>
      <c r="AJ16" s="713"/>
      <c r="AK16" s="711" t="s">
        <v>617</v>
      </c>
      <c r="AL16" s="712"/>
      <c r="AM16" s="712"/>
      <c r="AN16" s="712"/>
      <c r="AO16" s="712"/>
      <c r="AP16" s="712"/>
      <c r="AQ16" s="713"/>
      <c r="AR16" s="763"/>
      <c r="AS16" s="764"/>
      <c r="AT16" s="764"/>
      <c r="AU16" s="764"/>
      <c r="AV16" s="764"/>
      <c r="AW16" s="764"/>
      <c r="AX16" s="765"/>
    </row>
    <row r="17" spans="1:50" ht="24.75" customHeight="1" x14ac:dyDescent="0.15">
      <c r="A17" s="617"/>
      <c r="B17" s="618"/>
      <c r="C17" s="618"/>
      <c r="D17" s="618"/>
      <c r="E17" s="618"/>
      <c r="F17" s="619"/>
      <c r="G17" s="731"/>
      <c r="H17" s="732"/>
      <c r="I17" s="717" t="s">
        <v>50</v>
      </c>
      <c r="J17" s="768"/>
      <c r="K17" s="768"/>
      <c r="L17" s="768"/>
      <c r="M17" s="768"/>
      <c r="N17" s="768"/>
      <c r="O17" s="769"/>
      <c r="P17" s="711" t="s">
        <v>617</v>
      </c>
      <c r="Q17" s="712"/>
      <c r="R17" s="712"/>
      <c r="S17" s="712"/>
      <c r="T17" s="712"/>
      <c r="U17" s="712"/>
      <c r="V17" s="713"/>
      <c r="W17" s="711" t="s">
        <v>617</v>
      </c>
      <c r="X17" s="712"/>
      <c r="Y17" s="712"/>
      <c r="Z17" s="712"/>
      <c r="AA17" s="712"/>
      <c r="AB17" s="712"/>
      <c r="AC17" s="713"/>
      <c r="AD17" s="711" t="s">
        <v>617</v>
      </c>
      <c r="AE17" s="712"/>
      <c r="AF17" s="712"/>
      <c r="AG17" s="712"/>
      <c r="AH17" s="712"/>
      <c r="AI17" s="712"/>
      <c r="AJ17" s="713"/>
      <c r="AK17" s="711" t="s">
        <v>617</v>
      </c>
      <c r="AL17" s="712"/>
      <c r="AM17" s="712"/>
      <c r="AN17" s="712"/>
      <c r="AO17" s="712"/>
      <c r="AP17" s="712"/>
      <c r="AQ17" s="713"/>
      <c r="AR17" s="924"/>
      <c r="AS17" s="924"/>
      <c r="AT17" s="924"/>
      <c r="AU17" s="924"/>
      <c r="AV17" s="924"/>
      <c r="AW17" s="924"/>
      <c r="AX17" s="925"/>
    </row>
    <row r="18" spans="1:50" ht="24.75" customHeight="1" x14ac:dyDescent="0.15">
      <c r="A18" s="617"/>
      <c r="B18" s="618"/>
      <c r="C18" s="618"/>
      <c r="D18" s="618"/>
      <c r="E18" s="618"/>
      <c r="F18" s="619"/>
      <c r="G18" s="733"/>
      <c r="H18" s="734"/>
      <c r="I18" s="722" t="s">
        <v>20</v>
      </c>
      <c r="J18" s="723"/>
      <c r="K18" s="723"/>
      <c r="L18" s="723"/>
      <c r="M18" s="723"/>
      <c r="N18" s="723"/>
      <c r="O18" s="724"/>
      <c r="P18" s="883">
        <f>SUM(P13:V17)</f>
        <v>64</v>
      </c>
      <c r="Q18" s="884"/>
      <c r="R18" s="884"/>
      <c r="S18" s="884"/>
      <c r="T18" s="884"/>
      <c r="U18" s="884"/>
      <c r="V18" s="885"/>
      <c r="W18" s="883">
        <f>SUM(W13:AC17)</f>
        <v>65</v>
      </c>
      <c r="X18" s="884"/>
      <c r="Y18" s="884"/>
      <c r="Z18" s="884"/>
      <c r="AA18" s="884"/>
      <c r="AB18" s="884"/>
      <c r="AC18" s="885"/>
      <c r="AD18" s="883">
        <f>SUM(AD13:AJ17)</f>
        <v>64</v>
      </c>
      <c r="AE18" s="884"/>
      <c r="AF18" s="884"/>
      <c r="AG18" s="884"/>
      <c r="AH18" s="884"/>
      <c r="AI18" s="884"/>
      <c r="AJ18" s="885"/>
      <c r="AK18" s="883">
        <f>SUM(AK13:AQ17)</f>
        <v>57</v>
      </c>
      <c r="AL18" s="884"/>
      <c r="AM18" s="884"/>
      <c r="AN18" s="884"/>
      <c r="AO18" s="884"/>
      <c r="AP18" s="884"/>
      <c r="AQ18" s="885"/>
      <c r="AR18" s="883">
        <f>SUM(AR13:AX17)</f>
        <v>56</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711">
        <v>64</v>
      </c>
      <c r="Q19" s="712"/>
      <c r="R19" s="712"/>
      <c r="S19" s="712"/>
      <c r="T19" s="712"/>
      <c r="U19" s="712"/>
      <c r="V19" s="713"/>
      <c r="W19" s="711">
        <v>65</v>
      </c>
      <c r="X19" s="712"/>
      <c r="Y19" s="712"/>
      <c r="Z19" s="712"/>
      <c r="AA19" s="712"/>
      <c r="AB19" s="712"/>
      <c r="AC19" s="713"/>
      <c r="AD19" s="711">
        <v>64</v>
      </c>
      <c r="AE19" s="712"/>
      <c r="AF19" s="712"/>
      <c r="AG19" s="712"/>
      <c r="AH19" s="712"/>
      <c r="AI19" s="712"/>
      <c r="AJ19" s="713"/>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4"/>
      <c r="B21" s="855"/>
      <c r="C21" s="855"/>
      <c r="D21" s="855"/>
      <c r="E21" s="855"/>
      <c r="F21" s="985"/>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434</v>
      </c>
      <c r="B22" s="953"/>
      <c r="C22" s="953"/>
      <c r="D22" s="953"/>
      <c r="E22" s="953"/>
      <c r="F22" s="954"/>
      <c r="G22" s="990" t="s">
        <v>337</v>
      </c>
      <c r="H22" s="220"/>
      <c r="I22" s="220"/>
      <c r="J22" s="220"/>
      <c r="K22" s="220"/>
      <c r="L22" s="220"/>
      <c r="M22" s="220"/>
      <c r="N22" s="220"/>
      <c r="O22" s="221"/>
      <c r="P22" s="942" t="s">
        <v>435</v>
      </c>
      <c r="Q22" s="220"/>
      <c r="R22" s="220"/>
      <c r="S22" s="220"/>
      <c r="T22" s="220"/>
      <c r="U22" s="220"/>
      <c r="V22" s="221"/>
      <c r="W22" s="942" t="s">
        <v>436</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570</v>
      </c>
      <c r="H23" s="992"/>
      <c r="I23" s="992"/>
      <c r="J23" s="992"/>
      <c r="K23" s="992"/>
      <c r="L23" s="992"/>
      <c r="M23" s="992"/>
      <c r="N23" s="992"/>
      <c r="O23" s="993"/>
      <c r="P23" s="660">
        <v>57</v>
      </c>
      <c r="Q23" s="661"/>
      <c r="R23" s="661"/>
      <c r="S23" s="661"/>
      <c r="T23" s="661"/>
      <c r="U23" s="661"/>
      <c r="V23" s="662"/>
      <c r="W23" s="660"/>
      <c r="X23" s="661"/>
      <c r="Y23" s="661"/>
      <c r="Z23" s="661"/>
      <c r="AA23" s="661"/>
      <c r="AB23" s="661"/>
      <c r="AC23" s="662"/>
      <c r="AD23" s="962" t="s">
        <v>634</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711"/>
      <c r="Q24" s="712"/>
      <c r="R24" s="712"/>
      <c r="S24" s="712"/>
      <c r="T24" s="712"/>
      <c r="U24" s="712"/>
      <c r="V24" s="713"/>
      <c r="W24" s="711"/>
      <c r="X24" s="712"/>
      <c r="Y24" s="712"/>
      <c r="Z24" s="712"/>
      <c r="AA24" s="712"/>
      <c r="AB24" s="712"/>
      <c r="AC24" s="71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711"/>
      <c r="Q25" s="712"/>
      <c r="R25" s="712"/>
      <c r="S25" s="712"/>
      <c r="T25" s="712"/>
      <c r="U25" s="712"/>
      <c r="V25" s="713"/>
      <c r="W25" s="711"/>
      <c r="X25" s="712"/>
      <c r="Y25" s="712"/>
      <c r="Z25" s="712"/>
      <c r="AA25" s="712"/>
      <c r="AB25" s="712"/>
      <c r="AC25" s="71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711"/>
      <c r="Q26" s="712"/>
      <c r="R26" s="712"/>
      <c r="S26" s="712"/>
      <c r="T26" s="712"/>
      <c r="U26" s="712"/>
      <c r="V26" s="713"/>
      <c r="W26" s="711"/>
      <c r="X26" s="712"/>
      <c r="Y26" s="712"/>
      <c r="Z26" s="712"/>
      <c r="AA26" s="712"/>
      <c r="AB26" s="712"/>
      <c r="AC26" s="71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711"/>
      <c r="Q27" s="712"/>
      <c r="R27" s="712"/>
      <c r="S27" s="712"/>
      <c r="T27" s="712"/>
      <c r="U27" s="712"/>
      <c r="V27" s="713"/>
      <c r="W27" s="711"/>
      <c r="X27" s="712"/>
      <c r="Y27" s="712"/>
      <c r="Z27" s="712"/>
      <c r="AA27" s="712"/>
      <c r="AB27" s="712"/>
      <c r="AC27" s="71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3">
        <f>P29-SUM(P23:P27)</f>
        <v>0</v>
      </c>
      <c r="Q28" s="884"/>
      <c r="R28" s="884"/>
      <c r="S28" s="884"/>
      <c r="T28" s="884"/>
      <c r="U28" s="884"/>
      <c r="V28" s="885"/>
      <c r="W28" s="883">
        <f>W29-SUM(W23:W27)</f>
        <v>56</v>
      </c>
      <c r="X28" s="884"/>
      <c r="Y28" s="884"/>
      <c r="Z28" s="884"/>
      <c r="AA28" s="884"/>
      <c r="AB28" s="884"/>
      <c r="AC28" s="885"/>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711">
        <f>AK13</f>
        <v>57</v>
      </c>
      <c r="Q29" s="712"/>
      <c r="R29" s="712"/>
      <c r="S29" s="712"/>
      <c r="T29" s="712"/>
      <c r="U29" s="712"/>
      <c r="V29" s="713"/>
      <c r="W29" s="973">
        <f>AR13</f>
        <v>56</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6" t="s">
        <v>353</v>
      </c>
      <c r="B30" s="867"/>
      <c r="C30" s="867"/>
      <c r="D30" s="867"/>
      <c r="E30" s="867"/>
      <c r="F30" s="868"/>
      <c r="G30" s="779" t="s">
        <v>146</v>
      </c>
      <c r="H30" s="780"/>
      <c r="I30" s="780"/>
      <c r="J30" s="780"/>
      <c r="K30" s="780"/>
      <c r="L30" s="780"/>
      <c r="M30" s="780"/>
      <c r="N30" s="780"/>
      <c r="O30" s="781"/>
      <c r="P30" s="862" t="s">
        <v>59</v>
      </c>
      <c r="Q30" s="780"/>
      <c r="R30" s="780"/>
      <c r="S30" s="780"/>
      <c r="T30" s="780"/>
      <c r="U30" s="780"/>
      <c r="V30" s="780"/>
      <c r="W30" s="780"/>
      <c r="X30" s="781"/>
      <c r="Y30" s="859"/>
      <c r="Z30" s="860"/>
      <c r="AA30" s="861"/>
      <c r="AB30" s="863" t="s">
        <v>11</v>
      </c>
      <c r="AC30" s="864"/>
      <c r="AD30" s="865"/>
      <c r="AE30" s="863" t="s">
        <v>398</v>
      </c>
      <c r="AF30" s="864"/>
      <c r="AG30" s="864"/>
      <c r="AH30" s="865"/>
      <c r="AI30" s="863" t="s">
        <v>420</v>
      </c>
      <c r="AJ30" s="864"/>
      <c r="AK30" s="864"/>
      <c r="AL30" s="865"/>
      <c r="AM30" s="921" t="s">
        <v>425</v>
      </c>
      <c r="AN30" s="921"/>
      <c r="AO30" s="921"/>
      <c r="AP30" s="863"/>
      <c r="AQ30" s="773" t="s">
        <v>235</v>
      </c>
      <c r="AR30" s="774"/>
      <c r="AS30" s="774"/>
      <c r="AT30" s="775"/>
      <c r="AU30" s="780" t="s">
        <v>134</v>
      </c>
      <c r="AV30" s="780"/>
      <c r="AW30" s="780"/>
      <c r="AX30" s="92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929" t="s">
        <v>613</v>
      </c>
      <c r="AR31" s="199"/>
      <c r="AS31" s="132" t="s">
        <v>236</v>
      </c>
      <c r="AT31" s="133"/>
      <c r="AU31" s="930" t="s">
        <v>613</v>
      </c>
      <c r="AV31" s="198"/>
      <c r="AW31" s="398" t="s">
        <v>181</v>
      </c>
      <c r="AX31" s="399"/>
    </row>
    <row r="32" spans="1:50" ht="23.25" customHeight="1" x14ac:dyDescent="0.15">
      <c r="A32" s="403"/>
      <c r="B32" s="401"/>
      <c r="C32" s="401"/>
      <c r="D32" s="401"/>
      <c r="E32" s="401"/>
      <c r="F32" s="402"/>
      <c r="G32" s="564" t="s">
        <v>571</v>
      </c>
      <c r="H32" s="565"/>
      <c r="I32" s="565"/>
      <c r="J32" s="565"/>
      <c r="K32" s="565"/>
      <c r="L32" s="565"/>
      <c r="M32" s="565"/>
      <c r="N32" s="565"/>
      <c r="O32" s="566"/>
      <c r="P32" s="104" t="s">
        <v>572</v>
      </c>
      <c r="Q32" s="104"/>
      <c r="R32" s="104"/>
      <c r="S32" s="104"/>
      <c r="T32" s="104"/>
      <c r="U32" s="104"/>
      <c r="V32" s="104"/>
      <c r="W32" s="104"/>
      <c r="X32" s="105"/>
      <c r="Y32" s="474" t="s">
        <v>12</v>
      </c>
      <c r="Z32" s="534"/>
      <c r="AA32" s="535"/>
      <c r="AB32" s="464" t="s">
        <v>582</v>
      </c>
      <c r="AC32" s="464"/>
      <c r="AD32" s="464"/>
      <c r="AE32" s="216" t="s">
        <v>574</v>
      </c>
      <c r="AF32" s="217"/>
      <c r="AG32" s="217"/>
      <c r="AH32" s="217"/>
      <c r="AI32" s="216" t="s">
        <v>574</v>
      </c>
      <c r="AJ32" s="217"/>
      <c r="AK32" s="217"/>
      <c r="AL32" s="217"/>
      <c r="AM32" s="216">
        <v>248</v>
      </c>
      <c r="AN32" s="217"/>
      <c r="AO32" s="217"/>
      <c r="AP32" s="217"/>
      <c r="AQ32" s="923" t="s">
        <v>613</v>
      </c>
      <c r="AR32" s="206"/>
      <c r="AS32" s="206"/>
      <c r="AT32" s="341"/>
      <c r="AU32" s="917" t="s">
        <v>615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582</v>
      </c>
      <c r="AC33" s="526"/>
      <c r="AD33" s="526"/>
      <c r="AE33" s="216" t="s">
        <v>574</v>
      </c>
      <c r="AF33" s="217"/>
      <c r="AG33" s="217"/>
      <c r="AH33" s="217"/>
      <c r="AI33" s="216" t="s">
        <v>574</v>
      </c>
      <c r="AJ33" s="217"/>
      <c r="AK33" s="217"/>
      <c r="AL33" s="217"/>
      <c r="AM33" s="216">
        <v>250</v>
      </c>
      <c r="AN33" s="217"/>
      <c r="AO33" s="217"/>
      <c r="AP33" s="217"/>
      <c r="AQ33" s="923" t="s">
        <v>614</v>
      </c>
      <c r="AR33" s="206"/>
      <c r="AS33" s="206"/>
      <c r="AT33" s="341"/>
      <c r="AU33" s="917" t="s">
        <v>616</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574</v>
      </c>
      <c r="AF34" s="217"/>
      <c r="AG34" s="217"/>
      <c r="AH34" s="217"/>
      <c r="AI34" s="216" t="s">
        <v>574</v>
      </c>
      <c r="AJ34" s="217"/>
      <c r="AK34" s="217"/>
      <c r="AL34" s="217"/>
      <c r="AM34" s="216">
        <v>99</v>
      </c>
      <c r="AN34" s="217"/>
      <c r="AO34" s="217"/>
      <c r="AP34" s="217"/>
      <c r="AQ34" s="923" t="s">
        <v>613</v>
      </c>
      <c r="AR34" s="206"/>
      <c r="AS34" s="206"/>
      <c r="AT34" s="341"/>
      <c r="AU34" s="917" t="s">
        <v>613</v>
      </c>
      <c r="AV34" s="217"/>
      <c r="AW34" s="217"/>
      <c r="AX34" s="219"/>
    </row>
    <row r="35" spans="1:50" ht="23.25" customHeight="1" x14ac:dyDescent="0.15">
      <c r="A35" s="224" t="s">
        <v>386</v>
      </c>
      <c r="B35" s="225"/>
      <c r="C35" s="225"/>
      <c r="D35" s="225"/>
      <c r="E35" s="225"/>
      <c r="F35" s="226"/>
      <c r="G35" s="230" t="s">
        <v>623</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6" t="s">
        <v>353</v>
      </c>
      <c r="B37" s="777"/>
      <c r="C37" s="777"/>
      <c r="D37" s="777"/>
      <c r="E37" s="777"/>
      <c r="F37" s="778"/>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5"/>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2</v>
      </c>
      <c r="AR38" s="199"/>
      <c r="AS38" s="132" t="s">
        <v>236</v>
      </c>
      <c r="AT38" s="133"/>
      <c r="AU38" s="198" t="s">
        <v>575</v>
      </c>
      <c r="AV38" s="198"/>
      <c r="AW38" s="398" t="s">
        <v>181</v>
      </c>
      <c r="AX38" s="399"/>
    </row>
    <row r="39" spans="1:50" ht="23.25" customHeight="1" x14ac:dyDescent="0.15">
      <c r="A39" s="403"/>
      <c r="B39" s="401"/>
      <c r="C39" s="401"/>
      <c r="D39" s="401"/>
      <c r="E39" s="401"/>
      <c r="F39" s="402"/>
      <c r="G39" s="564" t="s">
        <v>576</v>
      </c>
      <c r="H39" s="565"/>
      <c r="I39" s="565"/>
      <c r="J39" s="565"/>
      <c r="K39" s="565"/>
      <c r="L39" s="565"/>
      <c r="M39" s="565"/>
      <c r="N39" s="565"/>
      <c r="O39" s="566"/>
      <c r="P39" s="104" t="s">
        <v>624</v>
      </c>
      <c r="Q39" s="104"/>
      <c r="R39" s="104"/>
      <c r="S39" s="104"/>
      <c r="T39" s="104"/>
      <c r="U39" s="104"/>
      <c r="V39" s="104"/>
      <c r="W39" s="104"/>
      <c r="X39" s="105"/>
      <c r="Y39" s="474" t="s">
        <v>12</v>
      </c>
      <c r="Z39" s="534"/>
      <c r="AA39" s="535"/>
      <c r="AB39" s="464" t="s">
        <v>573</v>
      </c>
      <c r="AC39" s="464"/>
      <c r="AD39" s="464"/>
      <c r="AE39" s="216">
        <v>1</v>
      </c>
      <c r="AF39" s="217"/>
      <c r="AG39" s="217"/>
      <c r="AH39" s="218"/>
      <c r="AI39" s="216">
        <v>1</v>
      </c>
      <c r="AJ39" s="217"/>
      <c r="AK39" s="217"/>
      <c r="AL39" s="218"/>
      <c r="AM39" s="216">
        <v>1</v>
      </c>
      <c r="AN39" s="217"/>
      <c r="AO39" s="217"/>
      <c r="AP39" s="217"/>
      <c r="AQ39" s="340" t="s">
        <v>575</v>
      </c>
      <c r="AR39" s="206"/>
      <c r="AS39" s="206"/>
      <c r="AT39" s="341"/>
      <c r="AU39" s="217" t="s">
        <v>575</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573</v>
      </c>
      <c r="AC40" s="526"/>
      <c r="AD40" s="526"/>
      <c r="AE40" s="216">
        <v>1</v>
      </c>
      <c r="AF40" s="217"/>
      <c r="AG40" s="217"/>
      <c r="AH40" s="218"/>
      <c r="AI40" s="216">
        <v>1</v>
      </c>
      <c r="AJ40" s="217"/>
      <c r="AK40" s="217"/>
      <c r="AL40" s="218"/>
      <c r="AM40" s="216">
        <v>1</v>
      </c>
      <c r="AN40" s="217"/>
      <c r="AO40" s="217"/>
      <c r="AP40" s="217"/>
      <c r="AQ40" s="340">
        <v>1</v>
      </c>
      <c r="AR40" s="206"/>
      <c r="AS40" s="206"/>
      <c r="AT40" s="341"/>
      <c r="AU40" s="217" t="s">
        <v>575</v>
      </c>
      <c r="AV40" s="217"/>
      <c r="AW40" s="217"/>
      <c r="AX40" s="219"/>
    </row>
    <row r="41" spans="1:50" ht="66"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8"/>
      <c r="AI41" s="216">
        <v>100</v>
      </c>
      <c r="AJ41" s="217"/>
      <c r="AK41" s="217"/>
      <c r="AL41" s="218"/>
      <c r="AM41" s="216">
        <v>100</v>
      </c>
      <c r="AN41" s="217"/>
      <c r="AO41" s="217"/>
      <c r="AP41" s="217"/>
      <c r="AQ41" s="340" t="s">
        <v>575</v>
      </c>
      <c r="AR41" s="206"/>
      <c r="AS41" s="206"/>
      <c r="AT41" s="341"/>
      <c r="AU41" s="217" t="s">
        <v>575</v>
      </c>
      <c r="AV41" s="217"/>
      <c r="AW41" s="217"/>
      <c r="AX41" s="219"/>
    </row>
    <row r="42" spans="1:50" ht="23.25" customHeight="1" x14ac:dyDescent="0.15">
      <c r="A42" s="224" t="s">
        <v>386</v>
      </c>
      <c r="B42" s="225"/>
      <c r="C42" s="225"/>
      <c r="D42" s="225"/>
      <c r="E42" s="225"/>
      <c r="F42" s="226"/>
      <c r="G42" s="230" t="s">
        <v>577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6" t="s">
        <v>353</v>
      </c>
      <c r="B44" s="777"/>
      <c r="C44" s="777"/>
      <c r="D44" s="777"/>
      <c r="E44" s="777"/>
      <c r="F44" s="778"/>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5"/>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1" t="s">
        <v>134</v>
      </c>
      <c r="AV51" s="931"/>
      <c r="AW51" s="931"/>
      <c r="AX51" s="93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1" t="s">
        <v>134</v>
      </c>
      <c r="AV58" s="931"/>
      <c r="AW58" s="931"/>
      <c r="AX58" s="93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5"/>
      <c r="AF77" s="896"/>
      <c r="AG77" s="896"/>
      <c r="AH77" s="896"/>
      <c r="AI77" s="895"/>
      <c r="AJ77" s="896"/>
      <c r="AK77" s="896"/>
      <c r="AL77" s="896"/>
      <c r="AM77" s="895"/>
      <c r="AN77" s="896"/>
      <c r="AO77" s="896"/>
      <c r="AP77" s="896"/>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75" hidden="1" customHeight="1" x14ac:dyDescent="0.15">
      <c r="A80" s="869"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row>
    <row r="83" spans="1:60" ht="22.5" hidden="1" customHeight="1" x14ac:dyDescent="0.15">
      <c r="A83" s="870"/>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4"/>
    </row>
    <row r="85" spans="1:60" ht="18.75" hidden="1" customHeight="1" x14ac:dyDescent="0.15">
      <c r="A85" s="870"/>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0"/>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0"/>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0"/>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0"/>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0"/>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0"/>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0"/>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0"/>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0"/>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0"/>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581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171</v>
      </c>
      <c r="AF101" s="217"/>
      <c r="AG101" s="217"/>
      <c r="AH101" s="218"/>
      <c r="AI101" s="216">
        <v>197</v>
      </c>
      <c r="AJ101" s="217"/>
      <c r="AK101" s="217"/>
      <c r="AL101" s="218"/>
      <c r="AM101" s="216">
        <v>248</v>
      </c>
      <c r="AN101" s="217"/>
      <c r="AO101" s="217"/>
      <c r="AP101" s="218"/>
      <c r="AQ101" s="216" t="s">
        <v>575</v>
      </c>
      <c r="AR101" s="217"/>
      <c r="AS101" s="217"/>
      <c r="AT101" s="218"/>
      <c r="AU101" s="216" t="s">
        <v>575</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183</v>
      </c>
      <c r="AF102" s="421"/>
      <c r="AG102" s="421"/>
      <c r="AH102" s="421"/>
      <c r="AI102" s="421">
        <v>190</v>
      </c>
      <c r="AJ102" s="421"/>
      <c r="AK102" s="421"/>
      <c r="AL102" s="421"/>
      <c r="AM102" s="421">
        <v>250</v>
      </c>
      <c r="AN102" s="421"/>
      <c r="AO102" s="421"/>
      <c r="AP102" s="421"/>
      <c r="AQ102" s="271">
        <v>180</v>
      </c>
      <c r="AR102" s="272"/>
      <c r="AS102" s="272"/>
      <c r="AT102" s="317"/>
      <c r="AU102" s="271">
        <v>180</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4" t="s">
        <v>440</v>
      </c>
      <c r="AR115" s="595"/>
      <c r="AS115" s="595"/>
      <c r="AT115" s="595"/>
      <c r="AU115" s="595"/>
      <c r="AV115" s="595"/>
      <c r="AW115" s="595"/>
      <c r="AX115" s="596"/>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216">
        <v>0.4</v>
      </c>
      <c r="AF116" s="217"/>
      <c r="AG116" s="217"/>
      <c r="AH116" s="218"/>
      <c r="AI116" s="216">
        <v>0.3</v>
      </c>
      <c r="AJ116" s="217"/>
      <c r="AK116" s="217"/>
      <c r="AL116" s="218"/>
      <c r="AM116" s="421">
        <v>0.26</v>
      </c>
      <c r="AN116" s="421"/>
      <c r="AO116" s="421"/>
      <c r="AP116" s="421"/>
      <c r="AQ116" s="216" t="s">
        <v>618</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1" t="s">
        <v>584</v>
      </c>
      <c r="AF117" s="592"/>
      <c r="AG117" s="592"/>
      <c r="AH117" s="593"/>
      <c r="AI117" s="591" t="s">
        <v>585</v>
      </c>
      <c r="AJ117" s="592"/>
      <c r="AK117" s="592"/>
      <c r="AL117" s="593"/>
      <c r="AM117" s="554" t="s">
        <v>586</v>
      </c>
      <c r="AN117" s="554"/>
      <c r="AO117" s="554"/>
      <c r="AP117" s="554"/>
      <c r="AQ117" s="554" t="s">
        <v>619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4" t="s">
        <v>440</v>
      </c>
      <c r="AR118" s="595"/>
      <c r="AS118" s="595"/>
      <c r="AT118" s="595"/>
      <c r="AU118" s="595"/>
      <c r="AV118" s="595"/>
      <c r="AW118" s="595"/>
      <c r="AX118" s="596"/>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4" t="s">
        <v>440</v>
      </c>
      <c r="AR121" s="595"/>
      <c r="AS121" s="595"/>
      <c r="AT121" s="595"/>
      <c r="AU121" s="595"/>
      <c r="AV121" s="595"/>
      <c r="AW121" s="595"/>
      <c r="AX121" s="596"/>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t="s">
        <v>587</v>
      </c>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4" t="s">
        <v>440</v>
      </c>
      <c r="AR124" s="595"/>
      <c r="AS124" s="595"/>
      <c r="AT124" s="595"/>
      <c r="AU124" s="595"/>
      <c r="AV124" s="595"/>
      <c r="AW124" s="595"/>
      <c r="AX124" s="596"/>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8" t="s">
        <v>398</v>
      </c>
      <c r="AF127" s="419"/>
      <c r="AG127" s="419"/>
      <c r="AH127" s="420"/>
      <c r="AI127" s="418" t="s">
        <v>396</v>
      </c>
      <c r="AJ127" s="419"/>
      <c r="AK127" s="419"/>
      <c r="AL127" s="420"/>
      <c r="AM127" s="418" t="s">
        <v>425</v>
      </c>
      <c r="AN127" s="419"/>
      <c r="AO127" s="419"/>
      <c r="AP127" s="420"/>
      <c r="AQ127" s="594" t="s">
        <v>440</v>
      </c>
      <c r="AR127" s="595"/>
      <c r="AS127" s="595"/>
      <c r="AT127" s="595"/>
      <c r="AU127" s="595"/>
      <c r="AV127" s="595"/>
      <c r="AW127" s="595"/>
      <c r="AX127" s="596"/>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625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8"/>
      <c r="E430" s="173" t="s">
        <v>406</v>
      </c>
      <c r="F430" s="903"/>
      <c r="G430" s="904" t="s">
        <v>255</v>
      </c>
      <c r="H430" s="122"/>
      <c r="I430" s="122"/>
      <c r="J430" s="905"/>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4" t="s">
        <v>255</v>
      </c>
      <c r="H484" s="122"/>
      <c r="I484" s="122"/>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4" t="s">
        <v>255</v>
      </c>
      <c r="H538" s="122"/>
      <c r="I538" s="122"/>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4" t="s">
        <v>255</v>
      </c>
      <c r="H592" s="122"/>
      <c r="I592" s="122"/>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4" t="s">
        <v>255</v>
      </c>
      <c r="H646" s="122"/>
      <c r="I646" s="122"/>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27" customHeight="1" x14ac:dyDescent="0.15">
      <c r="A702" s="875" t="s">
        <v>140</v>
      </c>
      <c r="B702" s="876"/>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567</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6" t="s">
        <v>567</v>
      </c>
      <c r="AE703" s="327"/>
      <c r="AF703" s="327"/>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9"/>
      <c r="B704" s="880"/>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567</v>
      </c>
      <c r="AE704" s="789"/>
      <c r="AF704" s="789"/>
      <c r="AG704" s="166" t="s">
        <v>627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6" t="s">
        <v>41</v>
      </c>
      <c r="D705" s="8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8"/>
      <c r="AD705" s="720" t="s">
        <v>591</v>
      </c>
      <c r="AE705" s="721"/>
      <c r="AF705" s="721"/>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592</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592</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567</v>
      </c>
      <c r="AE708" s="608"/>
      <c r="AF708" s="608"/>
      <c r="AG708" s="748" t="s">
        <v>628</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629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567</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8" t="s">
        <v>591</v>
      </c>
      <c r="AE712" s="789"/>
      <c r="AF712" s="789"/>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5"/>
      <c r="B713" s="647"/>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591</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2" t="s">
        <v>567</v>
      </c>
      <c r="AE714" s="813"/>
      <c r="AF714" s="814"/>
      <c r="AG714" s="742" t="s">
        <v>594</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3"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567</v>
      </c>
      <c r="AE715" s="608"/>
      <c r="AF715" s="659"/>
      <c r="AG715" s="748" t="s">
        <v>595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591</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597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2" t="s">
        <v>58</v>
      </c>
      <c r="B719" s="783"/>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591</v>
      </c>
      <c r="AE719" s="608"/>
      <c r="AF719" s="608"/>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4"/>
      <c r="B720" s="785"/>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8"/>
      <c r="C726" s="820" t="s">
        <v>53</v>
      </c>
      <c r="D726" s="842"/>
      <c r="E726" s="842"/>
      <c r="F726" s="843"/>
      <c r="G726" s="577" t="s">
        <v>630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4" t="s">
        <v>57</v>
      </c>
      <c r="D727" s="755"/>
      <c r="E727" s="755"/>
      <c r="F727" s="756"/>
      <c r="G727" s="575" t="s">
        <v>631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7" t="s">
        <v>620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138</v>
      </c>
      <c r="B731" s="806"/>
      <c r="C731" s="806"/>
      <c r="D731" s="806"/>
      <c r="E731" s="807"/>
      <c r="F731" s="735" t="s">
        <v>632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6" t="s">
        <v>138</v>
      </c>
      <c r="B733" s="677"/>
      <c r="C733" s="677"/>
      <c r="D733" s="677"/>
      <c r="E733" s="678"/>
      <c r="F733" s="640" t="s">
        <v>633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t="s">
        <v>610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409</v>
      </c>
      <c r="B737" s="209"/>
      <c r="C737" s="209"/>
      <c r="D737" s="210"/>
      <c r="E737" s="995" t="s">
        <v>579</v>
      </c>
      <c r="F737" s="995"/>
      <c r="G737" s="995"/>
      <c r="H737" s="995"/>
      <c r="I737" s="995"/>
      <c r="J737" s="995"/>
      <c r="K737" s="995"/>
      <c r="L737" s="995"/>
      <c r="M737" s="995"/>
      <c r="N737" s="365" t="s">
        <v>404</v>
      </c>
      <c r="O737" s="365"/>
      <c r="P737" s="365"/>
      <c r="Q737" s="365"/>
      <c r="R737" s="995" t="s">
        <v>580</v>
      </c>
      <c r="S737" s="995"/>
      <c r="T737" s="995"/>
      <c r="U737" s="995"/>
      <c r="V737" s="995"/>
      <c r="W737" s="995"/>
      <c r="X737" s="995"/>
      <c r="Y737" s="995"/>
      <c r="Z737" s="995"/>
      <c r="AA737" s="365" t="s">
        <v>403</v>
      </c>
      <c r="AB737" s="365"/>
      <c r="AC737" s="365"/>
      <c r="AD737" s="365"/>
      <c r="AE737" s="995" t="s">
        <v>598</v>
      </c>
      <c r="AF737" s="995"/>
      <c r="AG737" s="995"/>
      <c r="AH737" s="995"/>
      <c r="AI737" s="995"/>
      <c r="AJ737" s="995"/>
      <c r="AK737" s="995"/>
      <c r="AL737" s="995"/>
      <c r="AM737" s="995"/>
      <c r="AN737" s="365" t="s">
        <v>402</v>
      </c>
      <c r="AO737" s="365"/>
      <c r="AP737" s="365"/>
      <c r="AQ737" s="365"/>
      <c r="AR737" s="1001" t="s">
        <v>599</v>
      </c>
      <c r="AS737" s="1002"/>
      <c r="AT737" s="1002"/>
      <c r="AU737" s="1002"/>
      <c r="AV737" s="1002"/>
      <c r="AW737" s="1002"/>
      <c r="AX737" s="1003"/>
      <c r="AY737" s="88"/>
      <c r="AZ737" s="88"/>
    </row>
    <row r="738" spans="1:52" ht="24.75" customHeight="1" x14ac:dyDescent="0.15">
      <c r="A738" s="994" t="s">
        <v>401</v>
      </c>
      <c r="B738" s="209"/>
      <c r="C738" s="209"/>
      <c r="D738" s="210"/>
      <c r="E738" s="995" t="s">
        <v>603</v>
      </c>
      <c r="F738" s="995"/>
      <c r="G738" s="995"/>
      <c r="H738" s="995"/>
      <c r="I738" s="995"/>
      <c r="J738" s="995"/>
      <c r="K738" s="995"/>
      <c r="L738" s="995"/>
      <c r="M738" s="995"/>
      <c r="N738" s="365" t="s">
        <v>400</v>
      </c>
      <c r="O738" s="365"/>
      <c r="P738" s="365"/>
      <c r="Q738" s="365"/>
      <c r="R738" s="995" t="s">
        <v>602</v>
      </c>
      <c r="S738" s="995"/>
      <c r="T738" s="995"/>
      <c r="U738" s="995"/>
      <c r="V738" s="995"/>
      <c r="W738" s="995"/>
      <c r="X738" s="995"/>
      <c r="Y738" s="995"/>
      <c r="Z738" s="995"/>
      <c r="AA738" s="365" t="s">
        <v>399</v>
      </c>
      <c r="AB738" s="365"/>
      <c r="AC738" s="365"/>
      <c r="AD738" s="365"/>
      <c r="AE738" s="995" t="s">
        <v>601</v>
      </c>
      <c r="AF738" s="995"/>
      <c r="AG738" s="995"/>
      <c r="AH738" s="995"/>
      <c r="AI738" s="995"/>
      <c r="AJ738" s="995"/>
      <c r="AK738" s="995"/>
      <c r="AL738" s="995"/>
      <c r="AM738" s="995"/>
      <c r="AN738" s="365" t="s">
        <v>398</v>
      </c>
      <c r="AO738" s="365"/>
      <c r="AP738" s="365"/>
      <c r="AQ738" s="365"/>
      <c r="AR738" s="1001" t="s">
        <v>600</v>
      </c>
      <c r="AS738" s="1002"/>
      <c r="AT738" s="1002"/>
      <c r="AU738" s="1002"/>
      <c r="AV738" s="1002"/>
      <c r="AW738" s="1002"/>
      <c r="AX738" s="1003"/>
    </row>
    <row r="739" spans="1:52" ht="24.75" customHeight="1" x14ac:dyDescent="0.15">
      <c r="A739" s="994" t="s">
        <v>397</v>
      </c>
      <c r="B739" s="209"/>
      <c r="C739" s="209"/>
      <c r="D739" s="210"/>
      <c r="E739" s="995" t="s">
        <v>604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421</v>
      </c>
      <c r="B740" s="977"/>
      <c r="C740" s="977"/>
      <c r="D740" s="978"/>
      <c r="E740" s="979"/>
      <c r="F740" s="980"/>
      <c r="G740" s="980"/>
      <c r="H740" s="92" t="str">
        <f>IF(E740="", "", "(")</f>
        <v/>
      </c>
      <c r="I740" s="980"/>
      <c r="J740" s="980"/>
      <c r="K740" s="92" t="str">
        <f>IF(OR(I740="　", I740=""), "", "-")</f>
        <v/>
      </c>
      <c r="L740" s="981">
        <v>296</v>
      </c>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7" t="s">
        <v>390</v>
      </c>
      <c r="B741" s="618"/>
      <c r="C741" s="618"/>
      <c r="D741" s="618"/>
      <c r="E741" s="618"/>
      <c r="F741" s="61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392</v>
      </c>
      <c r="B780" s="632"/>
      <c r="C780" s="632"/>
      <c r="D780" s="632"/>
      <c r="E780" s="632"/>
      <c r="F780" s="633"/>
      <c r="G780" s="598" t="s">
        <v>366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367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9"/>
    </row>
    <row r="781" spans="1:50" ht="24.75" customHeight="1" x14ac:dyDescent="0.15">
      <c r="A781" s="634"/>
      <c r="B781" s="635"/>
      <c r="C781" s="635"/>
      <c r="D781" s="635"/>
      <c r="E781" s="635"/>
      <c r="F781" s="636"/>
      <c r="G781" s="820"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4"/>
      <c r="AC781" s="820"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611</v>
      </c>
      <c r="H782" s="674"/>
      <c r="I782" s="674"/>
      <c r="J782" s="674"/>
      <c r="K782" s="675"/>
      <c r="L782" s="667" t="s">
        <v>612</v>
      </c>
      <c r="M782" s="668"/>
      <c r="N782" s="668"/>
      <c r="O782" s="668"/>
      <c r="P782" s="668"/>
      <c r="Q782" s="668"/>
      <c r="R782" s="668"/>
      <c r="S782" s="668"/>
      <c r="T782" s="668"/>
      <c r="U782" s="668"/>
      <c r="V782" s="668"/>
      <c r="W782" s="668"/>
      <c r="X782" s="669"/>
      <c r="Y782" s="388">
        <v>64</v>
      </c>
      <c r="Z782" s="389"/>
      <c r="AA782" s="389"/>
      <c r="AB782" s="811"/>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15">
      <c r="A792" s="634"/>
      <c r="B792" s="635"/>
      <c r="C792" s="635"/>
      <c r="D792" s="635"/>
      <c r="E792" s="635"/>
      <c r="F792" s="636"/>
      <c r="G792" s="831" t="s">
        <v>20</v>
      </c>
      <c r="H792" s="832"/>
      <c r="I792" s="832"/>
      <c r="J792" s="832"/>
      <c r="K792" s="832"/>
      <c r="L792" s="833"/>
      <c r="M792" s="834"/>
      <c r="N792" s="834"/>
      <c r="O792" s="834"/>
      <c r="P792" s="834"/>
      <c r="Q792" s="834"/>
      <c r="R792" s="834"/>
      <c r="S792" s="834"/>
      <c r="T792" s="834"/>
      <c r="U792" s="834"/>
      <c r="V792" s="834"/>
      <c r="W792" s="834"/>
      <c r="X792" s="835"/>
      <c r="Y792" s="836">
        <f>SUM(Y782:AB791)</f>
        <v>64</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x14ac:dyDescent="0.15">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9"/>
    </row>
    <row r="794" spans="1:50" ht="24.75" hidden="1" customHeight="1" x14ac:dyDescent="0.15">
      <c r="A794" s="634"/>
      <c r="B794" s="635"/>
      <c r="C794" s="635"/>
      <c r="D794" s="635"/>
      <c r="E794" s="635"/>
      <c r="F794" s="636"/>
      <c r="G794" s="820"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4"/>
      <c r="AC794" s="820"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11"/>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
      <c r="A805" s="634"/>
      <c r="B805" s="635"/>
      <c r="C805" s="635"/>
      <c r="D805" s="635"/>
      <c r="E805" s="635"/>
      <c r="F805" s="636"/>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15">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9"/>
    </row>
    <row r="807" spans="1:50" ht="24.75" hidden="1" customHeight="1" x14ac:dyDescent="0.15">
      <c r="A807" s="634"/>
      <c r="B807" s="635"/>
      <c r="C807" s="635"/>
      <c r="D807" s="635"/>
      <c r="E807" s="635"/>
      <c r="F807" s="636"/>
      <c r="G807" s="820"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4"/>
      <c r="AC807" s="820"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11"/>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9"/>
    </row>
    <row r="820" spans="1:50" ht="24.75" hidden="1" customHeight="1" x14ac:dyDescent="0.15">
      <c r="A820" s="634"/>
      <c r="B820" s="635"/>
      <c r="C820" s="635"/>
      <c r="D820" s="635"/>
      <c r="E820" s="635"/>
      <c r="F820" s="636"/>
      <c r="G820" s="820"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4"/>
      <c r="AC820" s="820"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11"/>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605</v>
      </c>
      <c r="D838" s="347"/>
      <c r="E838" s="347"/>
      <c r="F838" s="347"/>
      <c r="G838" s="347"/>
      <c r="H838" s="347"/>
      <c r="I838" s="347"/>
      <c r="J838" s="348" t="s">
        <v>606</v>
      </c>
      <c r="K838" s="349"/>
      <c r="L838" s="349"/>
      <c r="M838" s="349"/>
      <c r="N838" s="349"/>
      <c r="O838" s="349"/>
      <c r="P838" s="362" t="s">
        <v>607</v>
      </c>
      <c r="Q838" s="350"/>
      <c r="R838" s="350"/>
      <c r="S838" s="350"/>
      <c r="T838" s="350"/>
      <c r="U838" s="350"/>
      <c r="V838" s="350"/>
      <c r="W838" s="350"/>
      <c r="X838" s="350"/>
      <c r="Y838" s="351">
        <v>64</v>
      </c>
      <c r="Z838" s="352"/>
      <c r="AA838" s="352"/>
      <c r="AB838" s="353"/>
      <c r="AC838" s="363" t="s">
        <v>80</v>
      </c>
      <c r="AD838" s="371"/>
      <c r="AE838" s="371"/>
      <c r="AF838" s="371"/>
      <c r="AG838" s="371"/>
      <c r="AH838" s="372" t="s">
        <v>608</v>
      </c>
      <c r="AI838" s="373"/>
      <c r="AJ838" s="373"/>
      <c r="AK838" s="373"/>
      <c r="AL838" s="357" t="s">
        <v>606</v>
      </c>
      <c r="AM838" s="358"/>
      <c r="AN838" s="358"/>
      <c r="AO838" s="359"/>
      <c r="AP838" s="360" t="s">
        <v>609</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83">
    <cfRule type="expression" dxfId="2801" priority="13885">
      <formula>IF(RIGHT(TEXT(Y783,"0.#"),1)=".",FALSE,TRUE)</formula>
    </cfRule>
    <cfRule type="expression" dxfId="2800" priority="13886">
      <formula>IF(RIGHT(TEXT(Y783,"0.#"),1)=".",TRUE,FALSE)</formula>
    </cfRule>
  </conditionalFormatting>
  <conditionalFormatting sqref="Y792">
    <cfRule type="expression" dxfId="2799" priority="13881">
      <formula>IF(RIGHT(TEXT(Y792,"0.#"),1)=".",FALSE,TRUE)</formula>
    </cfRule>
    <cfRule type="expression" dxfId="2798" priority="13882">
      <formula>IF(RIGHT(TEXT(Y792,"0.#"),1)=".",TRUE,FALSE)</formula>
    </cfRule>
  </conditionalFormatting>
  <conditionalFormatting sqref="Y823:Y830 Y821 Y810:Y817 Y808 Y797:Y804 Y795">
    <cfRule type="expression" dxfId="2797" priority="13663">
      <formula>IF(RIGHT(TEXT(Y795,"0.#"),1)=".",FALSE,TRUE)</formula>
    </cfRule>
    <cfRule type="expression" dxfId="2796" priority="13664">
      <formula>IF(RIGHT(TEXT(Y795,"0.#"),1)=".",TRUE,FALSE)</formula>
    </cfRule>
  </conditionalFormatting>
  <conditionalFormatting sqref="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84:Y791 Y782">
    <cfRule type="expression" dxfId="2789" priority="13687">
      <formula>IF(RIGHT(TEXT(Y782,"0.#"),1)=".",FALSE,TRUE)</formula>
    </cfRule>
    <cfRule type="expression" dxfId="2788" priority="13688">
      <formula>IF(RIGHT(TEXT(Y782,"0.#"),1)=".",TRUE,FALSE)</formula>
    </cfRule>
  </conditionalFormatting>
  <conditionalFormatting sqref="AU783">
    <cfRule type="expression" dxfId="2787" priority="13685">
      <formula>IF(RIGHT(TEXT(AU783,"0.#"),1)=".",FALSE,TRUE)</formula>
    </cfRule>
    <cfRule type="expression" dxfId="2786" priority="13686">
      <formula>IF(RIGHT(TEXT(AU783,"0.#"),1)=".",TRUE,FALSE)</formula>
    </cfRule>
  </conditionalFormatting>
  <conditionalFormatting sqref="AU792">
    <cfRule type="expression" dxfId="2785" priority="13683">
      <formula>IF(RIGHT(TEXT(AU792,"0.#"),1)=".",FALSE,TRUE)</formula>
    </cfRule>
    <cfRule type="expression" dxfId="2784" priority="13684">
      <formula>IF(RIGHT(TEXT(AU792,"0.#"),1)=".",TRUE,FALSE)</formula>
    </cfRule>
  </conditionalFormatting>
  <conditionalFormatting sqref="AU784:AU791 AU782">
    <cfRule type="expression" dxfId="2783" priority="13681">
      <formula>IF(RIGHT(TEXT(AU782,"0.#"),1)=".",FALSE,TRUE)</formula>
    </cfRule>
    <cfRule type="expression" dxfId="2782" priority="13682">
      <formula>IF(RIGHT(TEXT(AU782,"0.#"),1)=".",TRUE,FALSE)</formula>
    </cfRule>
  </conditionalFormatting>
  <conditionalFormatting sqref="Y822 Y809 Y796">
    <cfRule type="expression" dxfId="2781" priority="13667">
      <formula>IF(RIGHT(TEXT(Y796,"0.#"),1)=".",FALSE,TRUE)</formula>
    </cfRule>
    <cfRule type="expression" dxfId="2780" priority="13668">
      <formula>IF(RIGHT(TEXT(Y796,"0.#"),1)=".",TRUE,FALSE)</formula>
    </cfRule>
  </conditionalFormatting>
  <conditionalFormatting sqref="Y831 Y818 Y805">
    <cfRule type="expression" dxfId="2779" priority="13665">
      <formula>IF(RIGHT(TEXT(Y805,"0.#"),1)=".",FALSE,TRUE)</formula>
    </cfRule>
    <cfRule type="expression" dxfId="2778" priority="13666">
      <formula>IF(RIGHT(TEXT(Y805,"0.#"),1)=".",TRUE,FALSE)</formula>
    </cfRule>
  </conditionalFormatting>
  <conditionalFormatting sqref="AU822 AU809 AU796">
    <cfRule type="expression" dxfId="2777" priority="13661">
      <formula>IF(RIGHT(TEXT(AU796,"0.#"),1)=".",FALSE,TRUE)</formula>
    </cfRule>
    <cfRule type="expression" dxfId="2776" priority="13662">
      <formula>IF(RIGHT(TEXT(AU796,"0.#"),1)=".",TRUE,FALSE)</formula>
    </cfRule>
  </conditionalFormatting>
  <conditionalFormatting sqref="AU831 AU818 AU805">
    <cfRule type="expression" dxfId="2775" priority="13659">
      <formula>IF(RIGHT(TEXT(AU805,"0.#"),1)=".",FALSE,TRUE)</formula>
    </cfRule>
    <cfRule type="expression" dxfId="2774" priority="13660">
      <formula>IF(RIGHT(TEXT(AU805,"0.#"),1)=".",TRUE,FALSE)</formula>
    </cfRule>
  </conditionalFormatting>
  <conditionalFormatting sqref="AU823:AU830 AU821 AU810:AU817 AU808 AU797:AU804 AU795">
    <cfRule type="expression" dxfId="2773" priority="13657">
      <formula>IF(RIGHT(TEXT(AU795,"0.#"),1)=".",FALSE,TRUE)</formula>
    </cfRule>
    <cfRule type="expression" dxfId="2772" priority="13658">
      <formula>IF(RIGHT(TEXT(AU795,"0.#"),1)=".",TRUE,FALSE)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9:AO839">
    <cfRule type="expression" dxfId="2389" priority="2821">
      <formula>IF(AND(AL839&gt;=0, RIGHT(TEXT(AL839,"0.#"),1)&lt;&gt;"."),TRUE,FALSE)</formula>
    </cfRule>
    <cfRule type="expression" dxfId="2388" priority="2822">
      <formula>IF(AND(AL839&gt;=0, RIGHT(TEXT(AL839,"0.#"),1)="."),TRUE,FALSE)</formula>
    </cfRule>
    <cfRule type="expression" dxfId="2387" priority="2823">
      <formula>IF(AND(AL839&lt;0, RIGHT(TEXT(AL839,"0.#"),1)&lt;&gt;"."),TRUE,FALSE)</formula>
    </cfRule>
    <cfRule type="expression" dxfId="2386" priority="2824">
      <formula>IF(AND(AL839&lt;0, RIGHT(TEXT(AL839,"0.#"),1)="."),TRUE,FALSE)</formula>
    </cfRule>
  </conditionalFormatting>
  <conditionalFormatting sqref="Y839">
    <cfRule type="expression" dxfId="2385" priority="2819">
      <formula>IF(RIGHT(TEXT(Y839,"0.#"),1)=".",FALSE,TRUE)</formula>
    </cfRule>
    <cfRule type="expression" dxfId="2384" priority="2820">
      <formula>IF(RIGHT(TEXT(Y839,"0.#"),1)=".",TRUE,FALSE)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25" max="49" man="1"/>
    <brk id="733" max="49" man="1"/>
    <brk id="83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4"/>
      <c r="AA2" s="835"/>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4"/>
      <c r="AA9" s="835"/>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4"/>
      <c r="AA16" s="835"/>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4"/>
      <c r="AA23" s="835"/>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4"/>
      <c r="AA30" s="835"/>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4"/>
      <c r="AA37" s="835"/>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4"/>
      <c r="AA44" s="835"/>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4"/>
      <c r="AA51" s="835"/>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4"/>
      <c r="AA58" s="835"/>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4"/>
      <c r="AA65" s="835"/>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8" t="s">
        <v>372</v>
      </c>
      <c r="H2" s="599"/>
      <c r="I2" s="599"/>
      <c r="J2" s="599"/>
      <c r="K2" s="599"/>
      <c r="L2" s="599"/>
      <c r="M2" s="599"/>
      <c r="N2" s="599"/>
      <c r="O2" s="599"/>
      <c r="P2" s="599"/>
      <c r="Q2" s="599"/>
      <c r="R2" s="599"/>
      <c r="S2" s="599"/>
      <c r="T2" s="599"/>
      <c r="U2" s="599"/>
      <c r="V2" s="599"/>
      <c r="W2" s="599"/>
      <c r="X2" s="599"/>
      <c r="Y2" s="599"/>
      <c r="Z2" s="599"/>
      <c r="AA2" s="599"/>
      <c r="AB2" s="600"/>
      <c r="AC2" s="598"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1"/>
      <c r="I3" s="671"/>
      <c r="J3" s="671"/>
      <c r="K3" s="671"/>
      <c r="L3" s="670" t="s">
        <v>18</v>
      </c>
      <c r="M3" s="671"/>
      <c r="N3" s="671"/>
      <c r="O3" s="671"/>
      <c r="P3" s="671"/>
      <c r="Q3" s="671"/>
      <c r="R3" s="671"/>
      <c r="S3" s="671"/>
      <c r="T3" s="671"/>
      <c r="U3" s="671"/>
      <c r="V3" s="671"/>
      <c r="W3" s="671"/>
      <c r="X3" s="672"/>
      <c r="Y3" s="656" t="s">
        <v>19</v>
      </c>
      <c r="Z3" s="657"/>
      <c r="AA3" s="657"/>
      <c r="AB3" s="804"/>
      <c r="AC3" s="820"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8"/>
      <c r="Z4" s="389"/>
      <c r="AA4" s="389"/>
      <c r="AB4" s="811"/>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9"/>
    </row>
    <row r="16" spans="1:50" ht="25.5" customHeight="1" x14ac:dyDescent="0.15">
      <c r="A16" s="1055"/>
      <c r="B16" s="1056"/>
      <c r="C16" s="1056"/>
      <c r="D16" s="1056"/>
      <c r="E16" s="1056"/>
      <c r="F16" s="1057"/>
      <c r="G16" s="820"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4"/>
      <c r="AC16" s="820"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8"/>
      <c r="Z17" s="389"/>
      <c r="AA17" s="389"/>
      <c r="AB17" s="811"/>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9"/>
    </row>
    <row r="29" spans="1:50" ht="24.75" customHeight="1" x14ac:dyDescent="0.15">
      <c r="A29" s="1055"/>
      <c r="B29" s="1056"/>
      <c r="C29" s="1056"/>
      <c r="D29" s="1056"/>
      <c r="E29" s="1056"/>
      <c r="F29" s="1057"/>
      <c r="G29" s="820"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4"/>
      <c r="AC29" s="820"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8"/>
      <c r="Z30" s="389"/>
      <c r="AA30" s="389"/>
      <c r="AB30" s="811"/>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9"/>
    </row>
    <row r="42" spans="1:50" ht="24.75" customHeight="1" x14ac:dyDescent="0.15">
      <c r="A42" s="1055"/>
      <c r="B42" s="1056"/>
      <c r="C42" s="1056"/>
      <c r="D42" s="1056"/>
      <c r="E42" s="1056"/>
      <c r="F42" s="1057"/>
      <c r="G42" s="820"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4"/>
      <c r="AC42" s="820"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8"/>
      <c r="Z43" s="389"/>
      <c r="AA43" s="389"/>
      <c r="AB43" s="811"/>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9"/>
    </row>
    <row r="56" spans="1:50" ht="24.75" customHeight="1" x14ac:dyDescent="0.15">
      <c r="A56" s="1055"/>
      <c r="B56" s="1056"/>
      <c r="C56" s="1056"/>
      <c r="D56" s="1056"/>
      <c r="E56" s="1056"/>
      <c r="F56" s="1057"/>
      <c r="G56" s="820"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4"/>
      <c r="AC56" s="820"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8"/>
      <c r="Z57" s="389"/>
      <c r="AA57" s="389"/>
      <c r="AB57" s="811"/>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9"/>
    </row>
    <row r="69" spans="1:50" ht="25.5" customHeight="1" x14ac:dyDescent="0.15">
      <c r="A69" s="1055"/>
      <c r="B69" s="1056"/>
      <c r="C69" s="1056"/>
      <c r="D69" s="1056"/>
      <c r="E69" s="1056"/>
      <c r="F69" s="1057"/>
      <c r="G69" s="820"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4"/>
      <c r="AC69" s="820"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8"/>
      <c r="Z70" s="389"/>
      <c r="AA70" s="389"/>
      <c r="AB70" s="811"/>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9"/>
    </row>
    <row r="82" spans="1:50" ht="24.75" customHeight="1" x14ac:dyDescent="0.15">
      <c r="A82" s="1055"/>
      <c r="B82" s="1056"/>
      <c r="C82" s="1056"/>
      <c r="D82" s="1056"/>
      <c r="E82" s="1056"/>
      <c r="F82" s="1057"/>
      <c r="G82" s="820"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4"/>
      <c r="AC82" s="820"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8"/>
      <c r="Z83" s="389"/>
      <c r="AA83" s="389"/>
      <c r="AB83" s="811"/>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9"/>
    </row>
    <row r="95" spans="1:50" ht="24.75" customHeight="1" x14ac:dyDescent="0.15">
      <c r="A95" s="1055"/>
      <c r="B95" s="1056"/>
      <c r="C95" s="1056"/>
      <c r="D95" s="1056"/>
      <c r="E95" s="1056"/>
      <c r="F95" s="1057"/>
      <c r="G95" s="820"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4"/>
      <c r="AC95" s="820"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8"/>
      <c r="Z96" s="389"/>
      <c r="AA96" s="389"/>
      <c r="AB96" s="811"/>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9"/>
    </row>
    <row r="109" spans="1:50" ht="24.75" customHeight="1" x14ac:dyDescent="0.15">
      <c r="A109" s="1055"/>
      <c r="B109" s="1056"/>
      <c r="C109" s="1056"/>
      <c r="D109" s="1056"/>
      <c r="E109" s="1056"/>
      <c r="F109" s="1057"/>
      <c r="G109" s="820"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4"/>
      <c r="AC109" s="820"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11"/>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9"/>
    </row>
    <row r="122" spans="1:50" ht="25.5" customHeight="1" x14ac:dyDescent="0.15">
      <c r="A122" s="1055"/>
      <c r="B122" s="1056"/>
      <c r="C122" s="1056"/>
      <c r="D122" s="1056"/>
      <c r="E122" s="1056"/>
      <c r="F122" s="1057"/>
      <c r="G122" s="820"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4"/>
      <c r="AC122" s="820"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11"/>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9"/>
    </row>
    <row r="135" spans="1:50" ht="24.75" customHeight="1" x14ac:dyDescent="0.15">
      <c r="A135" s="1055"/>
      <c r="B135" s="1056"/>
      <c r="C135" s="1056"/>
      <c r="D135" s="1056"/>
      <c r="E135" s="1056"/>
      <c r="F135" s="1057"/>
      <c r="G135" s="820"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4"/>
      <c r="AC135" s="820"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11"/>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9"/>
    </row>
    <row r="148" spans="1:50" ht="24.75" customHeight="1" x14ac:dyDescent="0.15">
      <c r="A148" s="1055"/>
      <c r="B148" s="1056"/>
      <c r="C148" s="1056"/>
      <c r="D148" s="1056"/>
      <c r="E148" s="1056"/>
      <c r="F148" s="1057"/>
      <c r="G148" s="820"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4"/>
      <c r="AC148" s="820"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11"/>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9"/>
    </row>
    <row r="162" spans="1:50" ht="24.75" customHeight="1" x14ac:dyDescent="0.15">
      <c r="A162" s="1055"/>
      <c r="B162" s="1056"/>
      <c r="C162" s="1056"/>
      <c r="D162" s="1056"/>
      <c r="E162" s="1056"/>
      <c r="F162" s="1057"/>
      <c r="G162" s="820"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4"/>
      <c r="AC162" s="820"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11"/>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9"/>
    </row>
    <row r="175" spans="1:50" ht="25.5" customHeight="1" x14ac:dyDescent="0.15">
      <c r="A175" s="1055"/>
      <c r="B175" s="1056"/>
      <c r="C175" s="1056"/>
      <c r="D175" s="1056"/>
      <c r="E175" s="1056"/>
      <c r="F175" s="1057"/>
      <c r="G175" s="820"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4"/>
      <c r="AC175" s="820"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11"/>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9"/>
    </row>
    <row r="188" spans="1:50" ht="24.75" customHeight="1" x14ac:dyDescent="0.15">
      <c r="A188" s="1055"/>
      <c r="B188" s="1056"/>
      <c r="C188" s="1056"/>
      <c r="D188" s="1056"/>
      <c r="E188" s="1056"/>
      <c r="F188" s="1057"/>
      <c r="G188" s="820"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4"/>
      <c r="AC188" s="820"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11"/>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9"/>
    </row>
    <row r="201" spans="1:50" ht="24.75" customHeight="1" x14ac:dyDescent="0.15">
      <c r="A201" s="1055"/>
      <c r="B201" s="1056"/>
      <c r="C201" s="1056"/>
      <c r="D201" s="1056"/>
      <c r="E201" s="1056"/>
      <c r="F201" s="1057"/>
      <c r="G201" s="820"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4"/>
      <c r="AC201" s="820"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11"/>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9"/>
    </row>
    <row r="215" spans="1:50" ht="24.75" customHeight="1" x14ac:dyDescent="0.15">
      <c r="A215" s="1055"/>
      <c r="B215" s="1056"/>
      <c r="C215" s="1056"/>
      <c r="D215" s="1056"/>
      <c r="E215" s="1056"/>
      <c r="F215" s="1057"/>
      <c r="G215" s="820"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4"/>
      <c r="AC215" s="820"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11"/>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9"/>
    </row>
    <row r="228" spans="1:50" ht="25.5" customHeight="1" x14ac:dyDescent="0.15">
      <c r="A228" s="1055"/>
      <c r="B228" s="1056"/>
      <c r="C228" s="1056"/>
      <c r="D228" s="1056"/>
      <c r="E228" s="1056"/>
      <c r="F228" s="1057"/>
      <c r="G228" s="820"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4"/>
      <c r="AC228" s="820"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11"/>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9"/>
    </row>
    <row r="241" spans="1:50" ht="24.75" customHeight="1" x14ac:dyDescent="0.15">
      <c r="A241" s="1055"/>
      <c r="B241" s="1056"/>
      <c r="C241" s="1056"/>
      <c r="D241" s="1056"/>
      <c r="E241" s="1056"/>
      <c r="F241" s="1057"/>
      <c r="G241" s="820"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4"/>
      <c r="AC241" s="820"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11"/>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9"/>
    </row>
    <row r="254" spans="1:50" ht="24.75" customHeight="1" x14ac:dyDescent="0.15">
      <c r="A254" s="1055"/>
      <c r="B254" s="1056"/>
      <c r="C254" s="1056"/>
      <c r="D254" s="1056"/>
      <c r="E254" s="1056"/>
      <c r="F254" s="1057"/>
      <c r="G254" s="820"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4"/>
      <c r="AC254" s="820"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11"/>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2020-10-05T00:44:07Z</dcterms:modified>
</cp:coreProperties>
</file>