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<sst xmlns="http://schemas.openxmlformats.org/spreadsheetml/2006/main" count="2899" uniqueCount="635">
  <si>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</si>
  <si>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</si>
  <si>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</si>
  <si>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</si>
  <si>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</si>
  <si>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</si>
  <si>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</si>
  <si>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</si>
  <si>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</si>
  <si>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</si>
  <si>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</si>
  <si>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</si>
  <si>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</si>
  <si>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</si>
  <si>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</si>
  <si>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</si>
  <si>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</si>
  <si>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</si>
  <si>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</si>
  <si>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</si>
  <si>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</si>
  <si>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</si>
  <si>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</si>
  <si>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</si>
  <si>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</si>
  <si>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</si>
  <si>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</si>
  <si>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</si>
  <si>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</si>
  <si>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</si>
  <si>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</si>
  <si>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</si>
  <si>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</si>
  <si>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</si>
  <si>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</si>
  <si>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</si>
  <si>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</si>
  <si>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</si>
  <si>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</si>
  <si>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</si>
  <si>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</si>
  <si>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</si>
  <si>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</si>
  <si>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</si>
  <si>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</si>
  <si>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</si>
  <si>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</si>
  <si>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</si>
  <si>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</si>
  <si>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</si>
  <si>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</si>
  <si>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</si>
  <si>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</si>
  <si>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</si>
  <si>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</si>
  <si>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</si>
  <si>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</si>
  <si>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</si>
  <si>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</si>
  <si>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</si>
  <si>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</si>
  <si>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</si>
  <si>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</si>
  <si>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</si>
  <si>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</si>
  <si>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</si>
  <si>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</si>
  <si>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</si>
  <si>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</si>
  <si>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</si>
  <si>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</si>
  <si>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</si>
  <si>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</si>
  <si>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</si>
  <si>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</si>
  <si>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</si>
  <si>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</si>
  <si>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</si>
  <si>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</si>
  <si>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</si>
  <si>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</si>
  <si>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</si>
  <si>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</si>
  <si>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</si>
  <si>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</si>
  <si>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</si>
  <si>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</si>
  <si>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</si>
  <si>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</si>
  <si>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</si>
  <si>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</si>
  <si>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</si>
  <si>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</si>
  <si>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</si>
  <si>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</si>
  <si>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</si>
  <si>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</si>
  <si>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</si>
  <si>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</si>
  <si>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</si>
  <si>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</si>
  <si>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</si>
  <si>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</si>
  <si>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</si>
  <si>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</si>
  <si>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</si>
  <si>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</si>
  <si>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</si>
  <si>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</si>
  <si>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</si>
  <si>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</si>
  <si>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</si>
  <si>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</si>
  <si>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</si>
  <si>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</si>
  <si>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</si>
  <si>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</si>
  <si>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</si>
  <si>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</si>
  <si>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</si>
  <si>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</si>
  <si>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</si>
  <si>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</si>
  <si>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</si>
  <si>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</si>
  <si>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</si>
  <si>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</si>
  <si>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</si>
  <si>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</si>
  <si>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</si>
  <si>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</si>
  <si>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</si>
  <si>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</si>
  <si>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</si>
  <si>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</si>
  <si>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</si>
  <si>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</si>
  <si>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</si>
  <si>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</si>
  <si>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</si>
  <si>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</si>
  <si>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</si>
  <si>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</si>
  <si>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</si>
  <si>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</si>
  <si>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</si>
  <si>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</si>
  <si>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</si>
  <si>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</si>
  <si>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</si>
  <si>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</si>
  <si>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</si>
  <si>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</si>
  <si>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</si>
  <si>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</si>
  <si>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</si>
  <si>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</si>
  <si>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</si>
  <si>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</si>
  <si>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</si>
  <si>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</si>
  <si>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</si>
  <si>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</si>
  <si>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</si>
  <si>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</si>
  <si>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</si>
  <si>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</si>
  <si>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</si>
  <si>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</si>
  <si>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</si>
  <si>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</si>
  <si>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</si>
  <si>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</si>
  <si>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</si>
  <si>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</si>
  <si>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</si>
  <si>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</si>
  <si>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</si>
  <si>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</si>
  <si>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</si>
  <si>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</si>
  <si>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</si>
  <si>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</si>
  <si>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</si>
  <si>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</si>
  <si>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</si>
  <si>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</si>
  <si>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</si>
  <si>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</si>
  <si>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</si>
  <si>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</si>
  <si>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</si>
  <si>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</si>
  <si>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</si>
  <si>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</si>
  <si>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</si>
  <si>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</si>
  <si>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</si>
  <si>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</si>
  <si>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</si>
  <si>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</si>
  <si>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</si>
  <si>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</si>
  <si>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</si>
  <si>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</si>
  <si>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</si>
  <si>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</si>
  <si>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</si>
  <si>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</si>
  <si>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</si>
  <si>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</si>
  <si>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</si>
  <si>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</si>
  <si>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</si>
  <si>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</si>
  <si>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</si>
  <si>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</si>
  <si>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</si>
  <si>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</si>
  <si>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</si>
  <si>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</si>
  <si>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</si>
  <si>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</si>
  <si>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</si>
  <si>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</si>
  <si>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</si>
  <si>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</si>
  <si>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</si>
  <si>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</si>
  <si>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</si>
  <si>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</si>
  <si>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</si>
  <si>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</si>
  <si>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</si>
  <si>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</si>
  <si>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</si>
  <si>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</si>
  <si>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</si>
  <si>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</si>
  <si>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</si>
  <si>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</si>
  <si>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</si>
  <si>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</si>
  <si>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</si>
  <si>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</si>
  <si>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</si>
  <si>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</si>
  <si>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</si>
  <si>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</si>
  <si>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</si>
  <si>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</si>
  <si>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</si>
  <si>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</si>
  <si>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</si>
  <si>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</si>
  <si>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</si>
  <si>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</si>
  <si>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</si>
  <si>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</si>
  <si>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</si>
  <si>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</si>
  <si>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</si>
  <si>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</si>
  <si>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</si>
  <si>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</si>
  <si>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</si>
  <si>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</si>
  <si>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</si>
  <si>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</si>
  <si>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</si>
  <si>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</si>
  <si>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</si>
  <si>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</si>
  <si>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</si>
  <si>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</si>
  <si>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</si>
  <si>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</si>
  <si>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</si>
  <si>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</si>
  <si>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</si>
  <si>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</si>
  <si>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</si>
  <si>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</si>
  <si>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</si>
  <si>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</si>
  <si>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</si>
  <si>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</si>
  <si>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</si>
  <si>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</si>
  <si>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</si>
  <si>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</si>
  <si>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</si>
  <si>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</si>
  <si>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</si>
  <si>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</si>
  <si>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</si>
  <si>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</si>
  <si>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</si>
  <si>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</si>
  <si>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</si>
  <si>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</si>
  <si>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</si>
  <si>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</si>
  <si>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</si>
  <si>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</si>
  <si>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</si>
  <si>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</si>
  <si>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</si>
  <si>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</si>
  <si>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</si>
  <si>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</si>
  <si>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</si>
  <si>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</si>
  <si>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</si>
  <si>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</si>
  <si>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</si>
  <si>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</si>
  <si>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</si>
  <si>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</si>
  <si>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</si>
  <si>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</si>
  <si>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</si>
  <si>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</si>
  <si>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</si>
  <si>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</si>
  <si>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</si>
  <si>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</si>
  <si>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</si>
  <si>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</si>
  <si>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</si>
  <si>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</si>
  <si>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</si>
  <si>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</si>
  <si>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</si>
  <si>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</si>
  <si>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</si>
  <si>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</si>
  <si>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</si>
  <si>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</si>
  <si>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</si>
  <si>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</si>
  <si>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</si>
  <si>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</si>
  <si>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</si>
  <si>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</si>
  <si>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</si>
  <si>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</si>
  <si>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</si>
  <si>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</si>
  <si>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</si>
  <si>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</si>
  <si>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</si>
  <si>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</si>
  <si>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</si>
  <si>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</si>
  <si>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</si>
  <si>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</si>
  <si>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</si>
  <si>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</si>
  <si>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</si>
  <si>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</si>
  <si>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</si>
  <si>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</si>
  <si>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</si>
  <si>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</si>
  <si>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</si>
  <si>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</si>
  <si>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</si>
  <si>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</si>
  <si>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</si>
  <si>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</si>
  <si>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</si>
  <si>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</si>
  <si>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</si>
  <si>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</si>
  <si>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</si>
  <si>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</si>
  <si>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</si>
  <si>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</si>
  <si>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</si>
  <si>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</si>
  <si>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</si>
  <si>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</si>
  <si>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</si>
  <si>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</si>
  <si>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</si>
  <si>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</si>
  <si>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</si>
  <si>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</si>
  <si>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</si>
  <si>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</si>
  <si>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</si>
  <si>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</si>
  <si>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</si>
  <si>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</si>
  <si>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</si>
  <si>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</si>
  <si>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</si>
  <si>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</si>
  <si>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</si>
  <si>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</si>
  <si>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</si>
  <si>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</si>
  <si>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</si>
  <si>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</si>
  <si>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</si>
  <si>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</si>
  <si>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</si>
  <si>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</si>
  <si>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</si>
  <si>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</si>
  <si>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</si>
  <si>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</si>
  <si>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</si>
  <si>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</si>
  <si>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</si>
  <si>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</si>
  <si>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</si>
  <si>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</si>
  <si>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</si>
  <si>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</si>
  <si>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</si>
  <si>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</si>
  <si>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</si>
  <si>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</si>
  <si>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</si>
  <si>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</si>
  <si>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</si>
  <si>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</si>
  <si>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</si>
  <si>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</si>
  <si>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</si>
  <si>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</si>
  <si>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</si>
  <si>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</si>
  <si>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</si>
  <si>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</si>
  <si>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</si>
  <si>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</si>
  <si>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</si>
  <si>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</si>
  <si>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</si>
  <si>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</si>
  <si>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</si>
  <si>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</si>
  <si>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</si>
  <si>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</si>
  <si>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</si>
  <si>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</si>
  <si>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</si>
  <si>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</si>
  <si>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</si>
  <si>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</si>
  <si>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</si>
  <si>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</si>
  <si>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</si>
  <si>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</si>
  <si>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</si>
  <si>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</si>
  <si>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</si>
  <si>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</si>
  <si>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</si>
  <si>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</si>
  <si>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</si>
  <si>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</si>
  <si>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</si>
  <si>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</si>
  <si>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</si>
  <si>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</si>
  <si>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</si>
  <si>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</si>
  <si>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</si>
  <si>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</si>
  <si>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</si>
  <si>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</si>
  <si>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</si>
  <si>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</si>
  <si>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</si>
  <si>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</si>
  <si>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</si>
  <si>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</si>
  <si>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</si>
  <si>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</si>
  <si>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</si>
  <si>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</si>
  <si>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</si>
  <si>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</si>
  <si>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</si>
  <si>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</si>
  <si>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</si>
  <si>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</si>
  <si>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</si>
  <si>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</si>
  <si>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</si>
  <si>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</si>
  <si>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</si>
  <si>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</si>
  <si>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</si>
  <si>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</si>
  <si>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</si>
  <si>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</si>
  <si>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</si>
  <si>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</si>
  <si>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</si>
  <si>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</si>
  <si>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</si>
  <si>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</si>
  <si>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</si>
  <si>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</si>
  <si>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</si>
  <si>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</si>
  <si>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</si>
  <si>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</si>
  <si>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</si>
  <si>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</si>
  <si>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</si>
  <si>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</si>
  <si>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</si>
  <si>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</si>
  <si>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</si>
  <si>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</si>
  <si>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</si>
  <si>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</si>
  <si>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</si>
  <si>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</si>
  <si>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</si>
  <si>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</si>
  <si>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</si>
  <si>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</si>
  <si>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</si>
  <si>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</si>
  <si>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</si>
  <si>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</si>
  <si>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</si>
  <si>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</si>
  <si>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</si>
  <si>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</si>
  <si>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</si>
  <si>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</si>
  <si>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</si>
  <si>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</si>
  <si>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</si>
  <si>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</si>
  <si>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</si>
  <si>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</si>
  <si>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</si>
  <si>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</si>
  <si>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</si>
  <si>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</si>
  <si>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</si>
  <si>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</si>
  <si>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</si>
  <si>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</si>
  <si>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</si>
  <si>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</si>
  <si>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</si>
  <si>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</si>
  <si>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</si>
  <si>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</si>
  <si>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</si>
  <si>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</si>
  <si>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</si>
  <si>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</si>
  <si>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課長　大野　祥</t>
    <phoneticPr fontId="5"/>
  </si>
  <si>
    <t>包括的核実験禁止条約機関（CTBTO）準備委員会拠出金</t>
    <rPh sb="0" eb="3">
      <t>ホウカツテキ</t>
    </rPh>
    <rPh sb="3" eb="6">
      <t>カクジッケン</t>
    </rPh>
    <rPh sb="6" eb="8">
      <t>キンシ</t>
    </rPh>
    <rPh sb="8" eb="10">
      <t>ジョウヤク</t>
    </rPh>
    <rPh sb="10" eb="12">
      <t>キカン</t>
    </rPh>
    <rPh sb="19" eb="21">
      <t>ジュンビ</t>
    </rPh>
    <rPh sb="21" eb="24">
      <t>イインカイ</t>
    </rPh>
    <rPh sb="24" eb="27">
      <t>キョシュツキン</t>
    </rPh>
    <phoneticPr fontId="5"/>
  </si>
  <si>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</si>
  <si>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</si>
  <si>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外務省設置法第４条３項</t>
    <rPh sb="0" eb="3">
      <t>ガイムショウ</t>
    </rPh>
    <rPh sb="3" eb="6">
      <t>セッチホウ</t>
    </rPh>
    <rPh sb="6" eb="7">
      <t>ダイ</t>
    </rPh>
    <rPh sb="8" eb="9">
      <t>ジョウ</t>
    </rPh>
    <rPh sb="10" eb="11">
      <t>コウ</t>
    </rPh>
    <phoneticPr fontId="5"/>
  </si>
  <si>
    <t>-</t>
    <phoneticPr fontId="5"/>
  </si>
  <si>
    <t>-</t>
    <phoneticPr fontId="5"/>
  </si>
  <si>
    <t>-</t>
    <phoneticPr fontId="5"/>
  </si>
  <si>
    <t>-</t>
    <phoneticPr fontId="5"/>
  </si>
  <si>
    <t>可搬式希ガス観測装置の設置と観測開始</t>
    <rPh sb="0" eb="2">
      <t>カハン</t>
    </rPh>
    <rPh sb="2" eb="3">
      <t>シキ</t>
    </rPh>
    <rPh sb="3" eb="4">
      <t>キ</t>
    </rPh>
    <rPh sb="6" eb="8">
      <t>カンソク</t>
    </rPh>
    <rPh sb="8" eb="10">
      <t>ソウチ</t>
    </rPh>
    <rPh sb="11" eb="13">
      <t>セッチ</t>
    </rPh>
    <rPh sb="14" eb="16">
      <t>カンソク</t>
    </rPh>
    <rPh sb="16" eb="18">
      <t>カイシ</t>
    </rPh>
    <phoneticPr fontId="5"/>
  </si>
  <si>
    <t>CTBTOからの報告及びプレスリリース</t>
    <rPh sb="8" eb="10">
      <t>ホウコク</t>
    </rPh>
    <rPh sb="10" eb="11">
      <t>オヨ</t>
    </rPh>
    <phoneticPr fontId="5"/>
  </si>
  <si>
    <t>台</t>
    <rPh sb="0" eb="1">
      <t>ダイ</t>
    </rPh>
    <phoneticPr fontId="5"/>
  </si>
  <si>
    <t>核爆発以外の放射性キセノンのバックグラウンド観測装置の設置</t>
    <rPh sb="0" eb="3">
      <t>カクバクハツ</t>
    </rPh>
    <rPh sb="3" eb="5">
      <t>イガイ</t>
    </rPh>
    <rPh sb="6" eb="9">
      <t>ホウシャセイ</t>
    </rPh>
    <rPh sb="22" eb="24">
      <t>カンソク</t>
    </rPh>
    <rPh sb="24" eb="26">
      <t>ソウチ</t>
    </rPh>
    <rPh sb="27" eb="29">
      <t>セッチ</t>
    </rPh>
    <phoneticPr fontId="5"/>
  </si>
  <si>
    <t>ソフトウェア専門家の雇用</t>
    <rPh sb="6" eb="9">
      <t>センモンカ</t>
    </rPh>
    <rPh sb="10" eb="12">
      <t>コヨウ</t>
    </rPh>
    <phoneticPr fontId="5"/>
  </si>
  <si>
    <t>邦人２名の雇用</t>
    <rPh sb="0" eb="2">
      <t>ホウジン</t>
    </rPh>
    <rPh sb="3" eb="4">
      <t>メイ</t>
    </rPh>
    <rPh sb="5" eb="7">
      <t>コヨウ</t>
    </rPh>
    <phoneticPr fontId="5"/>
  </si>
  <si>
    <t>CTBTOからの報告</t>
    <rPh sb="8" eb="10">
      <t>ホウコク</t>
    </rPh>
    <phoneticPr fontId="5"/>
  </si>
  <si>
    <t>人</t>
    <rPh sb="0" eb="1">
      <t>ヒト</t>
    </rPh>
    <phoneticPr fontId="5"/>
  </si>
  <si>
    <t>拠出金から機材設置のために使用された金額　／　設置した機器数　　　　　　　　　　　　　　</t>
    <rPh sb="0" eb="3">
      <t>キョシュツキン</t>
    </rPh>
    <rPh sb="5" eb="7">
      <t>キザイ</t>
    </rPh>
    <rPh sb="7" eb="9">
      <t>セッチ</t>
    </rPh>
    <rPh sb="13" eb="15">
      <t>シヨウ</t>
    </rPh>
    <rPh sb="18" eb="20">
      <t>キンガク</t>
    </rPh>
    <rPh sb="23" eb="25">
      <t>セッチ</t>
    </rPh>
    <rPh sb="27" eb="29">
      <t>キキ</t>
    </rPh>
    <rPh sb="29" eb="30">
      <t>スウ</t>
    </rPh>
    <phoneticPr fontId="5"/>
  </si>
  <si>
    <t>米ドル</t>
    <rPh sb="0" eb="1">
      <t>ベイ</t>
    </rPh>
    <phoneticPr fontId="5"/>
  </si>
  <si>
    <t>米ドル　　/　台</t>
    <rPh sb="0" eb="1">
      <t>ベイ</t>
    </rPh>
    <rPh sb="7" eb="8">
      <t>ダイ</t>
    </rPh>
    <phoneticPr fontId="5"/>
  </si>
  <si>
    <t>1,687,586/2</t>
    <phoneticPr fontId="5"/>
  </si>
  <si>
    <t>-</t>
    <phoneticPr fontId="5"/>
  </si>
  <si>
    <t>プロポーザル上想定されている２年間の人件費　／　ソフトウェア専門家数　</t>
    <rPh sb="6" eb="7">
      <t>ジョウ</t>
    </rPh>
    <rPh sb="7" eb="9">
      <t>ソウテイ</t>
    </rPh>
    <rPh sb="15" eb="17">
      <t>ネンカン</t>
    </rPh>
    <rPh sb="18" eb="21">
      <t>ジンケンヒ</t>
    </rPh>
    <rPh sb="30" eb="33">
      <t>センモンカ</t>
    </rPh>
    <rPh sb="33" eb="34">
      <t>スウ</t>
    </rPh>
    <phoneticPr fontId="5"/>
  </si>
  <si>
    <t>535,000 / 2</t>
    <phoneticPr fontId="5"/>
  </si>
  <si>
    <t>-</t>
    <phoneticPr fontId="5"/>
  </si>
  <si>
    <t>-</t>
    <phoneticPr fontId="5"/>
  </si>
  <si>
    <t>基本目標VII　分担金・拠出金</t>
    <rPh sb="0" eb="2">
      <t>キホン</t>
    </rPh>
    <rPh sb="2" eb="4">
      <t>モクヒョウ</t>
    </rPh>
    <rPh sb="8" eb="11">
      <t>ブンタンキン</t>
    </rPh>
    <rPh sb="12" eb="15">
      <t>キョシュツキン</t>
    </rPh>
    <phoneticPr fontId="5"/>
  </si>
  <si>
    <t>背策VII-1　国際機関を通じた政務及び安全保障分野に係る国際貢献</t>
    <rPh sb="0" eb="1">
      <t>セ</t>
    </rPh>
    <rPh sb="1" eb="2">
      <t>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</si>
  <si>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</si>
  <si>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個別の働きかけを実施するとともに、2019年9月のCTBT発効促進会議において茂木外相から発効促進に向けたスピーチを実施。</t>
    <rPh sb="0" eb="2">
      <t>コベツ</t>
    </rPh>
    <rPh sb="3" eb="4">
      <t>ハタラ</t>
    </rPh>
    <rPh sb="8" eb="10">
      <t>ジッシ</t>
    </rPh>
    <rPh sb="21" eb="22">
      <t>ネン</t>
    </rPh>
    <rPh sb="23" eb="24">
      <t>ガツ</t>
    </rPh>
    <rPh sb="29" eb="31">
      <t>ハッコウ</t>
    </rPh>
    <rPh sb="31" eb="33">
      <t>ソクシン</t>
    </rPh>
    <rPh sb="33" eb="35">
      <t>カイギ</t>
    </rPh>
    <rPh sb="39" eb="41">
      <t>モテギ</t>
    </rPh>
    <rPh sb="41" eb="43">
      <t>ガイショウ</t>
    </rPh>
    <rPh sb="45" eb="47">
      <t>ハッコウ</t>
    </rPh>
    <rPh sb="47" eb="49">
      <t>ソクシン</t>
    </rPh>
    <rPh sb="50" eb="51">
      <t>ム</t>
    </rPh>
    <rPh sb="58" eb="60">
      <t>ジッシ</t>
    </rPh>
    <phoneticPr fontId="5"/>
  </si>
  <si>
    <t>○</t>
  </si>
  <si>
    <t>‐</t>
  </si>
  <si>
    <t>無</t>
  </si>
  <si>
    <t>プロジェクトの実施のために必要最小限のコストとして決定されたものであり妥当。</t>
    <rPh sb="7" eb="9">
      <t>ジッシ</t>
    </rPh>
    <rPh sb="13" eb="15">
      <t>ヒツヨウ</t>
    </rPh>
    <rPh sb="15" eb="18">
      <t>サイショウゲン</t>
    </rPh>
    <rPh sb="25" eb="27">
      <t>ケッテイ</t>
    </rPh>
    <rPh sb="35" eb="37">
      <t>ダトウ</t>
    </rPh>
    <phoneticPr fontId="5"/>
  </si>
  <si>
    <t>該当なし。</t>
    <rPh sb="0" eb="2">
      <t>ガイトウ</t>
    </rPh>
    <phoneticPr fontId="5"/>
  </si>
  <si>
    <t>条約目的の実施のための事業であり妥当。</t>
    <rPh sb="0" eb="2">
      <t>ジョウヤク</t>
    </rPh>
    <rPh sb="2" eb="4">
      <t>モクテキ</t>
    </rPh>
    <rPh sb="5" eb="7">
      <t>ジッシ</t>
    </rPh>
    <rPh sb="11" eb="13">
      <t>ジギョウ</t>
    </rPh>
    <rPh sb="16" eb="18">
      <t>ダトウ</t>
    </rPh>
    <phoneticPr fontId="5"/>
  </si>
  <si>
    <t>CTBTOにて精査されている。</t>
    <rPh sb="7" eb="9">
      <t>セイサ</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</si>
  <si>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</si>
  <si>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rPh sb="6" eb="8">
      <t>ショメイ</t>
    </rPh>
    <rPh sb="8" eb="9">
      <t>コク</t>
    </rPh>
    <rPh sb="10" eb="12">
      <t>ヒジュン</t>
    </rPh>
    <rPh sb="12" eb="13">
      <t>コク</t>
    </rPh>
    <rPh sb="14" eb="17">
      <t>ケイゾクテキ</t>
    </rPh>
    <rPh sb="18" eb="20">
      <t>ゾウカ</t>
    </rPh>
    <rPh sb="26" eb="27">
      <t>イマ</t>
    </rPh>
    <rPh sb="28" eb="30">
      <t>ハッコウ</t>
    </rPh>
    <rPh sb="36" eb="38">
      <t>ヒジュン</t>
    </rPh>
    <rPh sb="39" eb="41">
      <t>ヒツヨウ</t>
    </rPh>
    <rPh sb="44" eb="46">
      <t>ハッコウ</t>
    </rPh>
    <rPh sb="46" eb="48">
      <t>ヨウケン</t>
    </rPh>
    <rPh sb="48" eb="49">
      <t>コク</t>
    </rPh>
    <rPh sb="51" eb="52">
      <t>コク</t>
    </rPh>
    <rPh sb="53" eb="55">
      <t>ヒジュン</t>
    </rPh>
    <rPh sb="61" eb="64">
      <t>カクジッケン</t>
    </rPh>
    <rPh sb="65" eb="67">
      <t>キンシ</t>
    </rPh>
    <rPh sb="69" eb="72">
      <t>コクサイテキ</t>
    </rPh>
    <rPh sb="73" eb="75">
      <t>ホウテキ</t>
    </rPh>
    <rPh sb="75" eb="77">
      <t>コンキョ</t>
    </rPh>
    <rPh sb="80" eb="82">
      <t>ハッコウ</t>
    </rPh>
    <rPh sb="82" eb="84">
      <t>ソクシン</t>
    </rPh>
    <rPh sb="85" eb="87">
      <t>メザ</t>
    </rPh>
    <rPh sb="91" eb="92">
      <t>ヒ</t>
    </rPh>
    <rPh sb="93" eb="94">
      <t>ツヅ</t>
    </rPh>
    <rPh sb="95" eb="97">
      <t>ショメイ</t>
    </rPh>
    <rPh sb="98" eb="100">
      <t>ヒジュン</t>
    </rPh>
    <rPh sb="101" eb="102">
      <t>ハタラ</t>
    </rPh>
    <rPh sb="111" eb="113">
      <t>ケンショウ</t>
    </rPh>
    <rPh sb="113" eb="115">
      <t>セイド</t>
    </rPh>
    <rPh sb="116" eb="118">
      <t>セイビ</t>
    </rPh>
    <rPh sb="119" eb="120">
      <t>スス</t>
    </rPh>
    <phoneticPr fontId="5"/>
  </si>
  <si>
    <t>０２１８</t>
    <phoneticPr fontId="5"/>
  </si>
  <si>
    <t>０２１６</t>
    <phoneticPr fontId="5"/>
  </si>
  <si>
    <t>平成28年度に執行済み。</t>
    <rPh sb="0" eb="2">
      <t>ヘイセイ</t>
    </rPh>
    <rPh sb="4" eb="6">
      <t>ネンド</t>
    </rPh>
    <rPh sb="7" eb="9">
      <t>シッコウ</t>
    </rPh>
    <rPh sb="9" eb="10">
      <t>ズ</t>
    </rPh>
    <phoneticPr fontId="5"/>
  </si>
  <si>
    <t>-</t>
    <phoneticPr fontId="5"/>
  </si>
  <si>
    <t>-</t>
    <phoneticPr fontId="5"/>
  </si>
  <si>
    <t>拠出金</t>
    <rPh sb="0" eb="3">
      <t>キョシュツキン</t>
    </rPh>
    <phoneticPr fontId="5"/>
  </si>
  <si>
    <t>具体的な内訳は以下の３項目。
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</si>
  <si>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</si>
  <si>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t>
    <phoneticPr fontId="5"/>
  </si>
  <si>
    <t>-</t>
    <phoneticPr fontId="5"/>
  </si>
  <si>
    <t>-</t>
    <phoneticPr fontId="5"/>
  </si>
  <si>
    <t>-</t>
    <phoneticPr fontId="5"/>
  </si>
  <si>
    <t>北朝鮮等による核実験を精確に検知する体制を強化するため、包括的核実験禁止条約機関に対して、追加的に拠出を行うもの。</t>
    <rPh sb="0" eb="3">
      <t>キタチョウセン</t>
    </rPh>
    <rPh sb="3" eb="4">
      <t>トウ</t>
    </rPh>
    <rPh sb="7" eb="10">
      <t>カクジッケン</t>
    </rPh>
    <rPh sb="11" eb="13">
      <t>セイカク</t>
    </rPh>
    <rPh sb="14" eb="16">
      <t>ケンチ</t>
    </rPh>
    <rPh sb="18" eb="20">
      <t>タイセイ</t>
    </rPh>
    <rPh sb="21" eb="23">
      <t>キョウカ</t>
    </rPh>
    <rPh sb="28" eb="31">
      <t>ホウカツテキ</t>
    </rPh>
    <rPh sb="31" eb="34">
      <t>カクジッケン</t>
    </rPh>
    <rPh sb="34" eb="36">
      <t>キンシ</t>
    </rPh>
    <rPh sb="36" eb="38">
      <t>ジョウヤク</t>
    </rPh>
    <rPh sb="38" eb="40">
      <t>キカン</t>
    </rPh>
    <rPh sb="41" eb="42">
      <t>タイ</t>
    </rPh>
    <rPh sb="45" eb="48">
      <t>ツイカテキ</t>
    </rPh>
    <rPh sb="49" eb="51">
      <t>キョシュツ</t>
    </rPh>
    <rPh sb="52" eb="53">
      <t>オコナ</t>
    </rPh>
    <phoneticPr fontId="5"/>
  </si>
  <si>
    <t>可搬式希ガス観測装置を整備し、核実験時に発生する希ガスを観測することで、CTBTOによる核実験の検知を一層精確なものとする。</t>
    <rPh sb="0" eb="2">
      <t>カハン</t>
    </rPh>
    <rPh sb="2" eb="3">
      <t>シキ</t>
    </rPh>
    <rPh sb="3" eb="4">
      <t>キ</t>
    </rPh>
    <rPh sb="6" eb="8">
      <t>カンソク</t>
    </rPh>
    <rPh sb="8" eb="10">
      <t>ソウチ</t>
    </rPh>
    <rPh sb="11" eb="13">
      <t>セイビ</t>
    </rPh>
    <rPh sb="15" eb="18">
      <t>カクジッケン</t>
    </rPh>
    <rPh sb="18" eb="19">
      <t>ジ</t>
    </rPh>
    <rPh sb="20" eb="22">
      <t>ハッセイ</t>
    </rPh>
    <rPh sb="24" eb="25">
      <t>キ</t>
    </rPh>
    <rPh sb="28" eb="30">
      <t>カンソク</t>
    </rPh>
    <rPh sb="44" eb="47">
      <t>カクジッケン</t>
    </rPh>
    <rPh sb="48" eb="50">
      <t>ケンチ</t>
    </rPh>
    <rPh sb="51" eb="53">
      <t>イッソウ</t>
    </rPh>
    <rPh sb="53" eb="55">
      <t>セイカク</t>
    </rPh>
    <phoneticPr fontId="5"/>
  </si>
  <si>
    <t>核実験が行われた場合、より精確な希ガス（キセノン）観測を行うことで、CTBTによる核実験の検知を一層精確なものとする。</t>
    <rPh sb="0" eb="3">
      <t>カクジッケン</t>
    </rPh>
    <rPh sb="4" eb="5">
      <t>オコナ</t>
    </rPh>
    <rPh sb="8" eb="10">
      <t>バアイ</t>
    </rPh>
    <rPh sb="13" eb="15">
      <t>セイカク</t>
    </rPh>
    <rPh sb="16" eb="17">
      <t>キ</t>
    </rPh>
    <rPh sb="25" eb="27">
      <t>カンソク</t>
    </rPh>
    <rPh sb="28" eb="29">
      <t>オコナ</t>
    </rPh>
    <rPh sb="41" eb="44">
      <t>カクジッケン</t>
    </rPh>
    <rPh sb="45" eb="47">
      <t>ケンチ</t>
    </rPh>
    <rPh sb="48" eb="50">
      <t>イッソウ</t>
    </rPh>
    <rPh sb="50" eb="52">
      <t>セイカク</t>
    </rPh>
    <phoneticPr fontId="5"/>
  </si>
  <si>
    <t>CTBT発効促進に向け、CTBT発効促進会議や日本とオーストラリアが主導したCTBTフレンズ外相会合等の機会も活用し、未批准国及び未署名国に対する働きかけを行う</t>
    <rPh sb="4" eb="6">
      <t>ハッコウ</t>
    </rPh>
    <rPh sb="6" eb="8">
      <t>ソクシン</t>
    </rPh>
    <rPh sb="9" eb="10">
      <t>ム</t>
    </rPh>
    <rPh sb="16" eb="18">
      <t>ハッコウ</t>
    </rPh>
    <rPh sb="18" eb="20">
      <t>ソクシン</t>
    </rPh>
    <rPh sb="20" eb="22">
      <t>カイギ</t>
    </rPh>
    <rPh sb="23" eb="25">
      <t>ニホン</t>
    </rPh>
    <rPh sb="34" eb="36">
      <t>シュドウ</t>
    </rPh>
    <rPh sb="46" eb="48">
      <t>ガイショウ</t>
    </rPh>
    <rPh sb="48" eb="50">
      <t>カイゴウ</t>
    </rPh>
    <rPh sb="50" eb="51">
      <t>トウ</t>
    </rPh>
    <rPh sb="52" eb="54">
      <t>キカイ</t>
    </rPh>
    <rPh sb="55" eb="57">
      <t>カツヨウ</t>
    </rPh>
    <rPh sb="59" eb="60">
      <t>ミ</t>
    </rPh>
    <rPh sb="60" eb="62">
      <t>ヒジュン</t>
    </rPh>
    <rPh sb="62" eb="63">
      <t>コク</t>
    </rPh>
    <rPh sb="63" eb="64">
      <t>オヨ</t>
    </rPh>
    <rPh sb="65" eb="68">
      <t>ミショメイ</t>
    </rPh>
    <rPh sb="68" eb="69">
      <t>コク</t>
    </rPh>
    <rPh sb="70" eb="71">
      <t>タイ</t>
    </rPh>
    <rPh sb="73" eb="74">
      <t>ハタラ</t>
    </rPh>
    <rPh sb="78" eb="79">
      <t>オコナ</t>
    </rPh>
    <phoneticPr fontId="5"/>
  </si>
  <si>
    <t>CTBT発効促進に向けた働きかけ、関連会合の成功に向けた取組。</t>
    <rPh sb="4" eb="6">
      <t>ハッコウ</t>
    </rPh>
    <rPh sb="6" eb="8">
      <t>ソクシン</t>
    </rPh>
    <rPh sb="9" eb="10">
      <t>ム</t>
    </rPh>
    <rPh sb="12" eb="13">
      <t>ハタラ</t>
    </rPh>
    <rPh sb="17" eb="19">
      <t>カンレン</t>
    </rPh>
    <rPh sb="19" eb="21">
      <t>カイゴウ</t>
    </rPh>
    <rPh sb="22" eb="24">
      <t>セイコウ</t>
    </rPh>
    <rPh sb="25" eb="26">
      <t>ム</t>
    </rPh>
    <rPh sb="28" eb="30">
      <t>トリクミ</t>
    </rPh>
    <phoneticPr fontId="5"/>
  </si>
  <si>
    <t>CTBTOによる核実験検知機能の強化に資することにより、CTBTの核実験検知体制への国際的信頼を高め、CTBTの発効促進に寄与することが期待できる。</t>
    <rPh sb="8" eb="11">
      <t>カクジッケン</t>
    </rPh>
    <rPh sb="11" eb="13">
      <t>ケンチ</t>
    </rPh>
    <rPh sb="13" eb="15">
      <t>キノウ</t>
    </rPh>
    <rPh sb="16" eb="18">
      <t>キョウカ</t>
    </rPh>
    <rPh sb="19" eb="20">
      <t>シ</t>
    </rPh>
    <rPh sb="33" eb="36">
      <t>カクジッケン</t>
    </rPh>
    <rPh sb="36" eb="38">
      <t>ケンチ</t>
    </rPh>
    <rPh sb="38" eb="40">
      <t>タイセイ</t>
    </rPh>
    <rPh sb="42" eb="45">
      <t>コクサイテキ</t>
    </rPh>
    <rPh sb="45" eb="47">
      <t>シンライ</t>
    </rPh>
    <rPh sb="48" eb="49">
      <t>タカ</t>
    </rPh>
    <rPh sb="56" eb="58">
      <t>ハッコウ</t>
    </rPh>
    <rPh sb="58" eb="60">
      <t>ソクシン</t>
    </rPh>
    <rPh sb="61" eb="63">
      <t>キヨ</t>
    </rPh>
    <rPh sb="68" eb="70">
      <t>キタイ</t>
    </rPh>
    <phoneticPr fontId="5"/>
  </si>
  <si>
    <t>唯一の被爆国として、我がCTBTOと協力する役割への期待は非常に大きく、このことはCTBTの発効促進のための更なる外交努力を求めるNGOを含めた我が国世論からも裏付けられる。</t>
    <rPh sb="0" eb="2">
      <t>ユイイツ</t>
    </rPh>
    <rPh sb="3" eb="5">
      <t>ヒバク</t>
    </rPh>
    <rPh sb="5" eb="6">
      <t>コク</t>
    </rPh>
    <rPh sb="10" eb="11">
      <t>ワ</t>
    </rPh>
    <rPh sb="18" eb="20">
      <t>キョウリョク</t>
    </rPh>
    <rPh sb="22" eb="24">
      <t>ヤクワリ</t>
    </rPh>
    <rPh sb="26" eb="28">
      <t>キタイ</t>
    </rPh>
    <rPh sb="29" eb="31">
      <t>ヒジョウ</t>
    </rPh>
    <rPh sb="32" eb="33">
      <t>オオ</t>
    </rPh>
    <rPh sb="46" eb="48">
      <t>ハッコウ</t>
    </rPh>
    <rPh sb="48" eb="50">
      <t>ソクシン</t>
    </rPh>
    <rPh sb="54" eb="55">
      <t>サラ</t>
    </rPh>
    <rPh sb="57" eb="59">
      <t>ガイコウ</t>
    </rPh>
    <rPh sb="59" eb="61">
      <t>ドリョク</t>
    </rPh>
    <rPh sb="62" eb="63">
      <t>モト</t>
    </rPh>
    <rPh sb="69" eb="70">
      <t>フク</t>
    </rPh>
    <rPh sb="72" eb="73">
      <t>ワ</t>
    </rPh>
    <rPh sb="74" eb="75">
      <t>クニ</t>
    </rPh>
    <rPh sb="75" eb="77">
      <t>ヨロン</t>
    </rPh>
    <rPh sb="80" eb="82">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</si>
  <si>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</si>
  <si>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国債の平和と安全は普遍的な価値であり、最もプライオリティの高い事業と考えられる。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</si>
  <si>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CTBTO準備委員会暫定技術事務局（PTS）は行財政規則に従い、適切に運用しており、報告・相談がなされている。</t>
    <rPh sb="5" eb="7">
      <t>ジュンビ</t>
    </rPh>
    <rPh sb="7" eb="10">
      <t>イインカイ</t>
    </rPh>
    <rPh sb="10" eb="12">
      <t>ザンテイ</t>
    </rPh>
    <rPh sb="12" eb="14">
      <t>ギジュツ</t>
    </rPh>
    <rPh sb="14" eb="17">
      <t>ジムキョク</t>
    </rPh>
    <rPh sb="23" eb="26">
      <t>ギョウザイセイ</t>
    </rPh>
    <rPh sb="26" eb="28">
      <t>キソク</t>
    </rPh>
    <rPh sb="29" eb="30">
      <t>シタガ</t>
    </rPh>
    <rPh sb="32" eb="34">
      <t>テキセツ</t>
    </rPh>
    <rPh sb="35" eb="37">
      <t>ウンヨウ</t>
    </rPh>
    <rPh sb="42" eb="44">
      <t>ホウコク</t>
    </rPh>
    <rPh sb="45" eb="47">
      <t>ソウダン</t>
    </rPh>
    <phoneticPr fontId="5"/>
  </si>
  <si>
    <t>暫定的に運用されている国際監視制度（IMS）の観測結果等を踏まえた事業になっており、見合ったものとなっている。</t>
    <rPh sb="0" eb="3">
      <t>ザンテイテキ</t>
    </rPh>
    <rPh sb="4" eb="6">
      <t>ウンヨウ</t>
    </rPh>
    <rPh sb="11" eb="13">
      <t>コクサイ</t>
    </rPh>
    <rPh sb="13" eb="15">
      <t>カンシ</t>
    </rPh>
    <rPh sb="15" eb="17">
      <t>セイド</t>
    </rPh>
    <rPh sb="23" eb="25">
      <t>カンソク</t>
    </rPh>
    <rPh sb="25" eb="27">
      <t>ケッカ</t>
    </rPh>
    <rPh sb="27" eb="28">
      <t>トウ</t>
    </rPh>
    <rPh sb="29" eb="30">
      <t>フ</t>
    </rPh>
    <rPh sb="33" eb="35">
      <t>ジギョウ</t>
    </rPh>
    <rPh sb="42" eb="44">
      <t>ミア</t>
    </rPh>
    <phoneticPr fontId="5"/>
  </si>
  <si>
    <t>適切に運用され、データが取得されている。</t>
    <rPh sb="0" eb="2">
      <t>テキセツ</t>
    </rPh>
    <rPh sb="3" eb="5">
      <t>ウンヨウ</t>
    </rPh>
    <rPh sb="12" eb="14">
      <t>シュトク</t>
    </rPh>
    <phoneticPr fontId="5"/>
  </si>
  <si>
    <t>本件拠出金は、通常予算でカバーしきれない核実験検知にかかる検証制度の精度向上等に充てられる。</t>
    <rPh sb="0" eb="2">
      <t>ホンケン</t>
    </rPh>
    <rPh sb="2" eb="5">
      <t>キョシュツキン</t>
    </rPh>
    <rPh sb="7" eb="9">
      <t>ツウジョウ</t>
    </rPh>
    <rPh sb="9" eb="11">
      <t>ヨサン</t>
    </rPh>
    <rPh sb="20" eb="23">
      <t>カクジッケン</t>
    </rPh>
    <rPh sb="23" eb="25">
      <t>ケンチ</t>
    </rPh>
    <rPh sb="29" eb="31">
      <t>ケンショウ</t>
    </rPh>
    <rPh sb="31" eb="33">
      <t>セイド</t>
    </rPh>
    <rPh sb="34" eb="36">
      <t>セイド</t>
    </rPh>
    <rPh sb="36" eb="38">
      <t>コウジョウ</t>
    </rPh>
    <rPh sb="38" eb="39">
      <t>トウ</t>
    </rPh>
    <rPh sb="40" eb="41">
      <t>ア</t>
    </rPh>
    <phoneticPr fontId="5"/>
  </si>
  <si>
    <t>平成２８年には北朝鮮が核実験を２回実施する等核実験が実施される場合の検証制度の整備の必要性は一層高まっている。我が国はCTBTO準備委員会の活動を支援するとともに、CTBTOによる核実験の検知体制の一層の強化のため、引き続き協力していく。</t>
    <rPh sb="0" eb="2">
      <t>ヘイセイ</t>
    </rPh>
    <rPh sb="4" eb="5">
      <t>ネン</t>
    </rPh>
    <rPh sb="7" eb="10">
      <t>キタチョウセン</t>
    </rPh>
    <rPh sb="11" eb="14">
      <t>カクジッケン</t>
    </rPh>
    <rPh sb="16" eb="17">
      <t>カイ</t>
    </rPh>
    <rPh sb="17" eb="19">
      <t>ジッシ</t>
    </rPh>
    <rPh sb="21" eb="22">
      <t>トウ</t>
    </rPh>
    <rPh sb="22" eb="25">
      <t>カクジッケン</t>
    </rPh>
    <rPh sb="26" eb="28">
      <t>ジッシ</t>
    </rPh>
    <rPh sb="31" eb="33">
      <t>バアイ</t>
    </rPh>
    <rPh sb="34" eb="36">
      <t>ケンショウ</t>
    </rPh>
    <rPh sb="36" eb="38">
      <t>セイド</t>
    </rPh>
    <rPh sb="39" eb="41">
      <t>セイビ</t>
    </rPh>
    <rPh sb="42" eb="45">
      <t>ヒツヨウセイ</t>
    </rPh>
    <rPh sb="46" eb="48">
      <t>イッソウ</t>
    </rPh>
    <rPh sb="48" eb="49">
      <t>タカ</t>
    </rPh>
    <rPh sb="55" eb="56">
      <t>ワ</t>
    </rPh>
    <rPh sb="57" eb="58">
      <t>クニ</t>
    </rPh>
    <rPh sb="64" eb="66">
      <t>ジュンビ</t>
    </rPh>
    <rPh sb="66" eb="69">
      <t>イインカイ</t>
    </rPh>
    <rPh sb="70" eb="72">
      <t>カツドウ</t>
    </rPh>
    <rPh sb="73" eb="75">
      <t>シエン</t>
    </rPh>
    <rPh sb="90" eb="93">
      <t>カクジッケン</t>
    </rPh>
    <rPh sb="94" eb="96">
      <t>ケンチ</t>
    </rPh>
    <rPh sb="96" eb="98">
      <t>タイセイ</t>
    </rPh>
    <rPh sb="99" eb="101">
      <t>イッソウ</t>
    </rPh>
    <rPh sb="102" eb="104">
      <t>キョウカ</t>
    </rPh>
    <rPh sb="108" eb="109">
      <t>ヒ</t>
    </rPh>
    <rPh sb="110" eb="111">
      <t>ツヅ</t>
    </rPh>
    <rPh sb="112" eb="114">
      <t>キョウリョク</t>
    </rPh>
    <phoneticPr fontId="5"/>
  </si>
  <si>
    <t>CTBTOの専門職以上の職員数に占める日本人の専門職以上の職員数の割合の向上</t>
    <phoneticPr fontId="5"/>
  </si>
  <si>
    <t>CTBTOの規定には「望ましい日本人職員数」の規定は存在しないため、分担率を目標とする。</t>
    <phoneticPr fontId="5"/>
  </si>
  <si>
    <t>CTBTOの幹部職員数に占める日本人幹部職員数の割合の向上</t>
    <phoneticPr fontId="5"/>
  </si>
  <si>
    <t>外務省調べ</t>
    <rPh sb="0" eb="3">
      <t>ガイムショウ</t>
    </rPh>
    <rPh sb="3" eb="4">
      <t>シラ</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</si>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</sst>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145707</xdr:colOff>
      <xdr:row>744</xdr:row>
      <xdr:rowOff>0</xdr:rowOff>
    </xdr:from>
    <xdr:to>
      <xdr:col>30</xdr:col>
      <xdr:colOff>16992</xdr:colOff>
      <xdr:row>745</xdr:row>
      <xdr:rowOff>270305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88410" y="41716926"/>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27</xdr:col>
      <xdr:colOff>68477</xdr:colOff>
      <xdr:row>745</xdr:row>
      <xdr:rowOff>270305</xdr:rowOff>
    </xdr:from>
    <xdr:to>
      <xdr:col>27</xdr:col>
      <xdr:colOff>81349</xdr:colOff>
      <xdr:row>748</xdr:row>
      <xdr:rowOff>38615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5629018" y="42334764"/>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749</xdr:row>
      <xdr:rowOff>176083</xdr:rowOff>
    </xdr:from>
    <xdr:to>
      <xdr:col>33</xdr:col>
      <xdr:colOff>4119</xdr:colOff>
      <xdr:row>752</xdr:row>
      <xdr:rowOff>12872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30811" y="43630678"/>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oneCellAnchor>
    <xdr:from>
      <xdr:col>25</xdr:col>
      <xdr:colOff>25743</xdr:colOff>
      <xdr:row>748</xdr:row>
      <xdr:rowOff>128716</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74392" y="432357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152401</xdr:colOff>
      <xdr:row>752</xdr:row>
      <xdr:rowOff>139528</xdr:rowOff>
    </xdr:from>
    <xdr:ext cx="1971117"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76234" y="43107861"/>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235</v>
      </c>
      <c r="AT2" s="963"/>
      <c r="AU2" s="963"/>
      <c r="AV2" s="51" t="str">
        <f>IF(AW2="", "", "-")</f>
        <v/>
      </c>
      <c r="AW2" s="908"/>
      <c r="AX2" s="908"/>
    </row>
    <row r="3" spans="1:50" ht="21" customHeight="1" thickBot="1">
      <c r="A3" s="864" t="s">
        <v>430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562</v>
      </c>
      <c r="AK3" s="866"/>
      <c r="AL3" s="866"/>
      <c r="AM3" s="866"/>
      <c r="AN3" s="866"/>
      <c r="AO3" s="866"/>
      <c r="AP3" s="866"/>
      <c r="AQ3" s="866"/>
      <c r="AR3" s="866"/>
      <c r="AS3" s="866"/>
      <c r="AT3" s="866"/>
      <c r="AU3" s="866"/>
      <c r="AV3" s="866"/>
      <c r="AW3" s="866"/>
      <c r="AX3" s="24" t="s">
        <v>65</v>
      </c>
    </row>
    <row r="4" spans="1:50" ht="24.75" customHeight="1">
      <c r="A4" s="702" t="s">
        <v>25</v>
      </c>
      <c r="B4" s="703"/>
      <c r="C4" s="703"/>
      <c r="D4" s="703"/>
      <c r="E4" s="703"/>
      <c r="F4" s="703"/>
      <c r="G4" s="680" t="s">
        <v>564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6" t="s">
        <v>528</v>
      </c>
      <c r="H5" s="837"/>
      <c r="I5" s="837"/>
      <c r="J5" s="837"/>
      <c r="K5" s="837"/>
      <c r="L5" s="837"/>
      <c r="M5" s="838" t="s">
        <v>66</v>
      </c>
      <c r="N5" s="839"/>
      <c r="O5" s="839"/>
      <c r="P5" s="839"/>
      <c r="Q5" s="839"/>
      <c r="R5" s="840"/>
      <c r="S5" s="841" t="s">
        <v>533</v>
      </c>
      <c r="T5" s="837"/>
      <c r="U5" s="837"/>
      <c r="V5" s="837"/>
      <c r="W5" s="837"/>
      <c r="X5" s="842"/>
      <c r="Y5" s="696" t="s">
        <v>3</v>
      </c>
      <c r="Z5" s="546"/>
      <c r="AA5" s="546"/>
      <c r="AB5" s="546"/>
      <c r="AC5" s="546"/>
      <c r="AD5" s="547"/>
      <c r="AE5" s="697" t="s">
        <v>566</v>
      </c>
      <c r="AF5" s="697"/>
      <c r="AG5" s="697"/>
      <c r="AH5" s="697"/>
      <c r="AI5" s="697"/>
      <c r="AJ5" s="697"/>
      <c r="AK5" s="697"/>
      <c r="AL5" s="697"/>
      <c r="AM5" s="697"/>
      <c r="AN5" s="697"/>
      <c r="AO5" s="697"/>
      <c r="AP5" s="698"/>
      <c r="AQ5" s="699" t="s">
        <v>563</v>
      </c>
      <c r="AR5" s="700"/>
      <c r="AS5" s="700"/>
      <c r="AT5" s="700"/>
      <c r="AU5" s="700"/>
      <c r="AV5" s="700"/>
      <c r="AW5" s="700"/>
      <c r="AX5" s="701"/>
    </row>
    <row r="6" spans="1:50" ht="39" customHeight="1">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19" t="s">
        <v>394</v>
      </c>
      <c r="Z7" s="446"/>
      <c r="AA7" s="446"/>
      <c r="AB7" s="446"/>
      <c r="AC7" s="446"/>
      <c r="AD7" s="920"/>
      <c r="AE7" s="909"/>
      <c r="AF7" s="910"/>
      <c r="AG7" s="910"/>
      <c r="AH7" s="910"/>
      <c r="AI7" s="910"/>
      <c r="AJ7" s="910"/>
      <c r="AK7" s="910"/>
      <c r="AL7" s="910"/>
      <c r="AM7" s="910"/>
      <c r="AN7" s="910"/>
      <c r="AO7" s="910"/>
      <c r="AP7" s="910"/>
      <c r="AQ7" s="910"/>
      <c r="AR7" s="910"/>
      <c r="AS7" s="910"/>
      <c r="AT7" s="910"/>
      <c r="AU7" s="910"/>
      <c r="AV7" s="910"/>
      <c r="AW7" s="910"/>
      <c r="AX7" s="911"/>
    </row>
    <row r="8" spans="1:50" ht="53.25" customHeight="1">
      <c r="A8" s="498" t="s">
        <v>259</v>
      </c>
      <c r="B8" s="499"/>
      <c r="C8" s="499"/>
      <c r="D8" s="499"/>
      <c r="E8" s="499"/>
      <c r="F8" s="500"/>
      <c r="G8" s="930" t="str">
        <f>入力規則等!A27</f>
        <v>-</v>
      </c>
      <c r="H8" s="718"/>
      <c r="I8" s="718"/>
      <c r="J8" s="718"/>
      <c r="K8" s="718"/>
      <c r="L8" s="718"/>
      <c r="M8" s="718"/>
      <c r="N8" s="718"/>
      <c r="O8" s="718"/>
      <c r="P8" s="718"/>
      <c r="Q8" s="718"/>
      <c r="R8" s="718"/>
      <c r="S8" s="718"/>
      <c r="T8" s="718"/>
      <c r="U8" s="718"/>
      <c r="V8" s="718"/>
      <c r="W8" s="718"/>
      <c r="X8" s="931"/>
      <c r="Y8" s="843" t="s">
        <v>260</v>
      </c>
      <c r="Z8" s="844"/>
      <c r="AA8" s="844"/>
      <c r="AB8" s="844"/>
      <c r="AC8" s="844"/>
      <c r="AD8" s="845"/>
      <c r="AE8" s="717" t="str">
        <f>入力規則等!K13</f>
        <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6" t="s">
        <v>23</v>
      </c>
      <c r="B9" s="847"/>
      <c r="C9" s="847"/>
      <c r="D9" s="847"/>
      <c r="E9" s="847"/>
      <c r="F9" s="847"/>
      <c r="G9" s="848" t="s">
        <v>614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8" t="s">
        <v>30</v>
      </c>
      <c r="B10" s="659"/>
      <c r="C10" s="659"/>
      <c r="D10" s="659"/>
      <c r="E10" s="659"/>
      <c r="F10" s="659"/>
      <c r="G10" s="751" t="s">
        <v>608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3" t="s">
        <v>24</v>
      </c>
      <c r="B12" s="974"/>
      <c r="C12" s="974"/>
      <c r="D12" s="974"/>
      <c r="E12" s="974"/>
      <c r="F12" s="975"/>
      <c r="G12" s="757"/>
      <c r="H12" s="758"/>
      <c r="I12" s="758"/>
      <c r="J12" s="758"/>
      <c r="K12" s="758"/>
      <c r="L12" s="758"/>
      <c r="M12" s="758"/>
      <c r="N12" s="758"/>
      <c r="O12" s="758"/>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0"/>
    </row>
    <row r="13" spans="1:50" ht="21" customHeight="1">
      <c r="A13" s="614"/>
      <c r="B13" s="615"/>
      <c r="C13" s="615"/>
      <c r="D13" s="615"/>
      <c r="E13" s="615"/>
      <c r="F13" s="616"/>
      <c r="G13" s="721" t="s">
        <v>6</v>
      </c>
      <c r="H13" s="722"/>
      <c r="I13" s="761" t="s">
        <v>7</v>
      </c>
      <c r="J13" s="762"/>
      <c r="K13" s="762"/>
      <c r="L13" s="762"/>
      <c r="M13" s="762"/>
      <c r="N13" s="762"/>
      <c r="O13" s="763"/>
      <c r="P13" s="655" t="s">
        <v>568</v>
      </c>
      <c r="Q13" s="656"/>
      <c r="R13" s="656"/>
      <c r="S13" s="656"/>
      <c r="T13" s="656"/>
      <c r="U13" s="656"/>
      <c r="V13" s="657"/>
      <c r="W13" s="655" t="s">
        <v>569</v>
      </c>
      <c r="X13" s="656"/>
      <c r="Y13" s="656"/>
      <c r="Z13" s="656"/>
      <c r="AA13" s="656"/>
      <c r="AB13" s="656"/>
      <c r="AC13" s="657"/>
      <c r="AD13" s="655" t="s">
        <v>568</v>
      </c>
      <c r="AE13" s="656"/>
      <c r="AF13" s="656"/>
      <c r="AG13" s="656"/>
      <c r="AH13" s="656"/>
      <c r="AI13" s="656"/>
      <c r="AJ13" s="657"/>
      <c r="AK13" s="655" t="s">
        <v>568</v>
      </c>
      <c r="AL13" s="656"/>
      <c r="AM13" s="656"/>
      <c r="AN13" s="656"/>
      <c r="AO13" s="656"/>
      <c r="AP13" s="656"/>
      <c r="AQ13" s="657"/>
      <c r="AR13" s="916" t="s">
        <v>568</v>
      </c>
      <c r="AS13" s="917"/>
      <c r="AT13" s="917"/>
      <c r="AU13" s="917"/>
      <c r="AV13" s="917"/>
      <c r="AW13" s="917"/>
      <c r="AX13" s="918"/>
    </row>
    <row r="14" spans="1:50" ht="21" customHeight="1">
      <c r="A14" s="614"/>
      <c r="B14" s="615"/>
      <c r="C14" s="615"/>
      <c r="D14" s="615"/>
      <c r="E14" s="615"/>
      <c r="F14" s="616"/>
      <c r="G14" s="723"/>
      <c r="H14" s="724"/>
      <c r="I14" s="709" t="s">
        <v>8</v>
      </c>
      <c r="J14" s="759"/>
      <c r="K14" s="759"/>
      <c r="L14" s="759"/>
      <c r="M14" s="759"/>
      <c r="N14" s="759"/>
      <c r="O14" s="760"/>
      <c r="P14" s="655" t="s">
        <v>568</v>
      </c>
      <c r="Q14" s="656"/>
      <c r="R14" s="656"/>
      <c r="S14" s="656"/>
      <c r="T14" s="656"/>
      <c r="U14" s="656"/>
      <c r="V14" s="657"/>
      <c r="W14" s="655" t="s">
        <v>568</v>
      </c>
      <c r="X14" s="656"/>
      <c r="Y14" s="656"/>
      <c r="Z14" s="656"/>
      <c r="AA14" s="656"/>
      <c r="AB14" s="656"/>
      <c r="AC14" s="657"/>
      <c r="AD14" s="655" t="s">
        <v>568</v>
      </c>
      <c r="AE14" s="656"/>
      <c r="AF14" s="656"/>
      <c r="AG14" s="656"/>
      <c r="AH14" s="656"/>
      <c r="AI14" s="656"/>
      <c r="AJ14" s="657"/>
      <c r="AK14" s="655" t="s">
        <v>568</v>
      </c>
      <c r="AL14" s="656"/>
      <c r="AM14" s="656"/>
      <c r="AN14" s="656"/>
      <c r="AO14" s="656"/>
      <c r="AP14" s="656"/>
      <c r="AQ14" s="657"/>
      <c r="AR14" s="785"/>
      <c r="AS14" s="785"/>
      <c r="AT14" s="785"/>
      <c r="AU14" s="785"/>
      <c r="AV14" s="785"/>
      <c r="AW14" s="785"/>
      <c r="AX14" s="786"/>
    </row>
    <row r="15" spans="1:50" ht="21" customHeight="1">
      <c r="A15" s="614"/>
      <c r="B15" s="615"/>
      <c r="C15" s="615"/>
      <c r="D15" s="615"/>
      <c r="E15" s="615"/>
      <c r="F15" s="616"/>
      <c r="G15" s="723"/>
      <c r="H15" s="724"/>
      <c r="I15" s="709" t="s">
        <v>51</v>
      </c>
      <c r="J15" s="710"/>
      <c r="K15" s="710"/>
      <c r="L15" s="710"/>
      <c r="M15" s="710"/>
      <c r="N15" s="710"/>
      <c r="O15" s="711"/>
      <c r="P15" s="655" t="s">
        <v>413</v>
      </c>
      <c r="Q15" s="656"/>
      <c r="R15" s="656"/>
      <c r="S15" s="656"/>
      <c r="T15" s="656"/>
      <c r="U15" s="656"/>
      <c r="V15" s="657"/>
      <c r="W15" s="655" t="s">
        <v>568</v>
      </c>
      <c r="X15" s="656"/>
      <c r="Y15" s="656"/>
      <c r="Z15" s="656"/>
      <c r="AA15" s="656"/>
      <c r="AB15" s="656"/>
      <c r="AC15" s="657"/>
      <c r="AD15" s="655" t="s">
        <v>568</v>
      </c>
      <c r="AE15" s="656"/>
      <c r="AF15" s="656"/>
      <c r="AG15" s="656"/>
      <c r="AH15" s="656"/>
      <c r="AI15" s="656"/>
      <c r="AJ15" s="657"/>
      <c r="AK15" s="655" t="s">
        <v>568</v>
      </c>
      <c r="AL15" s="656"/>
      <c r="AM15" s="656"/>
      <c r="AN15" s="656"/>
      <c r="AO15" s="656"/>
      <c r="AP15" s="656"/>
      <c r="AQ15" s="657"/>
      <c r="AR15" s="655" t="s">
        <v>568</v>
      </c>
      <c r="AS15" s="656"/>
      <c r="AT15" s="656"/>
      <c r="AU15" s="656"/>
      <c r="AV15" s="656"/>
      <c r="AW15" s="656"/>
      <c r="AX15" s="803"/>
    </row>
    <row r="16" spans="1:50" ht="21" customHeight="1">
      <c r="A16" s="614"/>
      <c r="B16" s="615"/>
      <c r="C16" s="615"/>
      <c r="D16" s="615"/>
      <c r="E16" s="615"/>
      <c r="F16" s="616"/>
      <c r="G16" s="723"/>
      <c r="H16" s="724"/>
      <c r="I16" s="709" t="s">
        <v>52</v>
      </c>
      <c r="J16" s="710"/>
      <c r="K16" s="710"/>
      <c r="L16" s="710"/>
      <c r="M16" s="710"/>
      <c r="N16" s="710"/>
      <c r="O16" s="711"/>
      <c r="P16" s="655" t="s">
        <v>568</v>
      </c>
      <c r="Q16" s="656"/>
      <c r="R16" s="656"/>
      <c r="S16" s="656"/>
      <c r="T16" s="656"/>
      <c r="U16" s="656"/>
      <c r="V16" s="657"/>
      <c r="W16" s="655" t="s">
        <v>568</v>
      </c>
      <c r="X16" s="656"/>
      <c r="Y16" s="656"/>
      <c r="Z16" s="656"/>
      <c r="AA16" s="656"/>
      <c r="AB16" s="656"/>
      <c r="AC16" s="657"/>
      <c r="AD16" s="655" t="s">
        <v>568</v>
      </c>
      <c r="AE16" s="656"/>
      <c r="AF16" s="656"/>
      <c r="AG16" s="656"/>
      <c r="AH16" s="656"/>
      <c r="AI16" s="656"/>
      <c r="AJ16" s="657"/>
      <c r="AK16" s="655" t="s">
        <v>568</v>
      </c>
      <c r="AL16" s="656"/>
      <c r="AM16" s="656"/>
      <c r="AN16" s="656"/>
      <c r="AO16" s="656"/>
      <c r="AP16" s="656"/>
      <c r="AQ16" s="657"/>
      <c r="AR16" s="754"/>
      <c r="AS16" s="755"/>
      <c r="AT16" s="755"/>
      <c r="AU16" s="755"/>
      <c r="AV16" s="755"/>
      <c r="AW16" s="755"/>
      <c r="AX16" s="756"/>
    </row>
    <row r="17" spans="1:50" ht="24.75" customHeight="1">
      <c r="A17" s="614"/>
      <c r="B17" s="615"/>
      <c r="C17" s="615"/>
      <c r="D17" s="615"/>
      <c r="E17" s="615"/>
      <c r="F17" s="616"/>
      <c r="G17" s="723"/>
      <c r="H17" s="724"/>
      <c r="I17" s="709" t="s">
        <v>50</v>
      </c>
      <c r="J17" s="759"/>
      <c r="K17" s="759"/>
      <c r="L17" s="759"/>
      <c r="M17" s="759"/>
      <c r="N17" s="759"/>
      <c r="O17" s="760"/>
      <c r="P17" s="655" t="s">
        <v>568</v>
      </c>
      <c r="Q17" s="656"/>
      <c r="R17" s="656"/>
      <c r="S17" s="656"/>
      <c r="T17" s="656"/>
      <c r="U17" s="656"/>
      <c r="V17" s="657"/>
      <c r="W17" s="655" t="s">
        <v>570</v>
      </c>
      <c r="X17" s="656"/>
      <c r="Y17" s="656"/>
      <c r="Z17" s="656"/>
      <c r="AA17" s="656"/>
      <c r="AB17" s="656"/>
      <c r="AC17" s="657"/>
      <c r="AD17" s="655" t="s">
        <v>568</v>
      </c>
      <c r="AE17" s="656"/>
      <c r="AF17" s="656"/>
      <c r="AG17" s="656"/>
      <c r="AH17" s="656"/>
      <c r="AI17" s="656"/>
      <c r="AJ17" s="657"/>
      <c r="AK17" s="655" t="s">
        <v>568</v>
      </c>
      <c r="AL17" s="656"/>
      <c r="AM17" s="656"/>
      <c r="AN17" s="656"/>
      <c r="AO17" s="656"/>
      <c r="AP17" s="656"/>
      <c r="AQ17" s="657"/>
      <c r="AR17" s="914"/>
      <c r="AS17" s="914"/>
      <c r="AT17" s="914"/>
      <c r="AU17" s="914"/>
      <c r="AV17" s="914"/>
      <c r="AW17" s="914"/>
      <c r="AX17" s="915"/>
    </row>
    <row r="18" spans="1:50" ht="24.75" customHeight="1">
      <c r="A18" s="614"/>
      <c r="B18" s="615"/>
      <c r="C18" s="615"/>
      <c r="D18" s="615"/>
      <c r="E18" s="615"/>
      <c r="F18" s="616"/>
      <c r="G18" s="725"/>
      <c r="H18" s="726"/>
      <c r="I18" s="714" t="s">
        <v>20</v>
      </c>
      <c r="J18" s="715"/>
      <c r="K18" s="715"/>
      <c r="L18" s="715"/>
      <c r="M18" s="715"/>
      <c r="N18" s="715"/>
      <c r="O18" s="716"/>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5"/>
      <c r="Q19" s="656"/>
      <c r="R19" s="656"/>
      <c r="S19" s="656"/>
      <c r="T19" s="656"/>
      <c r="U19" s="656"/>
      <c r="V19" s="657"/>
      <c r="W19" s="655"/>
      <c r="X19" s="656"/>
      <c r="Y19" s="656"/>
      <c r="Z19" s="656"/>
      <c r="AA19" s="656"/>
      <c r="AB19" s="656"/>
      <c r="AC19" s="657"/>
      <c r="AD19" s="655"/>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6"/>
      <c r="B21" s="847"/>
      <c r="C21" s="847"/>
      <c r="D21" s="847"/>
      <c r="E21" s="847"/>
      <c r="F21" s="97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3" t="s">
        <v>433</v>
      </c>
      <c r="B22" s="944"/>
      <c r="C22" s="944"/>
      <c r="D22" s="944"/>
      <c r="E22" s="944"/>
      <c r="F22" s="945"/>
      <c r="G22" s="981" t="s">
        <v>337</v>
      </c>
      <c r="H22" s="220"/>
      <c r="I22" s="220"/>
      <c r="J22" s="220"/>
      <c r="K22" s="220"/>
      <c r="L22" s="220"/>
      <c r="M22" s="220"/>
      <c r="N22" s="220"/>
      <c r="O22" s="221"/>
      <c r="P22" s="932" t="s">
        <v>434</v>
      </c>
      <c r="Q22" s="220"/>
      <c r="R22" s="220"/>
      <c r="S22" s="220"/>
      <c r="T22" s="220"/>
      <c r="U22" s="220"/>
      <c r="V22" s="221"/>
      <c r="W22" s="932" t="s">
        <v>435</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c r="A23" s="946"/>
      <c r="B23" s="947"/>
      <c r="C23" s="947"/>
      <c r="D23" s="947"/>
      <c r="E23" s="947"/>
      <c r="F23" s="948"/>
      <c r="G23" s="982" t="s">
        <v>568</v>
      </c>
      <c r="H23" s="983"/>
      <c r="I23" s="983"/>
      <c r="J23" s="983"/>
      <c r="K23" s="983"/>
      <c r="L23" s="983"/>
      <c r="M23" s="983"/>
      <c r="N23" s="983"/>
      <c r="O23" s="984"/>
      <c r="P23" s="916" t="s">
        <v>569</v>
      </c>
      <c r="Q23" s="917"/>
      <c r="R23" s="917"/>
      <c r="S23" s="917"/>
      <c r="T23" s="917"/>
      <c r="U23" s="917"/>
      <c r="V23" s="933"/>
      <c r="W23" s="916" t="s">
        <v>568</v>
      </c>
      <c r="X23" s="917"/>
      <c r="Y23" s="917"/>
      <c r="Z23" s="917"/>
      <c r="AA23" s="917"/>
      <c r="AB23" s="917"/>
      <c r="AC23" s="933"/>
      <c r="AD23" s="953" t="s">
        <v>604</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c r="A24" s="946"/>
      <c r="B24" s="947"/>
      <c r="C24" s="947"/>
      <c r="D24" s="947"/>
      <c r="E24" s="947"/>
      <c r="F24" s="948"/>
      <c r="G24" s="934" t="s">
        <v>568</v>
      </c>
      <c r="H24" s="935"/>
      <c r="I24" s="935"/>
      <c r="J24" s="935"/>
      <c r="K24" s="935"/>
      <c r="L24" s="935"/>
      <c r="M24" s="935"/>
      <c r="N24" s="935"/>
      <c r="O24" s="936"/>
      <c r="P24" s="655" t="s">
        <v>568</v>
      </c>
      <c r="Q24" s="656"/>
      <c r="R24" s="656"/>
      <c r="S24" s="656"/>
      <c r="T24" s="656"/>
      <c r="U24" s="656"/>
      <c r="V24" s="657"/>
      <c r="W24" s="655" t="s">
        <v>568</v>
      </c>
      <c r="X24" s="656"/>
      <c r="Y24" s="656"/>
      <c r="Z24" s="656"/>
      <c r="AA24" s="656"/>
      <c r="AB24" s="656"/>
      <c r="AC24" s="657"/>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c r="A25" s="946"/>
      <c r="B25" s="947"/>
      <c r="C25" s="947"/>
      <c r="D25" s="947"/>
      <c r="E25" s="947"/>
      <c r="F25" s="948"/>
      <c r="G25" s="934" t="s">
        <v>568</v>
      </c>
      <c r="H25" s="935"/>
      <c r="I25" s="935"/>
      <c r="J25" s="935"/>
      <c r="K25" s="935"/>
      <c r="L25" s="935"/>
      <c r="M25" s="935"/>
      <c r="N25" s="935"/>
      <c r="O25" s="936"/>
      <c r="P25" s="655" t="s">
        <v>568</v>
      </c>
      <c r="Q25" s="656"/>
      <c r="R25" s="656"/>
      <c r="S25" s="656"/>
      <c r="T25" s="656"/>
      <c r="U25" s="656"/>
      <c r="V25" s="657"/>
      <c r="W25" s="655" t="s">
        <v>568</v>
      </c>
      <c r="X25" s="656"/>
      <c r="Y25" s="656"/>
      <c r="Z25" s="656"/>
      <c r="AA25" s="656"/>
      <c r="AB25" s="656"/>
      <c r="AC25" s="657"/>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c r="A26" s="946"/>
      <c r="B26" s="947"/>
      <c r="C26" s="947"/>
      <c r="D26" s="947"/>
      <c r="E26" s="947"/>
      <c r="F26" s="948"/>
      <c r="G26" s="934" t="s">
        <v>571</v>
      </c>
      <c r="H26" s="935"/>
      <c r="I26" s="935"/>
      <c r="J26" s="935"/>
      <c r="K26" s="935"/>
      <c r="L26" s="935"/>
      <c r="M26" s="935"/>
      <c r="N26" s="935"/>
      <c r="O26" s="936"/>
      <c r="P26" s="655" t="s">
        <v>568</v>
      </c>
      <c r="Q26" s="656"/>
      <c r="R26" s="656"/>
      <c r="S26" s="656"/>
      <c r="T26" s="656"/>
      <c r="U26" s="656"/>
      <c r="V26" s="657"/>
      <c r="W26" s="655" t="s">
        <v>568</v>
      </c>
      <c r="X26" s="656"/>
      <c r="Y26" s="656"/>
      <c r="Z26" s="656"/>
      <c r="AA26" s="656"/>
      <c r="AB26" s="656"/>
      <c r="AC26" s="657"/>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c r="A27" s="946"/>
      <c r="B27" s="947"/>
      <c r="C27" s="947"/>
      <c r="D27" s="947"/>
      <c r="E27" s="947"/>
      <c r="F27" s="948"/>
      <c r="G27" s="934" t="s">
        <v>568</v>
      </c>
      <c r="H27" s="935"/>
      <c r="I27" s="935"/>
      <c r="J27" s="935"/>
      <c r="K27" s="935"/>
      <c r="L27" s="935"/>
      <c r="M27" s="935"/>
      <c r="N27" s="935"/>
      <c r="O27" s="936"/>
      <c r="P27" s="655" t="s">
        <v>568</v>
      </c>
      <c r="Q27" s="656"/>
      <c r="R27" s="656"/>
      <c r="S27" s="656"/>
      <c r="T27" s="656"/>
      <c r="U27" s="656"/>
      <c r="V27" s="657"/>
      <c r="W27" s="655" t="s">
        <v>571</v>
      </c>
      <c r="X27" s="656"/>
      <c r="Y27" s="656"/>
      <c r="Z27" s="656"/>
      <c r="AA27" s="656"/>
      <c r="AB27" s="656"/>
      <c r="AC27" s="657"/>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c r="A28" s="946"/>
      <c r="B28" s="947"/>
      <c r="C28" s="947"/>
      <c r="D28" s="947"/>
      <c r="E28" s="947"/>
      <c r="F28" s="948"/>
      <c r="G28" s="937" t="s">
        <v>341</v>
      </c>
      <c r="H28" s="938"/>
      <c r="I28" s="938"/>
      <c r="J28" s="938"/>
      <c r="K28" s="938"/>
      <c r="L28" s="938"/>
      <c r="M28" s="938"/>
      <c r="N28" s="938"/>
      <c r="O28" s="939"/>
      <c r="P28" s="875" t="e">
        <f>P29-SUM(P23:P27)</f>
        <v>#VALUE!</v>
      </c>
      <c r="Q28" s="876"/>
      <c r="R28" s="876"/>
      <c r="S28" s="876"/>
      <c r="T28" s="876"/>
      <c r="U28" s="876"/>
      <c r="V28" s="877"/>
      <c r="W28" s="875" t="e">
        <f>W29-SUM(W23:W27)</f>
        <v>#VALUE!</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c r="A29" s="949"/>
      <c r="B29" s="950"/>
      <c r="C29" s="950"/>
      <c r="D29" s="950"/>
      <c r="E29" s="950"/>
      <c r="F29" s="951"/>
      <c r="G29" s="940" t="s">
        <v>338</v>
      </c>
      <c r="H29" s="941"/>
      <c r="I29" s="941"/>
      <c r="J29" s="941"/>
      <c r="K29" s="941"/>
      <c r="L29" s="941"/>
      <c r="M29" s="941"/>
      <c r="N29" s="941"/>
      <c r="O29" s="942"/>
      <c r="P29" s="655" t="str">
        <f>AK13</f>
        <v>-</v>
      </c>
      <c r="Q29" s="656"/>
      <c r="R29" s="656"/>
      <c r="S29" s="656"/>
      <c r="T29" s="656"/>
      <c r="U29" s="656"/>
      <c r="V29" s="657"/>
      <c r="W29" s="964" t="str">
        <f>AR13</f>
        <v>-</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397</v>
      </c>
      <c r="AF30" s="856"/>
      <c r="AG30" s="856"/>
      <c r="AH30" s="857"/>
      <c r="AI30" s="855" t="s">
        <v>419</v>
      </c>
      <c r="AJ30" s="856"/>
      <c r="AK30" s="856"/>
      <c r="AL30" s="857"/>
      <c r="AM30" s="912" t="s">
        <v>424</v>
      </c>
      <c r="AN30" s="912"/>
      <c r="AO30" s="912"/>
      <c r="AP30" s="855"/>
      <c r="AQ30" s="764" t="s">
        <v>235</v>
      </c>
      <c r="AR30" s="765"/>
      <c r="AS30" s="765"/>
      <c r="AT30" s="766"/>
      <c r="AU30" s="771" t="s">
        <v>134</v>
      </c>
      <c r="AV30" s="771"/>
      <c r="AW30" s="771"/>
      <c r="AX30" s="913"/>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29</v>
      </c>
      <c r="AV31" s="198"/>
      <c r="AW31" s="398" t="s">
        <v>181</v>
      </c>
      <c r="AX31" s="399"/>
    </row>
    <row r="32" spans="1:50" ht="23.25" customHeight="1">
      <c r="A32" s="403"/>
      <c r="B32" s="401"/>
      <c r="C32" s="401"/>
      <c r="D32" s="401"/>
      <c r="E32" s="401"/>
      <c r="F32" s="402"/>
      <c r="G32" s="564" t="s">
        <v>615</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574</v>
      </c>
      <c r="AC32" s="464"/>
      <c r="AD32" s="464"/>
      <c r="AE32" s="216">
        <v>1</v>
      </c>
      <c r="AF32" s="217"/>
      <c r="AG32" s="217"/>
      <c r="AH32" s="217"/>
      <c r="AI32" s="216" t="s">
        <v>568</v>
      </c>
      <c r="AJ32" s="217"/>
      <c r="AK32" s="217"/>
      <c r="AL32" s="217"/>
      <c r="AM32" s="216" t="s">
        <v>568</v>
      </c>
      <c r="AN32" s="217"/>
      <c r="AO32" s="217"/>
      <c r="AP32" s="217"/>
      <c r="AQ32" s="340" t="s">
        <v>568</v>
      </c>
      <c r="AR32" s="206"/>
      <c r="AS32" s="206"/>
      <c r="AT32" s="341"/>
      <c r="AU32" s="217">
        <v>1</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v>1</v>
      </c>
      <c r="AF33" s="217"/>
      <c r="AG33" s="217"/>
      <c r="AH33" s="217"/>
      <c r="AI33" s="216" t="s">
        <v>568</v>
      </c>
      <c r="AJ33" s="217"/>
      <c r="AK33" s="217"/>
      <c r="AL33" s="217"/>
      <c r="AM33" s="216" t="s">
        <v>568</v>
      </c>
      <c r="AN33" s="217"/>
      <c r="AO33" s="217"/>
      <c r="AP33" s="217"/>
      <c r="AQ33" s="340" t="s">
        <v>568</v>
      </c>
      <c r="AR33" s="206"/>
      <c r="AS33" s="206"/>
      <c r="AT33" s="341"/>
      <c r="AU33" s="217">
        <v>1</v>
      </c>
      <c r="AV33" s="217"/>
      <c r="AW33" s="217"/>
      <c r="AX33" s="219"/>
    </row>
    <row r="34" spans="1:50" ht="30.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t="s">
        <v>568</v>
      </c>
      <c r="AJ34" s="217"/>
      <c r="AK34" s="217"/>
      <c r="AL34" s="217"/>
      <c r="AM34" s="216" t="s">
        <v>568</v>
      </c>
      <c r="AN34" s="217"/>
      <c r="AO34" s="217"/>
      <c r="AP34" s="217"/>
      <c r="AQ34" s="340" t="s">
        <v>568</v>
      </c>
      <c r="AR34" s="206"/>
      <c r="AS34" s="206"/>
      <c r="AT34" s="341"/>
      <c r="AU34" s="217">
        <v>100</v>
      </c>
      <c r="AV34" s="217"/>
      <c r="AW34" s="217"/>
      <c r="AX34" s="219"/>
    </row>
    <row r="35" spans="1:50" ht="23.25" customHeight="1">
      <c r="A35" s="224" t="s">
        <v>385</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0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customHeight="1">
      <c r="A39" s="403"/>
      <c r="B39" s="401"/>
      <c r="C39" s="401"/>
      <c r="D39" s="401"/>
      <c r="E39" s="401"/>
      <c r="F39" s="402"/>
      <c r="G39" s="564" t="s">
        <v>616</v>
      </c>
      <c r="H39" s="565"/>
      <c r="I39" s="565"/>
      <c r="J39" s="565"/>
      <c r="K39" s="565"/>
      <c r="L39" s="565"/>
      <c r="M39" s="565"/>
      <c r="N39" s="565"/>
      <c r="O39" s="566"/>
      <c r="P39" s="104" t="s">
        <v>575</v>
      </c>
      <c r="Q39" s="104"/>
      <c r="R39" s="104"/>
      <c r="S39" s="104"/>
      <c r="T39" s="104"/>
      <c r="U39" s="104"/>
      <c r="V39" s="104"/>
      <c r="W39" s="104"/>
      <c r="X39" s="105"/>
      <c r="Y39" s="474" t="s">
        <v>12</v>
      </c>
      <c r="Z39" s="534"/>
      <c r="AA39" s="535"/>
      <c r="AB39" s="464" t="s">
        <v>574</v>
      </c>
      <c r="AC39" s="464"/>
      <c r="AD39" s="464"/>
      <c r="AE39" s="216">
        <v>1</v>
      </c>
      <c r="AF39" s="217"/>
      <c r="AG39" s="217"/>
      <c r="AH39" s="217"/>
      <c r="AI39" s="216" t="s">
        <v>569</v>
      </c>
      <c r="AJ39" s="217"/>
      <c r="AK39" s="217"/>
      <c r="AL39" s="217"/>
      <c r="AM39" s="216" t="s">
        <v>568</v>
      </c>
      <c r="AN39" s="217"/>
      <c r="AO39" s="217"/>
      <c r="AP39" s="217"/>
      <c r="AQ39" s="340" t="s">
        <v>568</v>
      </c>
      <c r="AR39" s="206"/>
      <c r="AS39" s="206"/>
      <c r="AT39" s="341"/>
      <c r="AU39" s="217" t="s">
        <v>610</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574</v>
      </c>
      <c r="AC40" s="526"/>
      <c r="AD40" s="526"/>
      <c r="AE40" s="216">
        <v>1</v>
      </c>
      <c r="AF40" s="217"/>
      <c r="AG40" s="217"/>
      <c r="AH40" s="217"/>
      <c r="AI40" s="216" t="s">
        <v>568</v>
      </c>
      <c r="AJ40" s="217"/>
      <c r="AK40" s="217"/>
      <c r="AL40" s="217"/>
      <c r="AM40" s="216" t="s">
        <v>568</v>
      </c>
      <c r="AN40" s="217"/>
      <c r="AO40" s="217"/>
      <c r="AP40" s="217"/>
      <c r="AQ40" s="340" t="s">
        <v>568</v>
      </c>
      <c r="AR40" s="206"/>
      <c r="AS40" s="206"/>
      <c r="AT40" s="341"/>
      <c r="AU40" s="217" t="s">
        <v>610</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t="s">
        <v>568</v>
      </c>
      <c r="AJ41" s="217"/>
      <c r="AK41" s="217"/>
      <c r="AL41" s="217"/>
      <c r="AM41" s="216" t="s">
        <v>568</v>
      </c>
      <c r="AN41" s="217"/>
      <c r="AO41" s="217"/>
      <c r="AP41" s="217"/>
      <c r="AQ41" s="340" t="s">
        <v>568</v>
      </c>
      <c r="AR41" s="206"/>
      <c r="AS41" s="206"/>
      <c r="AT41" s="341"/>
      <c r="AU41" s="217" t="s">
        <v>611</v>
      </c>
      <c r="AV41" s="217"/>
      <c r="AW41" s="217"/>
      <c r="AX41" s="219"/>
    </row>
    <row r="42" spans="1:50" ht="23.25" customHeight="1">
      <c r="A42" s="224" t="s">
        <v>385</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0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customHeight="1">
      <c r="A46" s="403"/>
      <c r="B46" s="401"/>
      <c r="C46" s="401"/>
      <c r="D46" s="401"/>
      <c r="E46" s="401"/>
      <c r="F46" s="402"/>
      <c r="G46" s="564" t="s">
        <v>576</v>
      </c>
      <c r="H46" s="565"/>
      <c r="I46" s="565"/>
      <c r="J46" s="565"/>
      <c r="K46" s="565"/>
      <c r="L46" s="565"/>
      <c r="M46" s="565"/>
      <c r="N46" s="565"/>
      <c r="O46" s="566"/>
      <c r="P46" s="104" t="s">
        <v>577</v>
      </c>
      <c r="Q46" s="104"/>
      <c r="R46" s="104"/>
      <c r="S46" s="104"/>
      <c r="T46" s="104"/>
      <c r="U46" s="104"/>
      <c r="V46" s="104"/>
      <c r="W46" s="104"/>
      <c r="X46" s="105"/>
      <c r="Y46" s="474" t="s">
        <v>12</v>
      </c>
      <c r="Z46" s="534"/>
      <c r="AA46" s="535"/>
      <c r="AB46" s="464" t="s">
        <v>579</v>
      </c>
      <c r="AC46" s="464"/>
      <c r="AD46" s="464"/>
      <c r="AE46" s="216">
        <v>0</v>
      </c>
      <c r="AF46" s="217"/>
      <c r="AG46" s="217"/>
      <c r="AH46" s="217"/>
      <c r="AI46" s="216" t="s">
        <v>610</v>
      </c>
      <c r="AJ46" s="217"/>
      <c r="AK46" s="217"/>
      <c r="AL46" s="217"/>
      <c r="AM46" s="216" t="s">
        <v>612</v>
      </c>
      <c r="AN46" s="217"/>
      <c r="AO46" s="217"/>
      <c r="AP46" s="217"/>
      <c r="AQ46" s="340" t="s">
        <v>605</v>
      </c>
      <c r="AR46" s="206"/>
      <c r="AS46" s="206"/>
      <c r="AT46" s="341"/>
      <c r="AU46" s="217" t="s">
        <v>606</v>
      </c>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579</v>
      </c>
      <c r="AC47" s="526"/>
      <c r="AD47" s="526"/>
      <c r="AE47" s="216">
        <v>2</v>
      </c>
      <c r="AF47" s="217"/>
      <c r="AG47" s="217"/>
      <c r="AH47" s="217"/>
      <c r="AI47" s="216" t="s">
        <v>610</v>
      </c>
      <c r="AJ47" s="217"/>
      <c r="AK47" s="217"/>
      <c r="AL47" s="217"/>
      <c r="AM47" s="216" t="s">
        <v>610</v>
      </c>
      <c r="AN47" s="217"/>
      <c r="AO47" s="217"/>
      <c r="AP47" s="217"/>
      <c r="AQ47" s="340" t="s">
        <v>610</v>
      </c>
      <c r="AR47" s="206"/>
      <c r="AS47" s="206"/>
      <c r="AT47" s="341"/>
      <c r="AU47" s="217" t="s">
        <v>611</v>
      </c>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0</v>
      </c>
      <c r="AF48" s="217"/>
      <c r="AG48" s="217"/>
      <c r="AH48" s="217"/>
      <c r="AI48" s="216" t="s">
        <v>610</v>
      </c>
      <c r="AJ48" s="217"/>
      <c r="AK48" s="217"/>
      <c r="AL48" s="217"/>
      <c r="AM48" s="216" t="s">
        <v>613</v>
      </c>
      <c r="AN48" s="217"/>
      <c r="AO48" s="217"/>
      <c r="AP48" s="217"/>
      <c r="AQ48" s="340" t="s">
        <v>606</v>
      </c>
      <c r="AR48" s="206"/>
      <c r="AS48" s="206"/>
      <c r="AT48" s="341"/>
      <c r="AU48" s="217" t="s">
        <v>606</v>
      </c>
      <c r="AV48" s="217"/>
      <c r="AW48" s="217"/>
      <c r="AX48" s="219"/>
    </row>
    <row r="49" spans="1:50" ht="23.25" customHeight="1">
      <c r="A49" s="224" t="s">
        <v>385</v>
      </c>
      <c r="B49" s="225"/>
      <c r="C49" s="225"/>
      <c r="D49" s="225"/>
      <c r="E49" s="225"/>
      <c r="F49" s="226"/>
      <c r="G49" s="230" t="s">
        <v>578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1" t="s">
        <v>134</v>
      </c>
      <c r="AV51" s="921"/>
      <c r="AW51" s="921"/>
      <c r="AX51" s="922"/>
    </row>
    <row r="52" spans="1:50">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c r="A53" s="403"/>
      <c r="B53" s="401"/>
      <c r="C53" s="401"/>
      <c r="D53" s="401"/>
      <c r="E53" s="401"/>
      <c r="F53" s="402"/>
      <c r="G53" s="564" t="s">
        <v>628</v>
      </c>
      <c r="H53" s="565"/>
      <c r="I53" s="565"/>
      <c r="J53" s="565"/>
      <c r="K53" s="565"/>
      <c r="L53" s="565"/>
      <c r="M53" s="565"/>
      <c r="N53" s="565"/>
      <c r="O53" s="566"/>
      <c r="P53" s="104" t="s">
        <v>629</v>
      </c>
      <c r="Q53" s="104"/>
      <c r="R53" s="104"/>
      <c r="S53" s="104"/>
      <c r="T53" s="104"/>
      <c r="U53" s="104"/>
      <c r="V53" s="104"/>
      <c r="W53" s="104"/>
      <c r="X53" s="105"/>
      <c r="Y53" s="474" t="s">
        <v>12</v>
      </c>
      <c r="Z53" s="534"/>
      <c r="AA53" s="535"/>
      <c r="AB53" s="464" t="s">
        <v>14</v>
      </c>
      <c r="AC53" s="464"/>
      <c r="AD53" s="464"/>
      <c r="AE53" s="216" t="s">
        <v>632</v>
      </c>
      <c r="AF53" s="217"/>
      <c r="AG53" s="217"/>
      <c r="AH53" s="217"/>
      <c r="AI53" s="216" t="s">
        <v>632</v>
      </c>
      <c r="AJ53" s="217"/>
      <c r="AK53" s="217"/>
      <c r="AL53" s="217"/>
      <c r="AM53" s="216">
        <v>9.6999999999999993</v>
      </c>
      <c r="AN53" s="217"/>
      <c r="AO53" s="217"/>
      <c r="AP53" s="217"/>
      <c r="AQ53" s="340"/>
      <c r="AR53" s="206"/>
      <c r="AS53" s="206"/>
      <c r="AT53" s="341"/>
      <c r="AU53" s="217"/>
      <c r="AV53" s="217"/>
      <c r="AW53" s="217"/>
      <c r="AX53" s="219"/>
    </row>
    <row r="54" spans="1:50">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14</v>
      </c>
      <c r="AC54" s="526"/>
      <c r="AD54" s="526"/>
      <c r="AE54" s="216" t="s">
        <v>632</v>
      </c>
      <c r="AF54" s="217"/>
      <c r="AG54" s="217"/>
      <c r="AH54" s="217"/>
      <c r="AI54" s="216" t="s">
        <v>632</v>
      </c>
      <c r="AJ54" s="217"/>
      <c r="AK54" s="217"/>
      <c r="AL54" s="217"/>
      <c r="AM54" s="216">
        <v>9.89</v>
      </c>
      <c r="AN54" s="217"/>
      <c r="AO54" s="217"/>
      <c r="AP54" s="217"/>
      <c r="AQ54" s="340"/>
      <c r="AR54" s="206"/>
      <c r="AS54" s="206"/>
      <c r="AT54" s="341"/>
      <c r="AU54" s="217"/>
      <c r="AV54" s="217"/>
      <c r="AW54" s="217"/>
      <c r="AX54" s="219"/>
    </row>
    <row r="55" spans="1:50">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t="s">
        <v>632</v>
      </c>
      <c r="AF55" s="217"/>
      <c r="AG55" s="217"/>
      <c r="AH55" s="217"/>
      <c r="AI55" s="216" t="s">
        <v>632</v>
      </c>
      <c r="AJ55" s="217"/>
      <c r="AK55" s="217"/>
      <c r="AL55" s="217"/>
      <c r="AM55" s="216">
        <v>92</v>
      </c>
      <c r="AN55" s="217"/>
      <c r="AO55" s="217"/>
      <c r="AP55" s="217"/>
      <c r="AQ55" s="340"/>
      <c r="AR55" s="206"/>
      <c r="AS55" s="206"/>
      <c r="AT55" s="341"/>
      <c r="AU55" s="217"/>
      <c r="AV55" s="217"/>
      <c r="AW55" s="217"/>
      <c r="AX55" s="219"/>
    </row>
    <row r="56" spans="1:50">
      <c r="A56" s="224" t="s">
        <v>385</v>
      </c>
      <c r="B56" s="225"/>
      <c r="C56" s="225"/>
      <c r="D56" s="225"/>
      <c r="E56" s="225"/>
      <c r="F56" s="226"/>
      <c r="G56" s="230" t="s">
        <v>631</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1" t="s">
        <v>134</v>
      </c>
      <c r="AV58" s="921"/>
      <c r="AW58" s="921"/>
      <c r="AX58" s="922"/>
    </row>
    <row r="59" spans="1:50">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c r="A60" s="403"/>
      <c r="B60" s="401"/>
      <c r="C60" s="401"/>
      <c r="D60" s="401"/>
      <c r="E60" s="401"/>
      <c r="F60" s="402"/>
      <c r="G60" s="564" t="s">
        <v>630</v>
      </c>
      <c r="H60" s="565"/>
      <c r="I60" s="565"/>
      <c r="J60" s="565"/>
      <c r="K60" s="565"/>
      <c r="L60" s="565"/>
      <c r="M60" s="565"/>
      <c r="N60" s="565"/>
      <c r="O60" s="566"/>
      <c r="P60" s="104" t="s">
        <v>629</v>
      </c>
      <c r="Q60" s="104"/>
      <c r="R60" s="104"/>
      <c r="S60" s="104"/>
      <c r="T60" s="104"/>
      <c r="U60" s="104"/>
      <c r="V60" s="104"/>
      <c r="W60" s="104"/>
      <c r="X60" s="105"/>
      <c r="Y60" s="474" t="s">
        <v>12</v>
      </c>
      <c r="Z60" s="534"/>
      <c r="AA60" s="535"/>
      <c r="AB60" s="464" t="s">
        <v>14</v>
      </c>
      <c r="AC60" s="464"/>
      <c r="AD60" s="464"/>
      <c r="AE60" s="216" t="s">
        <v>632</v>
      </c>
      <c r="AF60" s="217"/>
      <c r="AG60" s="217"/>
      <c r="AH60" s="217"/>
      <c r="AI60" s="216" t="s">
        <v>632</v>
      </c>
      <c r="AJ60" s="217"/>
      <c r="AK60" s="217"/>
      <c r="AL60" s="217"/>
      <c r="AM60" s="216">
        <v>0</v>
      </c>
      <c r="AN60" s="217"/>
      <c r="AO60" s="217"/>
      <c r="AP60" s="217"/>
      <c r="AQ60" s="340"/>
      <c r="AR60" s="206"/>
      <c r="AS60" s="206"/>
      <c r="AT60" s="341"/>
      <c r="AU60" s="217"/>
      <c r="AV60" s="217"/>
      <c r="AW60" s="217"/>
      <c r="AX60" s="219"/>
    </row>
    <row r="61" spans="1:50">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14</v>
      </c>
      <c r="AC61" s="526"/>
      <c r="AD61" s="526"/>
      <c r="AE61" s="216" t="s">
        <v>632</v>
      </c>
      <c r="AF61" s="217"/>
      <c r="AG61" s="217"/>
      <c r="AH61" s="217"/>
      <c r="AI61" s="216" t="s">
        <v>632</v>
      </c>
      <c r="AJ61" s="217"/>
      <c r="AK61" s="217"/>
      <c r="AL61" s="217"/>
      <c r="AM61" s="216">
        <v>9.89</v>
      </c>
      <c r="AN61" s="217"/>
      <c r="AO61" s="217"/>
      <c r="AP61" s="217"/>
      <c r="AQ61" s="340"/>
      <c r="AR61" s="206"/>
      <c r="AS61" s="206"/>
      <c r="AT61" s="341"/>
      <c r="AU61" s="217"/>
      <c r="AV61" s="217"/>
      <c r="AW61" s="217"/>
      <c r="AX61" s="219"/>
    </row>
    <row r="62" spans="1:50">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t="s">
        <v>632</v>
      </c>
      <c r="AF62" s="217"/>
      <c r="AG62" s="217"/>
      <c r="AH62" s="217"/>
      <c r="AI62" s="216" t="s">
        <v>632</v>
      </c>
      <c r="AJ62" s="217"/>
      <c r="AK62" s="217"/>
      <c r="AL62" s="217"/>
      <c r="AM62" s="216">
        <v>0</v>
      </c>
      <c r="AN62" s="217"/>
      <c r="AO62" s="217"/>
      <c r="AP62" s="217"/>
      <c r="AQ62" s="340"/>
      <c r="AR62" s="206"/>
      <c r="AS62" s="206"/>
      <c r="AT62" s="341"/>
      <c r="AU62" s="217"/>
      <c r="AV62" s="217"/>
      <c r="AW62" s="217"/>
      <c r="AX62" s="219"/>
    </row>
    <row r="63" spans="1:50">
      <c r="A63" s="224" t="s">
        <v>385</v>
      </c>
      <c r="B63" s="225"/>
      <c r="C63" s="225"/>
      <c r="D63" s="225"/>
      <c r="E63" s="225"/>
      <c r="F63" s="226"/>
      <c r="G63" s="230" t="s">
        <v>631</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idden="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idden="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idden="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49" hidden="1">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idden="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7"/>
    </row>
    <row r="80" spans="1:50" hidden="1">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c r="A82" s="862"/>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row>
    <row r="83" spans="1:60" hidden="1">
      <c r="A83" s="862"/>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row>
    <row r="84" spans="1:60" hidden="1">
      <c r="A84" s="862"/>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6"/>
    </row>
    <row r="85" spans="1:60" hidden="1">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idden="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idden="1">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c r="A99" s="86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idden="1">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idden="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idden="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idden="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idden="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idden="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idden="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idden="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idden="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idden="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idden="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idden="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843793.4</v>
      </c>
      <c r="AF116" s="421"/>
      <c r="AG116" s="421"/>
      <c r="AH116" s="421"/>
      <c r="AI116" s="421" t="s">
        <v>568</v>
      </c>
      <c r="AJ116" s="421"/>
      <c r="AK116" s="421"/>
      <c r="AL116" s="421"/>
      <c r="AM116" s="421" t="s">
        <v>568</v>
      </c>
      <c r="AN116" s="421"/>
      <c r="AO116" s="421"/>
      <c r="AP116" s="421"/>
      <c r="AQ116" s="216" t="s">
        <v>568</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568</v>
      </c>
      <c r="AJ117" s="554"/>
      <c r="AK117" s="554"/>
      <c r="AL117" s="554"/>
      <c r="AM117" s="554" t="s">
        <v>568</v>
      </c>
      <c r="AN117" s="554"/>
      <c r="AO117" s="554"/>
      <c r="AP117" s="554"/>
      <c r="AQ117" s="554" t="s">
        <v>584</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c r="A119" s="442"/>
      <c r="B119" s="443"/>
      <c r="C119" s="443"/>
      <c r="D119" s="443"/>
      <c r="E119" s="443"/>
      <c r="F119" s="444"/>
      <c r="G119" s="393" t="s">
        <v>585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581</v>
      </c>
      <c r="AC119" s="466"/>
      <c r="AD119" s="467"/>
      <c r="AE119" s="421">
        <v>267500</v>
      </c>
      <c r="AF119" s="421"/>
      <c r="AG119" s="421"/>
      <c r="AH119" s="421"/>
      <c r="AI119" s="421" t="s">
        <v>568</v>
      </c>
      <c r="AJ119" s="421"/>
      <c r="AK119" s="421"/>
      <c r="AL119" s="421"/>
      <c r="AM119" s="421" t="s">
        <v>587</v>
      </c>
      <c r="AN119" s="421"/>
      <c r="AO119" s="421"/>
      <c r="AP119" s="421"/>
      <c r="AQ119" s="421" t="s">
        <v>568</v>
      </c>
      <c r="AR119" s="421"/>
      <c r="AS119" s="421"/>
      <c r="AT119" s="421"/>
      <c r="AU119" s="421"/>
      <c r="AV119" s="421"/>
      <c r="AW119" s="421"/>
      <c r="AX119" s="553"/>
    </row>
    <row r="120" spans="1:50" ht="46.5"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582</v>
      </c>
      <c r="AC120" s="476"/>
      <c r="AD120" s="477"/>
      <c r="AE120" s="554" t="s">
        <v>586</v>
      </c>
      <c r="AF120" s="554"/>
      <c r="AG120" s="554"/>
      <c r="AH120" s="554"/>
      <c r="AI120" s="554" t="s">
        <v>571</v>
      </c>
      <c r="AJ120" s="554"/>
      <c r="AK120" s="554"/>
      <c r="AL120" s="554"/>
      <c r="AM120" s="554" t="s">
        <v>588</v>
      </c>
      <c r="AN120" s="554"/>
      <c r="AO120" s="554"/>
      <c r="AP120" s="554"/>
      <c r="AQ120" s="554" t="s">
        <v>568</v>
      </c>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591</v>
      </c>
      <c r="H154" s="104"/>
      <c r="I154" s="104"/>
      <c r="J154" s="104"/>
      <c r="K154" s="104"/>
      <c r="L154" s="104"/>
      <c r="M154" s="104"/>
      <c r="N154" s="104"/>
      <c r="O154" s="104"/>
      <c r="P154" s="105"/>
      <c r="Q154" s="124" t="s">
        <v>617</v>
      </c>
      <c r="R154" s="104"/>
      <c r="S154" s="104"/>
      <c r="T154" s="104"/>
      <c r="U154" s="104"/>
      <c r="V154" s="104"/>
      <c r="W154" s="104"/>
      <c r="X154" s="104"/>
      <c r="Y154" s="104"/>
      <c r="Z154" s="104"/>
      <c r="AA154" s="291"/>
      <c r="AB154" s="140"/>
      <c r="AC154" s="141"/>
      <c r="AD154" s="141"/>
      <c r="AE154" s="146" t="s">
        <v>618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28"/>
      <c r="E430" s="173" t="s">
        <v>405</v>
      </c>
      <c r="F430" s="895"/>
      <c r="G430" s="896" t="s">
        <v>255</v>
      </c>
      <c r="H430" s="122"/>
      <c r="I430" s="122"/>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896" t="s">
        <v>255</v>
      </c>
      <c r="H484" s="122"/>
      <c r="I484" s="122"/>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896" t="s">
        <v>255</v>
      </c>
      <c r="H538" s="122"/>
      <c r="I538" s="122"/>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896" t="s">
        <v>255</v>
      </c>
      <c r="H592" s="122"/>
      <c r="I592" s="122"/>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896" t="s">
        <v>255</v>
      </c>
      <c r="H646" s="122"/>
      <c r="I646" s="122"/>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593</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6" t="s">
        <v>593</v>
      </c>
      <c r="AE703" s="327"/>
      <c r="AF703" s="327"/>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593</v>
      </c>
      <c r="AE704" s="780"/>
      <c r="AF704" s="780"/>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8" t="s">
        <v>39</v>
      </c>
      <c r="B705" s="639"/>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2" t="s">
        <v>594</v>
      </c>
      <c r="AE705" s="713"/>
      <c r="AF705" s="713"/>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1"/>
      <c r="D706" s="792"/>
      <c r="E706" s="727" t="s">
        <v>386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595</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595</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593</v>
      </c>
      <c r="AE708" s="605"/>
      <c r="AF708" s="605"/>
      <c r="AG708" s="739" t="s">
        <v>596</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593</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593</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594</v>
      </c>
      <c r="AE712" s="780"/>
      <c r="AF712" s="780"/>
      <c r="AG712" s="807" t="s">
        <v>597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0"/>
      <c r="B713" s="642"/>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594</v>
      </c>
      <c r="AE713" s="327"/>
      <c r="AF713" s="661"/>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593</v>
      </c>
      <c r="AE714" s="805"/>
      <c r="AF714" s="806"/>
      <c r="AG714" s="733" t="s">
        <v>599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593</v>
      </c>
      <c r="AE715" s="605"/>
      <c r="AF715" s="654"/>
      <c r="AG715" s="739" t="s">
        <v>624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593</v>
      </c>
      <c r="AE717" s="327"/>
      <c r="AF717" s="32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t="s">
        <v>562</v>
      </c>
      <c r="D721" s="295"/>
      <c r="E721" s="295"/>
      <c r="F721" s="296"/>
      <c r="G721" s="285"/>
      <c r="H721" s="286"/>
      <c r="I721" s="82" t="str">
        <f>IF(OR(G721="　", G721=""), "", "-")</f>
        <v/>
      </c>
      <c r="J721" s="289">
        <v>168</v>
      </c>
      <c r="K721" s="289"/>
      <c r="L721" s="82" t="str">
        <f>IF(M721="","","-")</f>
        <v/>
      </c>
      <c r="M721" s="83"/>
      <c r="N721" s="302" t="s">
        <v>600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8" t="s">
        <v>48</v>
      </c>
      <c r="B726" s="799"/>
      <c r="C726" s="812" t="s">
        <v>53</v>
      </c>
      <c r="D726" s="834"/>
      <c r="E726" s="834"/>
      <c r="F726" s="835"/>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0"/>
      <c r="B727" s="801"/>
      <c r="C727" s="745" t="s">
        <v>57</v>
      </c>
      <c r="D727" s="746"/>
      <c r="E727" s="746"/>
      <c r="F727" s="747"/>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t="s">
        <v>138</v>
      </c>
      <c r="B731" s="797"/>
      <c r="C731" s="797"/>
      <c r="D731" s="797"/>
      <c r="E731" s="798"/>
      <c r="F731" s="637"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1" t="s">
        <v>138</v>
      </c>
      <c r="B733" s="672"/>
      <c r="C733" s="672"/>
      <c r="D733" s="672"/>
      <c r="E733" s="673"/>
      <c r="F733" s="637" t="s">
        <v>634</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5" t="s">
        <v>408</v>
      </c>
      <c r="B737" s="209"/>
      <c r="C737" s="209"/>
      <c r="D737" s="210"/>
      <c r="E737" s="986"/>
      <c r="F737" s="986"/>
      <c r="G737" s="986"/>
      <c r="H737" s="986"/>
      <c r="I737" s="986"/>
      <c r="J737" s="986"/>
      <c r="K737" s="986"/>
      <c r="L737" s="986"/>
      <c r="M737" s="986"/>
      <c r="N737" s="365" t="s">
        <v>403</v>
      </c>
      <c r="O737" s="365"/>
      <c r="P737" s="365"/>
      <c r="Q737" s="365"/>
      <c r="R737" s="986"/>
      <c r="S737" s="986"/>
      <c r="T737" s="986"/>
      <c r="U737" s="986"/>
      <c r="V737" s="986"/>
      <c r="W737" s="986"/>
      <c r="X737" s="986"/>
      <c r="Y737" s="986"/>
      <c r="Z737" s="986"/>
      <c r="AA737" s="365" t="s">
        <v>402</v>
      </c>
      <c r="AB737" s="365"/>
      <c r="AC737" s="365"/>
      <c r="AD737" s="365"/>
      <c r="AE737" s="986"/>
      <c r="AF737" s="986"/>
      <c r="AG737" s="986"/>
      <c r="AH737" s="986"/>
      <c r="AI737" s="986"/>
      <c r="AJ737" s="986"/>
      <c r="AK737" s="986"/>
      <c r="AL737" s="986"/>
      <c r="AM737" s="986"/>
      <c r="AN737" s="365" t="s">
        <v>401</v>
      </c>
      <c r="AO737" s="365"/>
      <c r="AP737" s="365"/>
      <c r="AQ737" s="365"/>
      <c r="AR737" s="992"/>
      <c r="AS737" s="993"/>
      <c r="AT737" s="993"/>
      <c r="AU737" s="993"/>
      <c r="AV737" s="993"/>
      <c r="AW737" s="993"/>
      <c r="AX737" s="994"/>
      <c r="AY737" s="88"/>
      <c r="AZ737" s="88"/>
    </row>
    <row r="738" spans="1:52" ht="24.75" customHeight="1">
      <c r="A738" s="985" t="s">
        <v>400</v>
      </c>
      <c r="B738" s="209"/>
      <c r="C738" s="209"/>
      <c r="D738" s="210"/>
      <c r="E738" s="986"/>
      <c r="F738" s="986"/>
      <c r="G738" s="986"/>
      <c r="H738" s="986"/>
      <c r="I738" s="986"/>
      <c r="J738" s="986"/>
      <c r="K738" s="986"/>
      <c r="L738" s="986"/>
      <c r="M738" s="986"/>
      <c r="N738" s="365" t="s">
        <v>399</v>
      </c>
      <c r="O738" s="365"/>
      <c r="P738" s="365"/>
      <c r="Q738" s="365"/>
      <c r="R738" s="986"/>
      <c r="S738" s="986"/>
      <c r="T738" s="986"/>
      <c r="U738" s="986"/>
      <c r="V738" s="986"/>
      <c r="W738" s="986"/>
      <c r="X738" s="986"/>
      <c r="Y738" s="986"/>
      <c r="Z738" s="986"/>
      <c r="AA738" s="365" t="s">
        <v>398</v>
      </c>
      <c r="AB738" s="365"/>
      <c r="AC738" s="365"/>
      <c r="AD738" s="365"/>
      <c r="AE738" s="986"/>
      <c r="AF738" s="986"/>
      <c r="AG738" s="986"/>
      <c r="AH738" s="986"/>
      <c r="AI738" s="986"/>
      <c r="AJ738" s="986"/>
      <c r="AK738" s="986"/>
      <c r="AL738" s="986"/>
      <c r="AM738" s="986"/>
      <c r="AN738" s="365" t="s">
        <v>397</v>
      </c>
      <c r="AO738" s="365"/>
      <c r="AP738" s="365"/>
      <c r="AQ738" s="365"/>
      <c r="AR738" s="992" t="s">
        <v>602</v>
      </c>
      <c r="AS738" s="993"/>
      <c r="AT738" s="993"/>
      <c r="AU738" s="993"/>
      <c r="AV738" s="993"/>
      <c r="AW738" s="993"/>
      <c r="AX738" s="994"/>
    </row>
    <row r="739" spans="1:52" ht="24.75" customHeight="1">
      <c r="A739" s="985" t="s">
        <v>396</v>
      </c>
      <c r="B739" s="209"/>
      <c r="C739" s="209"/>
      <c r="D739" s="210"/>
      <c r="E739" s="986" t="s">
        <v>603</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420</v>
      </c>
      <c r="B740" s="968"/>
      <c r="C740" s="968"/>
      <c r="D740" s="969"/>
      <c r="E740" s="970" t="s">
        <v>562</v>
      </c>
      <c r="F740" s="971"/>
      <c r="G740" s="971"/>
      <c r="H740" s="92" t="str">
        <f>IF(E740="", "", "(")</f>
        <v>(</v>
      </c>
      <c r="I740" s="971"/>
      <c r="J740" s="971"/>
      <c r="K740" s="92" t="str">
        <f>IF(OR(I740="　", I740=""), "", "-")</f>
        <v/>
      </c>
      <c r="L740" s="972">
        <v>227</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6"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391</v>
      </c>
      <c r="B780" s="629"/>
      <c r="C780" s="629"/>
      <c r="D780" s="629"/>
      <c r="E780" s="629"/>
      <c r="F780" s="630"/>
      <c r="G780" s="595" t="s">
        <v>365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0"/>
    </row>
    <row r="781" spans="1:50" ht="24.75" customHeight="1">
      <c r="A781" s="631"/>
      <c r="B781" s="632"/>
      <c r="C781" s="632"/>
      <c r="D781" s="632"/>
      <c r="E781" s="632"/>
      <c r="F781" s="633"/>
      <c r="G781" s="812"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5"/>
      <c r="AC781" s="812"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111.75" customHeight="1">
      <c r="A782" s="631"/>
      <c r="B782" s="632"/>
      <c r="C782" s="632"/>
      <c r="D782" s="632"/>
      <c r="E782" s="632"/>
      <c r="F782" s="633"/>
      <c r="G782" s="668" t="s">
        <v>607</v>
      </c>
      <c r="H782" s="669"/>
      <c r="I782" s="669"/>
      <c r="J782" s="669"/>
      <c r="K782" s="670"/>
      <c r="L782" s="662" t="s">
        <v>609</v>
      </c>
      <c r="M782" s="663"/>
      <c r="N782" s="663"/>
      <c r="O782" s="663"/>
      <c r="P782" s="663"/>
      <c r="Q782" s="663"/>
      <c r="R782" s="663"/>
      <c r="S782" s="663"/>
      <c r="T782" s="663"/>
      <c r="U782" s="663"/>
      <c r="V782" s="663"/>
      <c r="W782" s="663"/>
      <c r="X782" s="664"/>
      <c r="Y782" s="388">
        <v>0</v>
      </c>
      <c r="Z782" s="389"/>
      <c r="AA782" s="389"/>
      <c r="AB782" s="802"/>
      <c r="AC782" s="668"/>
      <c r="AD782" s="669"/>
      <c r="AE782" s="669"/>
      <c r="AF782" s="669"/>
      <c r="AG782" s="670"/>
      <c r="AH782" s="662"/>
      <c r="AI782" s="663"/>
      <c r="AJ782" s="663"/>
      <c r="AK782" s="663"/>
      <c r="AL782" s="663"/>
      <c r="AM782" s="663"/>
      <c r="AN782" s="663"/>
      <c r="AO782" s="663"/>
      <c r="AP782" s="663"/>
      <c r="AQ782" s="663"/>
      <c r="AR782" s="663"/>
      <c r="AS782" s="663"/>
      <c r="AT782" s="664"/>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7.75" customHeight="1">
      <c r="A792" s="631"/>
      <c r="B792" s="632"/>
      <c r="C792" s="632"/>
      <c r="D792" s="632"/>
      <c r="E792" s="632"/>
      <c r="F792" s="633"/>
      <c r="G792" s="823" t="s">
        <v>20</v>
      </c>
      <c r="H792" s="824"/>
      <c r="I792" s="824"/>
      <c r="J792" s="824"/>
      <c r="K792" s="824"/>
      <c r="L792" s="825"/>
      <c r="M792" s="826"/>
      <c r="N792" s="826"/>
      <c r="O792" s="826"/>
      <c r="P792" s="826"/>
      <c r="Q792" s="826"/>
      <c r="R792" s="826"/>
      <c r="S792" s="826"/>
      <c r="T792" s="826"/>
      <c r="U792" s="826"/>
      <c r="V792" s="826"/>
      <c r="W792" s="826"/>
      <c r="X792" s="827"/>
      <c r="Y792" s="828">
        <f>SUM(Y782:AB791)</f>
        <v>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16.5" hidden="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0"/>
    </row>
    <row r="794" spans="1:50" ht="0.75" hidden="1" customHeight="1">
      <c r="A794" s="631"/>
      <c r="B794" s="632"/>
      <c r="C794" s="632"/>
      <c r="D794" s="632"/>
      <c r="E794" s="632"/>
      <c r="F794" s="633"/>
      <c r="G794" s="812"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5"/>
      <c r="AC794" s="812"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0.75" hidden="1" customHeight="1">
      <c r="A795" s="631"/>
      <c r="B795" s="632"/>
      <c r="C795" s="632"/>
      <c r="D795" s="632"/>
      <c r="E795" s="632"/>
      <c r="F795" s="633"/>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2"/>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0.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0.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0.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0.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0.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0.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0.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0.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0.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0.75" hidden="1" customHeight="1" thickBot="1">
      <c r="A805" s="631"/>
      <c r="B805" s="632"/>
      <c r="C805" s="632"/>
      <c r="D805" s="632"/>
      <c r="E805" s="632"/>
      <c r="F805" s="633"/>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0.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0"/>
    </row>
    <row r="807" spans="1:50" ht="0.75" hidden="1" customHeight="1">
      <c r="A807" s="631"/>
      <c r="B807" s="632"/>
      <c r="C807" s="632"/>
      <c r="D807" s="632"/>
      <c r="E807" s="632"/>
      <c r="F807" s="633"/>
      <c r="G807" s="812"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5"/>
      <c r="AC807" s="812"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0.75" hidden="1" customHeight="1">
      <c r="A808" s="631"/>
      <c r="B808" s="632"/>
      <c r="C808" s="632"/>
      <c r="D808" s="632"/>
      <c r="E808" s="632"/>
      <c r="F808" s="633"/>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2"/>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0.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0.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0.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0.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0.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0.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0.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0.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0.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0.75" hidden="1" customHeight="1" thickBot="1">
      <c r="A818" s="631"/>
      <c r="B818" s="632"/>
      <c r="C818" s="632"/>
      <c r="D818" s="632"/>
      <c r="E818" s="632"/>
      <c r="F818" s="633"/>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0.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0"/>
    </row>
    <row r="820" spans="1:50" ht="0.75" hidden="1" customHeight="1">
      <c r="A820" s="631"/>
      <c r="B820" s="632"/>
      <c r="C820" s="632"/>
      <c r="D820" s="632"/>
      <c r="E820" s="632"/>
      <c r="F820" s="633"/>
      <c r="G820" s="812"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5"/>
      <c r="AC820" s="812"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0.75" hidden="1" customHeight="1">
      <c r="A821" s="631"/>
      <c r="B821" s="632"/>
      <c r="C821" s="632"/>
      <c r="D821" s="632"/>
      <c r="E821" s="632"/>
      <c r="F821" s="633"/>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2"/>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0.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0.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0.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0.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0.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0.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0.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0.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0.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0.75" hidden="1" customHeight="1">
      <c r="A831" s="631"/>
      <c r="B831" s="632"/>
      <c r="C831" s="632"/>
      <c r="D831" s="632"/>
      <c r="E831" s="632"/>
      <c r="F831" s="633"/>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0.75" hidden="1"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0.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0.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1.5"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5">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W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0" fitToHeight="3" orientation="portrait" r:id="rId1"/>
  <headerFooter differentFirst="1" alignWithMargins="0"/>
  <rowBreaks count="6" manualBreakCount="6">
    <brk id="45" max="49" man="1"/>
    <brk id="189" max="49" man="1"/>
    <brk id="352" max="49" man="1"/>
    <brk id="553" max="49" man="1"/>
    <brk id="699" max="49" man="1"/>
    <brk id="733"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593</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6"/>
      <c r="AA2" s="827"/>
      <c r="AB2" s="1028" t="s">
        <v>11</v>
      </c>
      <c r="AC2" s="1029"/>
      <c r="AD2" s="1030"/>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6"/>
      <c r="AA9" s="827"/>
      <c r="AB9" s="1028" t="s">
        <v>11</v>
      </c>
      <c r="AC9" s="1029"/>
      <c r="AD9" s="1030"/>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6"/>
      <c r="AA16" s="827"/>
      <c r="AB16" s="1028" t="s">
        <v>11</v>
      </c>
      <c r="AC16" s="1029"/>
      <c r="AD16" s="1030"/>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6"/>
      <c r="AA23" s="827"/>
      <c r="AB23" s="1028" t="s">
        <v>11</v>
      </c>
      <c r="AC23" s="1029"/>
      <c r="AD23" s="1030"/>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6"/>
      <c r="AA30" s="827"/>
      <c r="AB30" s="1028" t="s">
        <v>11</v>
      </c>
      <c r="AC30" s="1029"/>
      <c r="AD30" s="1030"/>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6"/>
      <c r="AA37" s="827"/>
      <c r="AB37" s="1028" t="s">
        <v>11</v>
      </c>
      <c r="AC37" s="1029"/>
      <c r="AD37" s="1030"/>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6"/>
      <c r="AA44" s="827"/>
      <c r="AB44" s="1028" t="s">
        <v>11</v>
      </c>
      <c r="AC44" s="1029"/>
      <c r="AD44" s="1030"/>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6"/>
      <c r="AA51" s="827"/>
      <c r="AB51" s="242" t="s">
        <v>11</v>
      </c>
      <c r="AC51" s="1029"/>
      <c r="AD51" s="1030"/>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6"/>
      <c r="AA58" s="827"/>
      <c r="AB58" s="1028" t="s">
        <v>11</v>
      </c>
      <c r="AC58" s="1029"/>
      <c r="AD58" s="1030"/>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6"/>
      <c r="AA65" s="827"/>
      <c r="AB65" s="1028" t="s">
        <v>11</v>
      </c>
      <c r="AC65" s="1029"/>
      <c r="AD65" s="1030"/>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2" t="s">
        <v>17</v>
      </c>
      <c r="H3" s="666"/>
      <c r="I3" s="666"/>
      <c r="J3" s="666"/>
      <c r="K3" s="666"/>
      <c r="L3" s="665" t="s">
        <v>18</v>
      </c>
      <c r="M3" s="666"/>
      <c r="N3" s="666"/>
      <c r="O3" s="666"/>
      <c r="P3" s="666"/>
      <c r="Q3" s="666"/>
      <c r="R3" s="666"/>
      <c r="S3" s="666"/>
      <c r="T3" s="666"/>
      <c r="U3" s="666"/>
      <c r="V3" s="666"/>
      <c r="W3" s="666"/>
      <c r="X3" s="667"/>
      <c r="Y3" s="651" t="s">
        <v>19</v>
      </c>
      <c r="Z3" s="652"/>
      <c r="AA3" s="652"/>
      <c r="AB3" s="795"/>
      <c r="AC3" s="812"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8"/>
      <c r="Z4" s="389"/>
      <c r="AA4" s="389"/>
      <c r="AB4" s="802"/>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c r="A16" s="1046"/>
      <c r="B16" s="1047"/>
      <c r="C16" s="1047"/>
      <c r="D16" s="1047"/>
      <c r="E16" s="1047"/>
      <c r="F16" s="1048"/>
      <c r="G16" s="812"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5"/>
      <c r="AC16" s="812"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8"/>
      <c r="Z17" s="389"/>
      <c r="AA17" s="389"/>
      <c r="AB17" s="802"/>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c r="A29" s="1046"/>
      <c r="B29" s="1047"/>
      <c r="C29" s="1047"/>
      <c r="D29" s="1047"/>
      <c r="E29" s="1047"/>
      <c r="F29" s="1048"/>
      <c r="G29" s="812"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5"/>
      <c r="AC29" s="812"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8"/>
      <c r="Z30" s="389"/>
      <c r="AA30" s="389"/>
      <c r="AB30" s="802"/>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c r="A42" s="1046"/>
      <c r="B42" s="1047"/>
      <c r="C42" s="1047"/>
      <c r="D42" s="1047"/>
      <c r="E42" s="1047"/>
      <c r="F42" s="1048"/>
      <c r="G42" s="812"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5"/>
      <c r="AC42" s="812"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8"/>
      <c r="Z43" s="389"/>
      <c r="AA43" s="389"/>
      <c r="AB43" s="802"/>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c r="A56" s="1046"/>
      <c r="B56" s="1047"/>
      <c r="C56" s="1047"/>
      <c r="D56" s="1047"/>
      <c r="E56" s="1047"/>
      <c r="F56" s="1048"/>
      <c r="G56" s="812"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5"/>
      <c r="AC56" s="812"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8"/>
      <c r="Z57" s="389"/>
      <c r="AA57" s="389"/>
      <c r="AB57" s="802"/>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c r="A69" s="1046"/>
      <c r="B69" s="1047"/>
      <c r="C69" s="1047"/>
      <c r="D69" s="1047"/>
      <c r="E69" s="1047"/>
      <c r="F69" s="1048"/>
      <c r="G69" s="812"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5"/>
      <c r="AC69" s="812"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8"/>
      <c r="Z70" s="389"/>
      <c r="AA70" s="389"/>
      <c r="AB70" s="802"/>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c r="A82" s="1046"/>
      <c r="B82" s="1047"/>
      <c r="C82" s="1047"/>
      <c r="D82" s="1047"/>
      <c r="E82" s="1047"/>
      <c r="F82" s="1048"/>
      <c r="G82" s="812"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5"/>
      <c r="AC82" s="812"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8"/>
      <c r="Z83" s="389"/>
      <c r="AA83" s="389"/>
      <c r="AB83" s="802"/>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c r="A95" s="1046"/>
      <c r="B95" s="1047"/>
      <c r="C95" s="1047"/>
      <c r="D95" s="1047"/>
      <c r="E95" s="1047"/>
      <c r="F95" s="1048"/>
      <c r="G95" s="812"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5"/>
      <c r="AC95" s="812"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8"/>
      <c r="Z96" s="389"/>
      <c r="AA96" s="389"/>
      <c r="AB96" s="802"/>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c r="A109" s="1046"/>
      <c r="B109" s="1047"/>
      <c r="C109" s="1047"/>
      <c r="D109" s="1047"/>
      <c r="E109" s="1047"/>
      <c r="F109" s="1048"/>
      <c r="G109" s="812"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5"/>
      <c r="AC109" s="812"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2"/>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c r="A122" s="1046"/>
      <c r="B122" s="1047"/>
      <c r="C122" s="1047"/>
      <c r="D122" s="1047"/>
      <c r="E122" s="1047"/>
      <c r="F122" s="1048"/>
      <c r="G122" s="812"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5"/>
      <c r="AC122" s="812"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2"/>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c r="A135" s="1046"/>
      <c r="B135" s="1047"/>
      <c r="C135" s="1047"/>
      <c r="D135" s="1047"/>
      <c r="E135" s="1047"/>
      <c r="F135" s="1048"/>
      <c r="G135" s="812"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5"/>
      <c r="AC135" s="812"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2"/>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c r="A148" s="1046"/>
      <c r="B148" s="1047"/>
      <c r="C148" s="1047"/>
      <c r="D148" s="1047"/>
      <c r="E148" s="1047"/>
      <c r="F148" s="1048"/>
      <c r="G148" s="812"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5"/>
      <c r="AC148" s="812"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2"/>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c r="A162" s="1046"/>
      <c r="B162" s="1047"/>
      <c r="C162" s="1047"/>
      <c r="D162" s="1047"/>
      <c r="E162" s="1047"/>
      <c r="F162" s="1048"/>
      <c r="G162" s="812"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5"/>
      <c r="AC162" s="812"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2"/>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c r="A175" s="1046"/>
      <c r="B175" s="1047"/>
      <c r="C175" s="1047"/>
      <c r="D175" s="1047"/>
      <c r="E175" s="1047"/>
      <c r="F175" s="1048"/>
      <c r="G175" s="812"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5"/>
      <c r="AC175" s="812"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2"/>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c r="A188" s="1046"/>
      <c r="B188" s="1047"/>
      <c r="C188" s="1047"/>
      <c r="D188" s="1047"/>
      <c r="E188" s="1047"/>
      <c r="F188" s="1048"/>
      <c r="G188" s="812"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5"/>
      <c r="AC188" s="812"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2"/>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c r="A201" s="1046"/>
      <c r="B201" s="1047"/>
      <c r="C201" s="1047"/>
      <c r="D201" s="1047"/>
      <c r="E201" s="1047"/>
      <c r="F201" s="1048"/>
      <c r="G201" s="812"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5"/>
      <c r="AC201" s="812"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2"/>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c r="A215" s="1046"/>
      <c r="B215" s="1047"/>
      <c r="C215" s="1047"/>
      <c r="D215" s="1047"/>
      <c r="E215" s="1047"/>
      <c r="F215" s="1048"/>
      <c r="G215" s="812"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5"/>
      <c r="AC215" s="812"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2"/>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c r="A228" s="1046"/>
      <c r="B228" s="1047"/>
      <c r="C228" s="1047"/>
      <c r="D228" s="1047"/>
      <c r="E228" s="1047"/>
      <c r="F228" s="1048"/>
      <c r="G228" s="812"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5"/>
      <c r="AC228" s="812"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2"/>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c r="A241" s="1046"/>
      <c r="B241" s="1047"/>
      <c r="C241" s="1047"/>
      <c r="D241" s="1047"/>
      <c r="E241" s="1047"/>
      <c r="F241" s="1048"/>
      <c r="G241" s="812"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5"/>
      <c r="AC241" s="812"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2"/>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c r="A254" s="1046"/>
      <c r="B254" s="1047"/>
      <c r="C254" s="1047"/>
      <c r="D254" s="1047"/>
      <c r="E254" s="1047"/>
      <c r="F254" s="1048"/>
      <c r="G254" s="812"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5"/>
      <c r="AC254" s="812"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2"/>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2020-06-30T08:54:34Z</cp:lastPrinted>
  <dcterms:created xsi:type="dcterms:W3CDTF">2012-03-13T00:50:25Z</dcterms:created>
  <dcterms:modified xsi:type="dcterms:W3CDTF">2020-10-22T07:47:25Z</dcterms:modified>
</cp:coreProperties>
</file>