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<sst xmlns="http://schemas.openxmlformats.org/spreadsheetml/2006/main" count="2804" uniqueCount="624">
  <si>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</si>
  <si>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</si>
  <si>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</si>
  <si>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</si>
  <si>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</si>
  <si>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</si>
  <si>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</si>
  <si>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</si>
  <si>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</si>
  <si>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</si>
  <si>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</si>
  <si>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</si>
  <si>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</si>
  <si>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</si>
  <si>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</si>
  <si>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</si>
  <si>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</si>
  <si>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</si>
  <si>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</si>
  <si>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</si>
  <si>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</si>
  <si>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</si>
  <si>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</si>
  <si>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</si>
  <si>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</si>
  <si>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</si>
  <si>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</si>
  <si>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</si>
  <si>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</si>
  <si>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</si>
  <si>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</si>
  <si>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</si>
  <si>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</si>
  <si>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</si>
  <si>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</si>
  <si>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</si>
  <si>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</si>
  <si>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</si>
  <si>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</si>
  <si>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</si>
  <si>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</si>
  <si>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</si>
  <si>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</si>
  <si>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</si>
  <si>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</si>
  <si>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</si>
  <si>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</si>
  <si>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</si>
  <si>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</si>
  <si>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</si>
  <si>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</si>
  <si>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</si>
  <si>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</si>
  <si>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</si>
  <si>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</si>
  <si>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</si>
  <si>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</si>
  <si>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</si>
  <si>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</si>
  <si>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</si>
  <si>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</si>
  <si>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</si>
  <si>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</si>
  <si>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</si>
  <si>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</si>
  <si>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</si>
  <si>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</si>
  <si>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</si>
  <si>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</si>
  <si>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</si>
  <si>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</si>
  <si>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</si>
  <si>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</si>
  <si>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</si>
  <si>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</si>
  <si>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</si>
  <si>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</si>
  <si>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</si>
  <si>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</si>
  <si>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</si>
  <si>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</si>
  <si>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</si>
  <si>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</si>
  <si>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</si>
  <si>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</si>
  <si>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</si>
  <si>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</si>
  <si>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</si>
  <si>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</si>
  <si>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</si>
  <si>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</si>
  <si>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</si>
  <si>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</si>
  <si>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</si>
  <si>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</si>
  <si>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</si>
  <si>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</si>
  <si>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</si>
  <si>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</si>
  <si>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</si>
  <si>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</si>
  <si>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</si>
  <si>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</si>
  <si>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</si>
  <si>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</si>
  <si>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</si>
  <si>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</si>
  <si>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</si>
  <si>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</si>
  <si>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</si>
  <si>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</si>
  <si>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</si>
  <si>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</si>
  <si>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</si>
  <si>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</si>
  <si>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</si>
  <si>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</si>
  <si>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</si>
  <si>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</si>
  <si>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</si>
  <si>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</si>
  <si>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</si>
  <si>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</si>
  <si>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</si>
  <si>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</si>
  <si>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</si>
  <si>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</si>
  <si>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</si>
  <si>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</si>
  <si>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</si>
  <si>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</si>
  <si>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</si>
  <si>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</si>
  <si>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</si>
  <si>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</si>
  <si>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</si>
  <si>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</si>
  <si>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</si>
  <si>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</si>
  <si>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</si>
  <si>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</si>
  <si>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</si>
  <si>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</si>
  <si>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</si>
  <si>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</si>
  <si>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</si>
  <si>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</si>
  <si>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</si>
  <si>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</si>
  <si>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</si>
  <si>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</si>
  <si>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</si>
  <si>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</si>
  <si>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</si>
  <si>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</si>
  <si>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</si>
  <si>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</si>
  <si>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</si>
  <si>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</si>
  <si>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</si>
  <si>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</si>
  <si>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</si>
  <si>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</si>
  <si>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</si>
  <si>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</si>
  <si>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</si>
  <si>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</si>
  <si>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</si>
  <si>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</si>
  <si>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</si>
  <si>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</si>
  <si>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</si>
  <si>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</si>
  <si>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</si>
  <si>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</si>
  <si>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</si>
  <si>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</si>
  <si>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</si>
  <si>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</si>
  <si>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</si>
  <si>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</si>
  <si>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</si>
  <si>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</si>
  <si>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</si>
  <si>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</si>
  <si>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</si>
  <si>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</si>
  <si>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</si>
  <si>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</si>
  <si>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</si>
  <si>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</si>
  <si>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</si>
  <si>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</si>
  <si>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</si>
  <si>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</si>
  <si>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</si>
  <si>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</si>
  <si>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</si>
  <si>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</si>
  <si>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</si>
  <si>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</si>
  <si>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</si>
  <si>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</si>
  <si>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</si>
  <si>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</si>
  <si>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</si>
  <si>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</si>
  <si>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</si>
  <si>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</si>
  <si>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</si>
  <si>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</si>
  <si>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</si>
  <si>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</si>
  <si>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</si>
  <si>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</si>
  <si>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</si>
  <si>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</si>
  <si>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</si>
  <si>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</si>
  <si>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</si>
  <si>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</si>
  <si>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</si>
  <si>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</si>
  <si>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</si>
  <si>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</si>
  <si>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</si>
  <si>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</si>
  <si>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</si>
  <si>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</si>
  <si>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</si>
  <si>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</si>
  <si>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</si>
  <si>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</si>
  <si>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</si>
  <si>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</si>
  <si>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</si>
  <si>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</si>
  <si>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</si>
  <si>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</si>
  <si>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</si>
  <si>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</si>
  <si>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</si>
  <si>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</si>
  <si>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</si>
  <si>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</si>
  <si>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</si>
  <si>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</si>
  <si>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</si>
  <si>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</si>
  <si>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</si>
  <si>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</si>
  <si>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</si>
  <si>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</si>
  <si>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</si>
  <si>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</si>
  <si>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</si>
  <si>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</si>
  <si>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</si>
  <si>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</si>
  <si>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</si>
  <si>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</si>
  <si>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</si>
  <si>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</si>
  <si>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</si>
  <si>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</si>
  <si>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</si>
  <si>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</si>
  <si>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</si>
  <si>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</si>
  <si>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</si>
  <si>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</si>
  <si>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</si>
  <si>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</si>
  <si>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</si>
  <si>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</si>
  <si>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</si>
  <si>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</si>
  <si>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</si>
  <si>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</si>
  <si>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</si>
  <si>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</si>
  <si>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</si>
  <si>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</si>
  <si>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</si>
  <si>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</si>
  <si>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</si>
  <si>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</si>
  <si>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</si>
  <si>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</si>
  <si>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</si>
  <si>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</si>
  <si>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</si>
  <si>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</si>
  <si>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</si>
  <si>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</si>
  <si>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</si>
  <si>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</si>
  <si>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</si>
  <si>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</si>
  <si>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</si>
  <si>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</si>
  <si>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</si>
  <si>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</si>
  <si>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</si>
  <si>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</si>
  <si>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</si>
  <si>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</si>
  <si>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</si>
  <si>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</si>
  <si>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</si>
  <si>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</si>
  <si>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</si>
  <si>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</si>
  <si>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</si>
  <si>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</si>
  <si>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</si>
  <si>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</si>
  <si>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</si>
  <si>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</si>
  <si>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</si>
  <si>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</si>
  <si>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</si>
  <si>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</si>
  <si>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</si>
  <si>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</si>
  <si>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</si>
  <si>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</si>
  <si>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</si>
  <si>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</si>
  <si>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</si>
  <si>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</si>
  <si>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</si>
  <si>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</si>
  <si>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</si>
  <si>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</si>
  <si>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</si>
  <si>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</si>
  <si>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</si>
  <si>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</si>
  <si>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</si>
  <si>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</si>
  <si>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</si>
  <si>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</si>
  <si>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</si>
  <si>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</si>
  <si>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</si>
  <si>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</si>
  <si>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</si>
  <si>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</si>
  <si>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</si>
  <si>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</si>
  <si>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</si>
  <si>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</si>
  <si>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</si>
  <si>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</si>
  <si>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</si>
  <si>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</si>
  <si>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</si>
  <si>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</si>
  <si>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</si>
  <si>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</si>
  <si>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</si>
  <si>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</si>
  <si>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</si>
  <si>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</si>
  <si>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</si>
  <si>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</si>
  <si>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</si>
  <si>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</si>
  <si>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</si>
  <si>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</si>
  <si>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</si>
  <si>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</si>
  <si>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</si>
  <si>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</si>
  <si>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</si>
  <si>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</si>
  <si>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</si>
  <si>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</si>
  <si>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</si>
  <si>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</si>
  <si>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</si>
  <si>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</si>
  <si>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</si>
  <si>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</si>
  <si>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</si>
  <si>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</si>
  <si>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</si>
  <si>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</si>
  <si>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</si>
  <si>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</si>
  <si>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</si>
  <si>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</si>
  <si>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</si>
  <si>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</si>
  <si>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</si>
  <si>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</si>
  <si>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</si>
  <si>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</si>
  <si>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</si>
  <si>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</si>
  <si>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</si>
  <si>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</si>
  <si>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</si>
  <si>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</si>
  <si>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</si>
  <si>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</si>
  <si>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</si>
  <si>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</si>
  <si>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</si>
  <si>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</si>
  <si>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</si>
  <si>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</si>
  <si>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</si>
  <si>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</si>
  <si>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</si>
  <si>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</si>
  <si>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</si>
  <si>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</si>
  <si>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</si>
  <si>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</si>
  <si>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</si>
  <si>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</si>
  <si>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</si>
  <si>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</si>
  <si>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</si>
  <si>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</si>
  <si>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</si>
  <si>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</si>
  <si>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</si>
  <si>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</si>
  <si>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</si>
  <si>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</si>
  <si>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</si>
  <si>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</si>
  <si>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</si>
  <si>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</si>
  <si>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</si>
  <si>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</si>
  <si>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</si>
  <si>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</si>
  <si>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</si>
  <si>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</si>
  <si>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</si>
  <si>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</si>
  <si>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</si>
  <si>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</si>
  <si>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</si>
  <si>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</si>
  <si>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</si>
  <si>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</si>
  <si>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</si>
  <si>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</si>
  <si>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</si>
  <si>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</si>
  <si>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</si>
  <si>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</si>
  <si>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</si>
  <si>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</si>
  <si>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</si>
  <si>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</si>
  <si>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</si>
  <si>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</si>
  <si>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</si>
  <si>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</si>
  <si>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</si>
  <si>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</si>
  <si>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</si>
  <si>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</si>
  <si>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</si>
  <si>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</si>
  <si>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</si>
  <si>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</si>
  <si>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</si>
  <si>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</si>
  <si>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</si>
  <si>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</si>
  <si>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</si>
  <si>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</si>
  <si>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</si>
  <si>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</si>
  <si>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</si>
  <si>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</si>
  <si>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</si>
  <si>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</si>
  <si>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</si>
  <si>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</si>
  <si>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</si>
  <si>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</si>
  <si>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</si>
  <si>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</si>
  <si>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</si>
  <si>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</si>
  <si>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</si>
  <si>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</si>
  <si>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</si>
  <si>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</si>
  <si>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</si>
  <si>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</si>
  <si>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</si>
  <si>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</si>
  <si>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</si>
  <si>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</si>
  <si>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</si>
  <si>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</si>
  <si>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</si>
  <si>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</si>
  <si>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</si>
  <si>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</si>
  <si>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</si>
  <si>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</si>
  <si>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</si>
  <si>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</si>
  <si>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</si>
  <si>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</si>
  <si>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</si>
  <si>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</si>
  <si>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</si>
  <si>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</si>
  <si>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</si>
  <si>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</si>
  <si>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</si>
  <si>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</si>
  <si>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</si>
  <si>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</si>
  <si>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</si>
  <si>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</si>
  <si>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</si>
  <si>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</si>
  <si>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</si>
  <si>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</si>
  <si>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</si>
  <si>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</si>
  <si>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</si>
  <si>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</si>
  <si>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</si>
  <si>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</si>
  <si>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</si>
  <si>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</si>
  <si>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</si>
  <si>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</si>
  <si>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</si>
  <si>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</si>
  <si>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</si>
  <si>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</si>
  <si>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</si>
  <si>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</si>
  <si>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</si>
  <si>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</si>
  <si>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</si>
  <si>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</si>
  <si>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</si>
  <si>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</si>
  <si>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</si>
  <si>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</si>
  <si>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</si>
  <si>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</si>
  <si>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</si>
  <si>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</si>
  <si>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</si>
  <si>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</si>
  <si>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</si>
  <si>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</si>
  <si>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</si>
  <si>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</si>
  <si>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対人地雷禁止条約締約国会議等分担金</t>
  </si>
  <si>
    <t>軍縮不拡散・科学部</t>
  </si>
  <si>
    <t>通常兵器室</t>
  </si>
  <si>
    <t>室長　大野　祥</t>
    <rPh sb="3" eb="5">
      <t>オオノ</t>
    </rPh>
    <rPh sb="6" eb="7">
      <t>ショウ</t>
    </rPh>
    <phoneticPr fontId="5"/>
  </si>
  <si>
    <t>外務省設置法第４条３項</t>
  </si>
  <si>
    <t>○</t>
  </si>
  <si>
    <t>分担金</t>
    <rPh sb="0" eb="3">
      <t>ブンタンキン</t>
    </rPh>
    <phoneticPr fontId="5"/>
  </si>
  <si>
    <t>-</t>
    <phoneticPr fontId="5"/>
  </si>
  <si>
    <t>-</t>
    <phoneticPr fontId="5"/>
  </si>
  <si>
    <t>-</t>
    <phoneticPr fontId="5"/>
  </si>
  <si>
    <t>人道上の問題があるとされる対人地雷の廃絶に向けた枠組みを拡大し，条約の実効性を確保するため，対人地雷禁止条約の普遍化を促進する。</t>
  </si>
  <si>
    <t>締約国数</t>
  </si>
  <si>
    <t>検討会議・締約国会議最終文書（Final Document)</t>
  </si>
  <si>
    <t>か国・地域</t>
    <rPh sb="1" eb="2">
      <t>コク</t>
    </rPh>
    <rPh sb="3" eb="5">
      <t>チイキ</t>
    </rPh>
    <phoneticPr fontId="5"/>
  </si>
  <si>
    <t>回</t>
    <rPh sb="0" eb="1">
      <t>カイ</t>
    </rPh>
    <phoneticPr fontId="5"/>
  </si>
  <si>
    <t>基本目標VII　分担金・拠出金：国際機関等を通じて我が国の国際貢献を拡充し，日本にとって望ましい国際環境を確保すること</t>
  </si>
  <si>
    <t>施策VＩＩ－１　国際機関を通じた政務及び安全保障分野に係る国際貢献</t>
  </si>
  <si>
    <t>通常兵器の軍備管理・軍縮及び軍事関連情報の透明性向上に関する取組を強化する。</t>
  </si>
  <si>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</si>
  <si>
    <t>-</t>
    <phoneticPr fontId="5"/>
  </si>
  <si>
    <t>対人地雷禁止条約については，締約国会議への積極的に参加すると共に，地雷対策支援グループ(MASG)やその他各種の国際的枠組みで，能動的な役割を務める。</t>
  </si>
  <si>
    <t>２０１９年１１月にノルウェーにおいて第４回検討会議が開催され，我が国は，地雷・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t>
    <rPh sb="4" eb="5">
      <t>ネン</t>
    </rPh>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</si>
  <si>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</si>
  <si>
    <t>無</t>
  </si>
  <si>
    <t>‐</t>
  </si>
  <si>
    <t>対人地雷禁止条約拠出金</t>
  </si>
  <si>
    <t>第３回締約国会議（2001年）において採択された「対人地雷禁止条約の履行支援」（APLC/MSP.3/2001/L.6）
第３回検討会議において採択された「マプト行動計画」パラ３０</t>
  </si>
  <si>
    <t>対人地雷禁止条約履行支援ユニット（ＩＳＵ）は，締約国が義務を遵守・履行することを支援し，条約の事務局機能を担うために，２００１年９月に設立された。
事業内容としては，締約国会議議長及び各委員会の共同議長の作業を支援，締約国会議，会期間会合等の非公式協議の円滑な開催のためのサポート，スポンサーシップ・プログラムの執行，各国の義務履行状況を監督し，アドバイスを行う，ホームページの更新・管理，プレス・リリース，その他締約国の求めに応じてあらゆる条約関連業務を行う。
なお，対人地雷禁止条約の関係では締約国会議等分担金として義務的分担金の拠出を行っているが，同分担金は，条約上規定された会議の開催経費であり，その拠出根拠も条約に記載されている。他方，本件拠出金は，ISUの活動経費として任意に拠出しているものである。それぞれの拠出先，使途等は異なっている。</t>
  </si>
  <si>
    <t>ＩＳＵが活動・支援する会議</t>
  </si>
  <si>
    <t>本条約は，一般市民が被害者となる対人地雷が引き起こす人道上の懸念に対応するものであり，ISUはその履行を確保するために重要な役割を果たしており，国民や社会のニーズを反映しているといえる。</t>
  </si>
  <si>
    <t>本条約は国際合意であり，国際合意に基づいた枠組みを運用するための経費であるとの性質上，国費を充当する必要がある。</t>
  </si>
  <si>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</si>
  <si>
    <t>ISUの事業項目である会議文書の作成や会議運営のサポート，ホームページの更新作業等は，締約国の事務負担を軽減させるものである。また，ISUは締約国の求めに応じて条約関連業務を行っており，２０１４年に我が国が地雷除去委員会の共同議長に就任した際には，個別の業務ブリーフを受けるなど，有益な支援を受けている。</t>
  </si>
  <si>
    <t>ISUは，会議文書の作成，会議議長や各委員会の共同議長の作業支援，会議の円滑な開催のためのサポート，各国の義務履行状況の監督・助言，条約ホームページの頻繁な更新等，多くの業務を行っており，その業務の質・量に対する水準は合理的なものとなっている。</t>
  </si>
  <si>
    <t>ISUは条約運営に不可欠な役割を担っており，またその活動資金は任意拠出金によってまかなわれていることから，各締約国が拠出する必要がある。なお，ISUの活動はオタワ条約の運営のみに限定されており，必要なものに限定されているといえる。</t>
  </si>
  <si>
    <t>ISU予算は，コア業務と財政安定バッファーに分けられており，最小限の業務を必要最小限の予算で実施できるよう保たれている。</t>
  </si>
  <si>
    <t>限られた任意拠出金の中で業務を遂行できるよう，支出は必要最低限に抑えられている。なお，ISUは，自身の活動内容については毎年締約国会議において報告を行っている。</t>
  </si>
  <si>
    <t>ISUは会議議長や各委員会の共同議長の作業支援，会議の円滑な開催のためのサポート，各国の義務履行状況の監督・助言を行っているほか，作成した素案を元に会議の最終成果文書が採択され，条約ホームページが頻繁に更新されるなど，その活動実績は見込みに見合ったものである。</t>
  </si>
  <si>
    <t>対人地雷禁止条約締約国会議等分担金は，条約に基づく会議開催経費の分担金。
本件対人地雷禁止条約拠出金は，条約の事務局機能を果たすISUの活動経費（人件費等）に対する拠出金。
国際連合地雷対策支援信託基金（UNMAS）拠出金（任意拠出金）は，UNMASの活動（地雷除去，地雷回避教育，被害者支援等）に対する拠出金。</t>
    <rPh sb="37" eb="39">
      <t>ホンケン</t>
    </rPh>
    <phoneticPr fontId="5"/>
  </si>
  <si>
    <t>国際連合地雷対策支援信託基金（UNMAS）拠出金（任意拠出金）</t>
  </si>
  <si>
    <t>近年は，各国からの任意拠出金が不足し，財政状況が深刻な赤字に転じており，２０１４年末には，活動停止が検討された。
ISUをホストするジュネーブ人道地雷除去国際センターが一度限りとの条件で補填を行った。現在，予測可能性と持続性を確保しうる財政モデル及び効率的な運用の改善策が継続的に検討されている。</t>
    <rPh sb="136" eb="138">
      <t>ケイゾク</t>
    </rPh>
    <rPh sb="138" eb="139">
      <t>テキ</t>
    </rPh>
    <phoneticPr fontId="5"/>
  </si>
  <si>
    <t>-</t>
    <phoneticPr fontId="5"/>
  </si>
  <si>
    <t>0204</t>
    <phoneticPr fontId="5"/>
  </si>
  <si>
    <t>206</t>
    <phoneticPr fontId="5"/>
  </si>
  <si>
    <t>新27-39</t>
    <rPh sb="0" eb="1">
      <t>シン</t>
    </rPh>
    <phoneticPr fontId="5"/>
  </si>
  <si>
    <t>新27-38</t>
    <rPh sb="0" eb="1">
      <t>シン</t>
    </rPh>
    <phoneticPr fontId="5"/>
  </si>
  <si>
    <t>0204</t>
    <phoneticPr fontId="5"/>
  </si>
  <si>
    <t>拠出金</t>
    <rPh sb="0" eb="3">
      <t>キョシュツキン</t>
    </rPh>
    <phoneticPr fontId="5"/>
  </si>
  <si>
    <t>事務局経費</t>
    <rPh sb="0" eb="3">
      <t>ジムキョク</t>
    </rPh>
    <rPh sb="3" eb="5">
      <t>ケイヒ</t>
    </rPh>
    <phoneticPr fontId="5"/>
  </si>
  <si>
    <t>ジュネーブ人道的地雷除去国際センター（ＧＩＣＨＤ）</t>
  </si>
  <si>
    <t>事務局活動経費</t>
    <rPh sb="0" eb="3">
      <t>ジムキョク</t>
    </rPh>
    <rPh sb="3" eb="5">
      <t>カツドウ</t>
    </rPh>
    <rPh sb="5" eb="7">
      <t>ケイヒ</t>
    </rPh>
    <phoneticPr fontId="5"/>
  </si>
  <si>
    <t>本件拠出金は，対人地雷禁止条約の事務局機能を担う「履行支援ユニット（ＩＳＵ）」の活動経費。ISUの目的は，条約に関する知見を集約する基盤及び条約の事務局として，全ての締約国に対してアドバイスや義務履行のための支援を行い，締約国会議議長及び各委員会の共同議長を支援する。条約の普遍化に関する活動を行い，条約に関する情報を管理・提供・発信し，公式・非公式な会議記録及び文書を管理・保存する。また，関連する国際機関，市民社会，地雷除去機関等との連携を行う。このようにISUは条約の精神を実現するために必要不可欠な役割を果たしており，この運営費用を拠出することは，我が国が重視する対人地雷の廃絶を含む軍縮問題促進することにつながるとともに，我が国が本条約の基盤となる事務局を支えることによって本件問題に真剣に取り組んでいる姿勢を国際社会に示すものであり，国際社会の信頼を得る上でも非常に重要である。</t>
    <phoneticPr fontId="5"/>
  </si>
  <si>
    <t>締約国会議では最終報告書が採択される他，第４回検討会議では「オスロ行動計画」，「オスロ政治宣言」及び「履行状況報告書」の3つの成果文書が採択され，最終報告書に盛り込まれるなど，条約の運営上重要な文書が採択されており，目標とした成果に結びついているといえる。</t>
    <rPh sb="43" eb="45">
      <t>セイジ</t>
    </rPh>
    <phoneticPr fontId="5"/>
  </si>
  <si>
    <t>「オスロ行動計画」をはじめとする，検討会議，各締約国会議で採択された成果文書は条約実現に向けた各締約国の活動の指針となっており，十分に活用されているといえる。</t>
    <phoneticPr fontId="5"/>
  </si>
  <si>
    <t>ISUは，約30回開催されている非公式会合に加えて，条約の議長・共同議長を支援しており，我が国が共同議長を担った際にも，個別に業務ブリーフを受ける等のサポートを得た。条約のホームページやSNSも頻繁に更新される等，精力的に活動を行っている。ＩＳＵの経費の支出については，締約国会議において報告され，我が国を含む締約国が成果を評価している。
財政マネジメントについては，第１４回締約国会議（２０１５）において，締約国間の議論の末にコンセンサスによって効率的で必要最小限なISUのあり方を追求した財政モデルが採択され，２０１６年から運用が開始されている。</t>
    <phoneticPr fontId="5"/>
  </si>
  <si>
    <t>外部有識者の点検対象外である。</t>
    <phoneticPr fontId="5"/>
  </si>
  <si>
    <t>これまでの拠出先の国際機関に対する国際機関評価結果も踏まえつつ，分担金（拠出金）が効果的に活用されるよう，引き続き適正な執行管理に努める。</t>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</si>
  <si>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
なお、同機関は極めて少人数の職員によって運営されており、スイスの財団法人であるジュネーブ人道的地雷除去センター（GICHD）から雇用契約上の便宜を受けている。</t>
    <rPh sb="183" eb="184">
      <t>ドウ</t>
    </rPh>
    <rPh sb="184" eb="186">
      <t>キカン</t>
    </rPh>
    <rPh sb="187" eb="188">
      <t>キワ</t>
    </rPh>
    <rPh sb="190" eb="193">
      <t>ショウニンズウ</t>
    </rPh>
    <rPh sb="194" eb="196">
      <t>ショクイン</t>
    </rPh>
    <rPh sb="200" eb="202">
      <t>ウンエイ</t>
    </rPh>
    <rPh sb="212" eb="214">
      <t>ザイダン</t>
    </rPh>
    <rPh sb="214" eb="216">
      <t>ホウジン</t>
    </rPh>
    <rPh sb="224" eb="227">
      <t>ジンドウテキ</t>
    </rPh>
    <rPh sb="227" eb="229">
      <t>ジライ</t>
    </rPh>
    <rPh sb="229" eb="231">
      <t>ジョキョ</t>
    </rPh>
    <rPh sb="244" eb="246">
      <t>コヨウ</t>
    </rPh>
    <rPh sb="246" eb="248">
      <t>ケイヤク</t>
    </rPh>
    <rPh sb="248" eb="249">
      <t>ジョウ</t>
    </rPh>
    <rPh sb="250" eb="252">
      <t>ベンギ</t>
    </rPh>
    <rPh sb="253" eb="254">
      <t>ウ</t>
    </rPh>
    <phoneticPr fontId="5"/>
  </si>
  <si>
    <t>これまでの拠出先の国際機関に対する国際機関評価結果も踏まえつつ，分担金（拠出金）が効果的に活用されるよう，引き続き適正な執行管理に努めていく。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</si>
</sst>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167330</xdr:colOff>
      <xdr:row>741</xdr:row>
      <xdr:rowOff>257432</xdr:rowOff>
    </xdr:from>
    <xdr:to>
      <xdr:col>15</xdr:col>
      <xdr:colOff>122411</xdr:colOff>
      <xdr:row>743</xdr:row>
      <xdr:rowOff>58485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20844" y="40674324"/>
          <a:ext cx="1190756" cy="4961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４百万円</a:t>
          </a:r>
          <a:endParaRPr kumimoji="1" lang="en-US" altLang="ja-JP" sz="1100"/>
        </a:p>
      </xdr:txBody>
    </xdr:sp>
    <xdr:clientData/>
  </xdr:twoCellAnchor>
  <xdr:twoCellAnchor>
    <xdr:from>
      <xdr:col>12</xdr:col>
      <xdr:colOff>115845</xdr:colOff>
      <xdr:row>743</xdr:row>
      <xdr:rowOff>205947</xdr:rowOff>
    </xdr:from>
    <xdr:to>
      <xdr:col>12</xdr:col>
      <xdr:colOff>115845</xdr:colOff>
      <xdr:row>744</xdr:row>
      <xdr:rowOff>205946</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587196" y="44175406"/>
          <a:ext cx="0" cy="3475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154459</xdr:colOff>
      <xdr:row>744</xdr:row>
      <xdr:rowOff>257433</xdr:rowOff>
    </xdr:from>
    <xdr:to>
      <xdr:col>15</xdr:col>
      <xdr:colOff>96334</xdr:colOff>
      <xdr:row>745</xdr:row>
      <xdr:rowOff>151047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07973" y="44574426"/>
          <a:ext cx="1177550" cy="241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8</xdr:col>
      <xdr:colOff>167329</xdr:colOff>
      <xdr:row>748</xdr:row>
      <xdr:rowOff>0</xdr:rowOff>
    </xdr:from>
    <xdr:to>
      <xdr:col>16</xdr:col>
      <xdr:colOff>79823</xdr:colOff>
      <xdr:row>748</xdr:row>
      <xdr:rowOff>312587</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814897" y="45707128"/>
          <a:ext cx="1560061" cy="3125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32178</xdr:colOff>
      <xdr:row>747</xdr:row>
      <xdr:rowOff>334664</xdr:rowOff>
    </xdr:from>
    <xdr:to>
      <xdr:col>16</xdr:col>
      <xdr:colOff>19308</xdr:colOff>
      <xdr:row>748</xdr:row>
      <xdr:rowOff>302483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711925" y="44111049"/>
          <a:ext cx="1293599" cy="321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事務局活動経費</a:t>
          </a:r>
          <a:endParaRPr lang="ja-JP" altLang="ja-JP">
            <a:effectLst/>
          </a:endParaRPr>
        </a:p>
      </xdr:txBody>
    </xdr:sp>
    <xdr:clientData/>
  </xdr:twoCellAnchor>
  <xdr:twoCellAnchor>
    <xdr:from>
      <xdr:col>6</xdr:col>
      <xdr:colOff>154460</xdr:colOff>
      <xdr:row>745</xdr:row>
      <xdr:rowOff>141588</xdr:rowOff>
    </xdr:from>
    <xdr:to>
      <xdr:col>20</xdr:col>
      <xdr:colOff>185867</xdr:colOff>
      <xdr:row>747</xdr:row>
      <xdr:rowOff>328226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74291" y="43197162"/>
          <a:ext cx="2644346" cy="9074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Ａ．ジュネーブ人道地雷除去国際センター</a:t>
          </a:r>
          <a:endParaRPr kumimoji="1" lang="en-US" altLang="ja-JP" sz="1100"/>
        </a:p>
        <a:p>
          <a:pPr algn="ctr"/>
          <a:r>
            <a:rPr kumimoji="1" lang="ja-JP" altLang="en-US" sz="1100"/>
            <a:t>（ＧＩＣＨＤ）</a:t>
          </a:r>
          <a:endParaRPr kumimoji="1" lang="en-US" altLang="ja-JP" sz="1100"/>
        </a:p>
        <a:p>
          <a:pPr algn="ctr"/>
          <a:r>
            <a:rPr kumimoji="1" lang="ja-JP" altLang="en-US" sz="1100"/>
            <a:t>４百万円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224</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590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529</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567</v>
      </c>
      <c r="AF5" s="721"/>
      <c r="AG5" s="721"/>
      <c r="AH5" s="721"/>
      <c r="AI5" s="721"/>
      <c r="AJ5" s="721"/>
      <c r="AK5" s="721"/>
      <c r="AL5" s="721"/>
      <c r="AM5" s="721"/>
      <c r="AN5" s="721"/>
      <c r="AO5" s="721"/>
      <c r="AP5" s="722"/>
      <c r="AQ5" s="723" t="s">
        <v>568</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5.650000000000006" customHeight="1">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396</v>
      </c>
      <c r="Z7" s="300"/>
      <c r="AA7" s="300"/>
      <c r="AB7" s="300"/>
      <c r="AC7" s="300"/>
      <c r="AD7" s="400"/>
      <c r="AE7" s="387" t="s">
        <v>591</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92.65" customHeight="1">
      <c r="A9" s="149" t="s">
        <v>23</v>
      </c>
      <c r="B9" s="150"/>
      <c r="C9" s="150"/>
      <c r="D9" s="150"/>
      <c r="E9" s="150"/>
      <c r="F9" s="150"/>
      <c r="G9" s="573" t="s">
        <v>616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5.65" customHeight="1">
      <c r="A10" s="743" t="s">
        <v>30</v>
      </c>
      <c r="B10" s="744"/>
      <c r="C10" s="744"/>
      <c r="D10" s="744"/>
      <c r="E10" s="744"/>
      <c r="F10" s="744"/>
      <c r="G10" s="676" t="s">
        <v>592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10</v>
      </c>
      <c r="Q13" s="117"/>
      <c r="R13" s="117"/>
      <c r="S13" s="117"/>
      <c r="T13" s="117"/>
      <c r="U13" s="117"/>
      <c r="V13" s="118"/>
      <c r="W13" s="116">
        <v>9</v>
      </c>
      <c r="X13" s="117"/>
      <c r="Y13" s="117"/>
      <c r="Z13" s="117"/>
      <c r="AA13" s="117"/>
      <c r="AB13" s="117"/>
      <c r="AC13" s="118"/>
      <c r="AD13" s="116">
        <v>4</v>
      </c>
      <c r="AE13" s="117"/>
      <c r="AF13" s="117"/>
      <c r="AG13" s="117"/>
      <c r="AH13" s="117"/>
      <c r="AI13" s="117"/>
      <c r="AJ13" s="118"/>
      <c r="AK13" s="116">
        <v>3</v>
      </c>
      <c r="AL13" s="117"/>
      <c r="AM13" s="117"/>
      <c r="AN13" s="117"/>
      <c r="AO13" s="117"/>
      <c r="AP13" s="117"/>
      <c r="AQ13" s="118"/>
      <c r="AR13" s="113">
        <v>3</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v>0</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10</v>
      </c>
      <c r="Q18" s="123"/>
      <c r="R18" s="123"/>
      <c r="S18" s="123"/>
      <c r="T18" s="123"/>
      <c r="U18" s="123"/>
      <c r="V18" s="124"/>
      <c r="W18" s="122">
        <f>SUM(W13:AC17)</f>
        <v>9</v>
      </c>
      <c r="X18" s="123"/>
      <c r="Y18" s="123"/>
      <c r="Z18" s="123"/>
      <c r="AA18" s="123"/>
      <c r="AB18" s="123"/>
      <c r="AC18" s="124"/>
      <c r="AD18" s="122">
        <f>SUM(AD13:AJ17)</f>
        <v>4</v>
      </c>
      <c r="AE18" s="123"/>
      <c r="AF18" s="123"/>
      <c r="AG18" s="123"/>
      <c r="AH18" s="123"/>
      <c r="AI18" s="123"/>
      <c r="AJ18" s="124"/>
      <c r="AK18" s="122">
        <f>SUM(AK13:AQ17)</f>
        <v>3</v>
      </c>
      <c r="AL18" s="123"/>
      <c r="AM18" s="123"/>
      <c r="AN18" s="123"/>
      <c r="AO18" s="123"/>
      <c r="AP18" s="123"/>
      <c r="AQ18" s="124"/>
      <c r="AR18" s="122">
        <f>SUM(AR13:AX17)</f>
        <v>3</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10</v>
      </c>
      <c r="Q19" s="117"/>
      <c r="R19" s="117"/>
      <c r="S19" s="117"/>
      <c r="T19" s="117"/>
      <c r="U19" s="117"/>
      <c r="V19" s="118"/>
      <c r="W19" s="116">
        <v>9</v>
      </c>
      <c r="X19" s="117"/>
      <c r="Y19" s="117"/>
      <c r="Z19" s="117"/>
      <c r="AA19" s="117"/>
      <c r="AB19" s="117"/>
      <c r="AC19" s="118"/>
      <c r="AD19" s="116">
        <v>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571</v>
      </c>
      <c r="H23" s="191"/>
      <c r="I23" s="191"/>
      <c r="J23" s="191"/>
      <c r="K23" s="191"/>
      <c r="L23" s="191"/>
      <c r="M23" s="191"/>
      <c r="N23" s="191"/>
      <c r="O23" s="192"/>
      <c r="P23" s="113">
        <v>3</v>
      </c>
      <c r="Q23" s="114"/>
      <c r="R23" s="114"/>
      <c r="S23" s="114"/>
      <c r="T23" s="114"/>
      <c r="U23" s="114"/>
      <c r="V23" s="115"/>
      <c r="W23" s="113">
        <v>3</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t="s">
        <v>572</v>
      </c>
      <c r="H24" s="194"/>
      <c r="I24" s="194"/>
      <c r="J24" s="194"/>
      <c r="K24" s="194"/>
      <c r="L24" s="194"/>
      <c r="M24" s="194"/>
      <c r="N24" s="194"/>
      <c r="O24" s="195"/>
      <c r="P24" s="116">
        <v>0</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t="s">
        <v>573</v>
      </c>
      <c r="H25" s="194"/>
      <c r="I25" s="194"/>
      <c r="J25" s="194"/>
      <c r="K25" s="194"/>
      <c r="L25" s="194"/>
      <c r="M25" s="194"/>
      <c r="N25" s="194"/>
      <c r="O25" s="195"/>
      <c r="P25" s="116">
        <v>0</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t="s">
        <v>573</v>
      </c>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t="s">
        <v>574</v>
      </c>
      <c r="H27" s="194"/>
      <c r="I27" s="194"/>
      <c r="J27" s="194"/>
      <c r="K27" s="194"/>
      <c r="L27" s="194"/>
      <c r="M27" s="194"/>
      <c r="N27" s="194"/>
      <c r="O27" s="195"/>
      <c r="P27" s="116">
        <v>0</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3</v>
      </c>
      <c r="Q29" s="117"/>
      <c r="R29" s="117"/>
      <c r="S29" s="117"/>
      <c r="T29" s="117"/>
      <c r="U29" s="117"/>
      <c r="V29" s="118"/>
      <c r="W29" s="222">
        <f>AR13</f>
        <v>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578</v>
      </c>
      <c r="AC32" s="552"/>
      <c r="AD32" s="552"/>
      <c r="AE32" s="368">
        <v>164</v>
      </c>
      <c r="AF32" s="369"/>
      <c r="AG32" s="369"/>
      <c r="AH32" s="369"/>
      <c r="AI32" s="368">
        <v>164</v>
      </c>
      <c r="AJ32" s="369"/>
      <c r="AK32" s="369"/>
      <c r="AL32" s="369"/>
      <c r="AM32" s="368">
        <v>164</v>
      </c>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578</v>
      </c>
      <c r="AC33" s="523"/>
      <c r="AD33" s="523"/>
      <c r="AE33" s="368">
        <v>162</v>
      </c>
      <c r="AF33" s="369"/>
      <c r="AG33" s="369"/>
      <c r="AH33" s="369"/>
      <c r="AI33" s="368">
        <v>164</v>
      </c>
      <c r="AJ33" s="369"/>
      <c r="AK33" s="369"/>
      <c r="AL33" s="369"/>
      <c r="AM33" s="368">
        <v>164</v>
      </c>
      <c r="AN33" s="369"/>
      <c r="AO33" s="369"/>
      <c r="AP33" s="369"/>
      <c r="AQ33" s="119">
        <v>165</v>
      </c>
      <c r="AR33" s="120"/>
      <c r="AS33" s="120"/>
      <c r="AT33" s="121"/>
      <c r="AU33" s="369"/>
      <c r="AV33" s="369"/>
      <c r="AW33" s="369"/>
      <c r="AX33" s="371"/>
    </row>
    <row r="34" spans="1:50" ht="35.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101</v>
      </c>
      <c r="AF34" s="369"/>
      <c r="AG34" s="369"/>
      <c r="AH34" s="369"/>
      <c r="AI34" s="368">
        <v>100</v>
      </c>
      <c r="AJ34" s="369"/>
      <c r="AK34" s="369"/>
      <c r="AL34" s="369"/>
      <c r="AM34" s="368">
        <v>100</v>
      </c>
      <c r="AN34" s="369"/>
      <c r="AO34" s="369"/>
      <c r="AP34" s="369"/>
      <c r="AQ34" s="119">
        <v>99</v>
      </c>
      <c r="AR34" s="120"/>
      <c r="AS34" s="120"/>
      <c r="AT34" s="121"/>
      <c r="AU34" s="369"/>
      <c r="AV34" s="369"/>
      <c r="AW34" s="369"/>
      <c r="AX34" s="371"/>
    </row>
    <row r="35" spans="1:50" ht="23.25" customHeight="1">
      <c r="A35" s="901" t="s">
        <v>386</v>
      </c>
      <c r="B35" s="902"/>
      <c r="C35" s="902"/>
      <c r="D35" s="902"/>
      <c r="E35" s="902"/>
      <c r="F35" s="903"/>
      <c r="G35" s="907" t="s">
        <v>577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399</v>
      </c>
      <c r="AF65" s="373"/>
      <c r="AG65" s="373"/>
      <c r="AH65" s="374"/>
      <c r="AI65" s="372" t="s">
        <v>397</v>
      </c>
      <c r="AJ65" s="373"/>
      <c r="AK65" s="373"/>
      <c r="AL65" s="374"/>
      <c r="AM65" s="379" t="s">
        <v>426</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399</v>
      </c>
      <c r="AF100" s="828"/>
      <c r="AG100" s="828"/>
      <c r="AH100" s="829"/>
      <c r="AI100" s="827" t="s">
        <v>419</v>
      </c>
      <c r="AJ100" s="828"/>
      <c r="AK100" s="828"/>
      <c r="AL100" s="829"/>
      <c r="AM100" s="827" t="s">
        <v>426</v>
      </c>
      <c r="AN100" s="828"/>
      <c r="AO100" s="828"/>
      <c r="AP100" s="829"/>
      <c r="AQ100" s="933" t="s">
        <v>439</v>
      </c>
      <c r="AR100" s="934"/>
      <c r="AS100" s="934"/>
      <c r="AT100" s="935"/>
      <c r="AU100" s="933" t="s">
        <v>440</v>
      </c>
      <c r="AV100" s="934"/>
      <c r="AW100" s="934"/>
      <c r="AX100" s="936"/>
    </row>
    <row r="101" spans="1:60" ht="23.25" customHeight="1">
      <c r="A101" s="492"/>
      <c r="B101" s="493"/>
      <c r="C101" s="493"/>
      <c r="D101" s="493"/>
      <c r="E101" s="493"/>
      <c r="F101" s="494"/>
      <c r="G101" s="165" t="s">
        <v>593</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579</v>
      </c>
      <c r="AC101" s="552"/>
      <c r="AD101" s="552"/>
      <c r="AE101" s="368">
        <v>2</v>
      </c>
      <c r="AF101" s="369"/>
      <c r="AG101" s="369"/>
      <c r="AH101" s="370"/>
      <c r="AI101" s="368">
        <v>2</v>
      </c>
      <c r="AJ101" s="369"/>
      <c r="AK101" s="369"/>
      <c r="AL101" s="370"/>
      <c r="AM101" s="368">
        <v>3</v>
      </c>
      <c r="AN101" s="369"/>
      <c r="AO101" s="369"/>
      <c r="AP101" s="370"/>
      <c r="AQ101" s="368"/>
      <c r="AR101" s="369"/>
      <c r="AS101" s="369"/>
      <c r="AT101" s="370"/>
      <c r="AU101" s="368"/>
      <c r="AV101" s="369"/>
      <c r="AW101" s="369"/>
      <c r="AX101" s="370"/>
    </row>
    <row r="102" spans="1:60" ht="23.25" customHeight="1" thickBo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579</v>
      </c>
      <c r="AC102" s="552"/>
      <c r="AD102" s="552"/>
      <c r="AE102" s="362">
        <v>2</v>
      </c>
      <c r="AF102" s="362"/>
      <c r="AG102" s="362"/>
      <c r="AH102" s="362"/>
      <c r="AI102" s="362">
        <v>2</v>
      </c>
      <c r="AJ102" s="362"/>
      <c r="AK102" s="362"/>
      <c r="AL102" s="362"/>
      <c r="AM102" s="362">
        <v>3</v>
      </c>
      <c r="AN102" s="362"/>
      <c r="AO102" s="362"/>
      <c r="AP102" s="362"/>
      <c r="AQ102" s="818">
        <v>2</v>
      </c>
      <c r="AR102" s="819"/>
      <c r="AS102" s="819"/>
      <c r="AT102" s="820"/>
      <c r="AU102" s="818">
        <v>2</v>
      </c>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414</v>
      </c>
      <c r="B130" s="996"/>
      <c r="C130" s="995" t="s">
        <v>239</v>
      </c>
      <c r="D130" s="996"/>
      <c r="E130" s="312" t="s">
        <v>268</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582</v>
      </c>
      <c r="H154" s="165"/>
      <c r="I154" s="165"/>
      <c r="J154" s="165"/>
      <c r="K154" s="165"/>
      <c r="L154" s="165"/>
      <c r="M154" s="165"/>
      <c r="N154" s="165"/>
      <c r="O154" s="165"/>
      <c r="P154" s="236"/>
      <c r="Q154" s="164" t="s">
        <v>583</v>
      </c>
      <c r="R154" s="165"/>
      <c r="S154" s="165"/>
      <c r="T154" s="165"/>
      <c r="U154" s="165"/>
      <c r="V154" s="165"/>
      <c r="W154" s="165"/>
      <c r="X154" s="165"/>
      <c r="Y154" s="165"/>
      <c r="Z154" s="165"/>
      <c r="AA154" s="928"/>
      <c r="AB154" s="259" t="s">
        <v>584</v>
      </c>
      <c r="AC154" s="260"/>
      <c r="AD154" s="260"/>
      <c r="AE154" s="265" t="s">
        <v>585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586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03.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9.7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570</v>
      </c>
      <c r="AE702" s="900"/>
      <c r="AF702" s="900"/>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87.7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570</v>
      </c>
      <c r="AE703" s="159"/>
      <c r="AF703" s="159"/>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76.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589</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100.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570</v>
      </c>
      <c r="AE708" s="672"/>
      <c r="AF708" s="672"/>
      <c r="AG708" s="527" t="s">
        <v>597</v>
      </c>
      <c r="AH708" s="528"/>
      <c r="AI708" s="528"/>
      <c r="AJ708" s="528"/>
      <c r="AK708" s="528"/>
      <c r="AL708" s="528"/>
      <c r="AM708" s="528"/>
      <c r="AN708" s="528"/>
      <c r="AO708" s="528"/>
      <c r="AP708" s="528"/>
      <c r="AQ708" s="528"/>
      <c r="AR708" s="528"/>
      <c r="AS708" s="528"/>
      <c r="AT708" s="528"/>
      <c r="AU708" s="528"/>
      <c r="AV708" s="528"/>
      <c r="AW708" s="528"/>
      <c r="AX708" s="529"/>
    </row>
    <row r="709" spans="1:50" ht="78.7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570</v>
      </c>
      <c r="AE709" s="159"/>
      <c r="AF709" s="159"/>
      <c r="AG709" s="668" t="s">
        <v>598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589</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71.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570</v>
      </c>
      <c r="AE711" s="159"/>
      <c r="AF711" s="159"/>
      <c r="AG711" s="668" t="s">
        <v>599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41.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570</v>
      </c>
      <c r="AE713" s="159"/>
      <c r="AF713" s="160"/>
      <c r="AG713" s="668" t="s">
        <v>600</v>
      </c>
      <c r="AH713" s="669"/>
      <c r="AI713" s="669"/>
      <c r="AJ713" s="669"/>
      <c r="AK713" s="669"/>
      <c r="AL713" s="669"/>
      <c r="AM713" s="669"/>
      <c r="AN713" s="669"/>
      <c r="AO713" s="669"/>
      <c r="AP713" s="669"/>
      <c r="AQ713" s="669"/>
      <c r="AR713" s="669"/>
      <c r="AS713" s="669"/>
      <c r="AT713" s="669"/>
      <c r="AU713" s="669"/>
      <c r="AV713" s="669"/>
      <c r="AW713" s="669"/>
      <c r="AX713" s="670"/>
    </row>
    <row r="714" spans="1:50" ht="48.7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589</v>
      </c>
      <c r="AE714" s="593"/>
      <c r="AF714" s="594"/>
      <c r="AG714" s="693" t="s">
        <v>601</v>
      </c>
      <c r="AH714" s="694"/>
      <c r="AI714" s="694"/>
      <c r="AJ714" s="694"/>
      <c r="AK714" s="694"/>
      <c r="AL714" s="694"/>
      <c r="AM714" s="694"/>
      <c r="AN714" s="694"/>
      <c r="AO714" s="694"/>
      <c r="AP714" s="694"/>
      <c r="AQ714" s="694"/>
      <c r="AR714" s="694"/>
      <c r="AS714" s="694"/>
      <c r="AT714" s="694"/>
      <c r="AU714" s="694"/>
      <c r="AV714" s="694"/>
      <c r="AW714" s="694"/>
      <c r="AX714" s="695"/>
    </row>
    <row r="715" spans="1:50" ht="79.5"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81"/>
      <c r="AG715" s="527" t="s">
        <v>617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589</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77.25"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570</v>
      </c>
      <c r="AE717" s="159"/>
      <c r="AF717" s="159"/>
      <c r="AG717" s="668" t="s">
        <v>602</v>
      </c>
      <c r="AH717" s="669"/>
      <c r="AI717" s="669"/>
      <c r="AJ717" s="669"/>
      <c r="AK717" s="669"/>
      <c r="AL717" s="669"/>
      <c r="AM717" s="669"/>
      <c r="AN717" s="669"/>
      <c r="AO717" s="669"/>
      <c r="AP717" s="669"/>
      <c r="AQ717" s="669"/>
      <c r="AR717" s="669"/>
      <c r="AS717" s="669"/>
      <c r="AT717" s="669"/>
      <c r="AU717" s="669"/>
      <c r="AV717" s="669"/>
      <c r="AW717" s="669"/>
      <c r="AX717" s="670"/>
    </row>
    <row r="718" spans="1:50" ht="57.75"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570</v>
      </c>
      <c r="AE718" s="159"/>
      <c r="AF718" s="159"/>
      <c r="AG718" s="167" t="s">
        <v>618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570</v>
      </c>
      <c r="AE719" s="672"/>
      <c r="AF719" s="672"/>
      <c r="AG719" s="164" t="s">
        <v>603</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t="s">
        <v>564</v>
      </c>
      <c r="D721" s="923"/>
      <c r="E721" s="923"/>
      <c r="F721" s="924"/>
      <c r="G721" s="942"/>
      <c r="H721" s="943"/>
      <c r="I721" s="82" t="str">
        <f>IF(OR(G721="　", G721=""), "", "-")</f>
        <v/>
      </c>
      <c r="J721" s="921"/>
      <c r="K721" s="921"/>
      <c r="L721" s="82" t="str">
        <f>IF(M721="","","-")</f>
        <v/>
      </c>
      <c r="M721" s="83"/>
      <c r="N721" s="918" t="s">
        <v>565</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t="s">
        <v>564</v>
      </c>
      <c r="D722" s="923"/>
      <c r="E722" s="923"/>
      <c r="F722" s="924"/>
      <c r="G722" s="942"/>
      <c r="H722" s="943"/>
      <c r="I722" s="82" t="str">
        <f t="shared" ref="I722:I725" si="4">IF(OR(G722="　", G722=""), "", "-")</f>
        <v/>
      </c>
      <c r="J722" s="921"/>
      <c r="K722" s="921"/>
      <c r="L722" s="82" t="str">
        <f t="shared" ref="L722:L725" si="5">IF(M722="","","-")</f>
        <v/>
      </c>
      <c r="M722" s="83"/>
      <c r="N722" s="918" t="s">
        <v>604</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94.5" customHeight="1">
      <c r="A726" s="622" t="s">
        <v>48</v>
      </c>
      <c r="B726" s="623"/>
      <c r="C726" s="447" t="s">
        <v>53</v>
      </c>
      <c r="D726" s="582"/>
      <c r="E726" s="582"/>
      <c r="F726" s="583"/>
      <c r="G726" s="801" t="s">
        <v>619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605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620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4" t="s">
        <v>621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t="s">
        <v>138</v>
      </c>
      <c r="B733" s="754"/>
      <c r="C733" s="754"/>
      <c r="D733" s="754"/>
      <c r="E733" s="755"/>
      <c r="F733" s="770" t="s">
        <v>623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t="s">
        <v>622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410</v>
      </c>
      <c r="B737" s="101"/>
      <c r="C737" s="101"/>
      <c r="D737" s="102"/>
      <c r="E737" s="103" t="s">
        <v>415</v>
      </c>
      <c r="F737" s="103"/>
      <c r="G737" s="103"/>
      <c r="H737" s="103"/>
      <c r="I737" s="103"/>
      <c r="J737" s="103"/>
      <c r="K737" s="103"/>
      <c r="L737" s="103"/>
      <c r="M737" s="103"/>
      <c r="N737" s="109" t="s">
        <v>405</v>
      </c>
      <c r="O737" s="109"/>
      <c r="P737" s="109"/>
      <c r="Q737" s="109"/>
      <c r="R737" s="103" t="s">
        <v>415</v>
      </c>
      <c r="S737" s="103"/>
      <c r="T737" s="103"/>
      <c r="U737" s="103"/>
      <c r="V737" s="103"/>
      <c r="W737" s="103"/>
      <c r="X737" s="103"/>
      <c r="Y737" s="103"/>
      <c r="Z737" s="103"/>
      <c r="AA737" s="109" t="s">
        <v>404</v>
      </c>
      <c r="AB737" s="109"/>
      <c r="AC737" s="109"/>
      <c r="AD737" s="109"/>
      <c r="AE737" s="103" t="s">
        <v>415</v>
      </c>
      <c r="AF737" s="103"/>
      <c r="AG737" s="103"/>
      <c r="AH737" s="103"/>
      <c r="AI737" s="103"/>
      <c r="AJ737" s="103"/>
      <c r="AK737" s="103"/>
      <c r="AL737" s="103"/>
      <c r="AM737" s="103"/>
      <c r="AN737" s="109" t="s">
        <v>403</v>
      </c>
      <c r="AO737" s="109"/>
      <c r="AP737" s="109"/>
      <c r="AQ737" s="109"/>
      <c r="AR737" s="110" t="s">
        <v>606</v>
      </c>
      <c r="AS737" s="111"/>
      <c r="AT737" s="111"/>
      <c r="AU737" s="111"/>
      <c r="AV737" s="111"/>
      <c r="AW737" s="111"/>
      <c r="AX737" s="112"/>
      <c r="AY737" s="88"/>
      <c r="AZ737" s="88"/>
    </row>
    <row r="738" spans="1:52" ht="24.75" customHeight="1">
      <c r="A738" s="100" t="s">
        <v>402</v>
      </c>
      <c r="B738" s="101"/>
      <c r="C738" s="101"/>
      <c r="D738" s="102"/>
      <c r="E738" s="103" t="s">
        <v>610</v>
      </c>
      <c r="F738" s="103"/>
      <c r="G738" s="103"/>
      <c r="H738" s="103"/>
      <c r="I738" s="103"/>
      <c r="J738" s="103"/>
      <c r="K738" s="103"/>
      <c r="L738" s="103"/>
      <c r="M738" s="103"/>
      <c r="N738" s="109" t="s">
        <v>401</v>
      </c>
      <c r="O738" s="109"/>
      <c r="P738" s="109"/>
      <c r="Q738" s="109"/>
      <c r="R738" s="103" t="s">
        <v>609</v>
      </c>
      <c r="S738" s="103"/>
      <c r="T738" s="103"/>
      <c r="U738" s="103"/>
      <c r="V738" s="103"/>
      <c r="W738" s="103"/>
      <c r="X738" s="103"/>
      <c r="Y738" s="103"/>
      <c r="Z738" s="103"/>
      <c r="AA738" s="109" t="s">
        <v>400</v>
      </c>
      <c r="AB738" s="109"/>
      <c r="AC738" s="109"/>
      <c r="AD738" s="109"/>
      <c r="AE738" s="103" t="s">
        <v>608</v>
      </c>
      <c r="AF738" s="103"/>
      <c r="AG738" s="103"/>
      <c r="AH738" s="103"/>
      <c r="AI738" s="103"/>
      <c r="AJ738" s="103"/>
      <c r="AK738" s="103"/>
      <c r="AL738" s="103"/>
      <c r="AM738" s="103"/>
      <c r="AN738" s="109" t="s">
        <v>399</v>
      </c>
      <c r="AO738" s="109"/>
      <c r="AP738" s="109"/>
      <c r="AQ738" s="109"/>
      <c r="AR738" s="110" t="s">
        <v>607</v>
      </c>
      <c r="AS738" s="111"/>
      <c r="AT738" s="111"/>
      <c r="AU738" s="111"/>
      <c r="AV738" s="111"/>
      <c r="AW738" s="111"/>
      <c r="AX738" s="112"/>
    </row>
    <row r="739" spans="1:52" ht="24.75" customHeight="1">
      <c r="A739" s="100" t="s">
        <v>398</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564</v>
      </c>
      <c r="F740" s="125"/>
      <c r="G740" s="125"/>
      <c r="H740" s="92" t="str">
        <f>IF(E740="", "", "(")</f>
        <v>(</v>
      </c>
      <c r="I740" s="125"/>
      <c r="J740" s="125"/>
      <c r="K740" s="92" t="str">
        <f>IF(OR(I740="　", I740=""), "", "-")</f>
        <v/>
      </c>
      <c r="L740" s="126">
        <v>216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t="s">
        <v>64</v>
      </c>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612</v>
      </c>
      <c r="H782" s="454"/>
      <c r="I782" s="454"/>
      <c r="J782" s="454"/>
      <c r="K782" s="455"/>
      <c r="L782" s="456" t="s">
        <v>613</v>
      </c>
      <c r="M782" s="457"/>
      <c r="N782" s="457"/>
      <c r="O782" s="457"/>
      <c r="P782" s="457"/>
      <c r="Q782" s="457"/>
      <c r="R782" s="457"/>
      <c r="S782" s="457"/>
      <c r="T782" s="457"/>
      <c r="U782" s="457"/>
      <c r="V782" s="457"/>
      <c r="W782" s="457"/>
      <c r="X782" s="458"/>
      <c r="Y782" s="459">
        <v>4</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52.5" customHeight="1">
      <c r="A838" s="408">
        <v>1</v>
      </c>
      <c r="B838" s="408">
        <v>1</v>
      </c>
      <c r="C838" s="428" t="s">
        <v>614</v>
      </c>
      <c r="D838" s="422"/>
      <c r="E838" s="422"/>
      <c r="F838" s="422"/>
      <c r="G838" s="422"/>
      <c r="H838" s="422"/>
      <c r="I838" s="422"/>
      <c r="J838" s="423" t="s">
        <v>574</v>
      </c>
      <c r="K838" s="424"/>
      <c r="L838" s="424"/>
      <c r="M838" s="424"/>
      <c r="N838" s="424"/>
      <c r="O838" s="424"/>
      <c r="P838" s="429" t="s">
        <v>615</v>
      </c>
      <c r="Q838" s="321"/>
      <c r="R838" s="321"/>
      <c r="S838" s="321"/>
      <c r="T838" s="321"/>
      <c r="U838" s="321"/>
      <c r="V838" s="321"/>
      <c r="W838" s="321"/>
      <c r="X838" s="321"/>
      <c r="Y838" s="322">
        <v>4</v>
      </c>
      <c r="Z838" s="323"/>
      <c r="AA838" s="323"/>
      <c r="AB838" s="324"/>
      <c r="AC838" s="332"/>
      <c r="AD838" s="427"/>
      <c r="AE838" s="427"/>
      <c r="AF838" s="427"/>
      <c r="AG838" s="427"/>
      <c r="AH838" s="425" t="s">
        <v>573</v>
      </c>
      <c r="AI838" s="426"/>
      <c r="AJ838" s="426"/>
      <c r="AK838" s="426"/>
      <c r="AL838" s="329" t="s">
        <v>573</v>
      </c>
      <c r="AM838" s="330"/>
      <c r="AN838" s="330"/>
      <c r="AO838" s="331"/>
      <c r="AP838" s="325" t="s">
        <v>584</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6" manualBreakCount="6">
    <brk id="94" max="49" man="1"/>
    <brk id="189" max="49" man="1"/>
    <brk id="723" max="49" man="1"/>
    <brk id="740"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570</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2020-06-30T08:35:44Z</cp:lastPrinted>
  <dcterms:created xsi:type="dcterms:W3CDTF">2012-03-13T00:50:25Z</dcterms:created>
  <dcterms:modified xsi:type="dcterms:W3CDTF">2020-10-22T07:43:58Z</dcterms:modified>
</cp:coreProperties>
</file>